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0" sheetId="6" r:id="rId1"/>
  </sheets>
  <calcPr calcId="144525"/>
</workbook>
</file>

<file path=xl/sharedStrings.xml><?xml version="1.0" encoding="utf-8"?>
<sst xmlns="http://schemas.openxmlformats.org/spreadsheetml/2006/main" count="259" uniqueCount="243">
  <si>
    <r>
      <rPr>
        <b/>
        <sz val="18"/>
        <color theme="1"/>
        <rFont val="Times New Roman"/>
        <charset val="134"/>
      </rPr>
      <t>2021</t>
    </r>
    <r>
      <rPr>
        <b/>
        <sz val="18"/>
        <color theme="1"/>
        <rFont val="方正书宋_GBK"/>
        <charset val="134"/>
      </rPr>
      <t>年攀枝花市市级税返和转移支付补助决算表</t>
    </r>
  </si>
  <si>
    <t xml:space="preserve">         单位：万元</t>
  </si>
  <si>
    <t>科  目</t>
  </si>
  <si>
    <t>省对市
补助</t>
  </si>
  <si>
    <t>市对区补助</t>
  </si>
  <si>
    <t>小计</t>
  </si>
  <si>
    <t>东区</t>
  </si>
  <si>
    <t>西区</t>
  </si>
  <si>
    <t>仁和区</t>
  </si>
  <si>
    <r>
      <rPr>
        <b/>
        <sz val="12"/>
        <rFont val="宋体"/>
        <charset val="134"/>
      </rPr>
      <t>上级补助收入</t>
    </r>
  </si>
  <si>
    <r>
      <rPr>
        <b/>
        <sz val="12"/>
        <rFont val="Times New Roman"/>
        <charset val="134"/>
      </rPr>
      <t xml:space="preserve">  </t>
    </r>
    <r>
      <rPr>
        <b/>
        <sz val="12"/>
        <rFont val="宋体"/>
        <charset val="134"/>
      </rPr>
      <t>返还性收入</t>
    </r>
  </si>
  <si>
    <r>
      <rPr>
        <sz val="12"/>
        <rFont val="Times New Roman"/>
        <charset val="134"/>
      </rPr>
      <t xml:space="preserve">    </t>
    </r>
    <r>
      <rPr>
        <sz val="12"/>
        <rFont val="宋体"/>
        <charset val="134"/>
      </rPr>
      <t>所得税基数返还收入</t>
    </r>
  </si>
  <si>
    <r>
      <rPr>
        <sz val="12"/>
        <rFont val="Times New Roman"/>
        <charset val="134"/>
      </rPr>
      <t xml:space="preserve">    </t>
    </r>
    <r>
      <rPr>
        <sz val="12"/>
        <rFont val="宋体"/>
        <charset val="134"/>
      </rPr>
      <t>成品油税费改革税收返还收入</t>
    </r>
  </si>
  <si>
    <r>
      <rPr>
        <sz val="12"/>
        <rFont val="Times New Roman"/>
        <charset val="134"/>
      </rPr>
      <t xml:space="preserve">    </t>
    </r>
    <r>
      <rPr>
        <sz val="12"/>
        <rFont val="宋体"/>
        <charset val="134"/>
      </rPr>
      <t>增值税税收返还收入</t>
    </r>
  </si>
  <si>
    <r>
      <rPr>
        <sz val="12"/>
        <rFont val="Times New Roman"/>
        <charset val="134"/>
      </rPr>
      <t xml:space="preserve">    </t>
    </r>
    <r>
      <rPr>
        <sz val="12"/>
        <rFont val="宋体"/>
        <charset val="134"/>
      </rPr>
      <t>消费税税收返还收入</t>
    </r>
  </si>
  <si>
    <r>
      <rPr>
        <sz val="12"/>
        <rFont val="Times New Roman"/>
        <charset val="134"/>
      </rPr>
      <t xml:space="preserve">    </t>
    </r>
    <r>
      <rPr>
        <sz val="12"/>
        <rFont val="宋体"/>
        <charset val="134"/>
      </rPr>
      <t>增值税</t>
    </r>
    <r>
      <rPr>
        <sz val="12"/>
        <rFont val="Times New Roman"/>
        <charset val="134"/>
      </rPr>
      <t>“</t>
    </r>
    <r>
      <rPr>
        <sz val="12"/>
        <rFont val="宋体"/>
        <charset val="134"/>
      </rPr>
      <t>五五分享</t>
    </r>
    <r>
      <rPr>
        <sz val="12"/>
        <rFont val="Times New Roman"/>
        <charset val="134"/>
      </rPr>
      <t>”</t>
    </r>
    <r>
      <rPr>
        <sz val="12"/>
        <rFont val="宋体"/>
        <charset val="134"/>
      </rPr>
      <t>税收返还收入</t>
    </r>
  </si>
  <si>
    <r>
      <rPr>
        <sz val="12"/>
        <rFont val="Times New Roman"/>
        <charset val="134"/>
      </rPr>
      <t xml:space="preserve">    </t>
    </r>
    <r>
      <rPr>
        <sz val="12"/>
        <rFont val="宋体"/>
        <charset val="134"/>
      </rPr>
      <t>其他返还性收入</t>
    </r>
  </si>
  <si>
    <r>
      <rPr>
        <b/>
        <sz val="12"/>
        <rFont val="Times New Roman"/>
        <charset val="134"/>
      </rPr>
      <t xml:space="preserve">  </t>
    </r>
    <r>
      <rPr>
        <b/>
        <sz val="12"/>
        <rFont val="宋体"/>
        <charset val="134"/>
      </rPr>
      <t>一般性转移支付收入</t>
    </r>
  </si>
  <si>
    <t xml:space="preserve">    均衡性转移支付</t>
  </si>
  <si>
    <r>
      <rPr>
        <sz val="12"/>
        <rFont val="Times New Roman"/>
        <charset val="134"/>
      </rPr>
      <t xml:space="preserve">    </t>
    </r>
    <r>
      <rPr>
        <sz val="12"/>
        <rFont val="方正书宋_GBK"/>
        <charset val="134"/>
      </rPr>
      <t>固定数额补助</t>
    </r>
  </si>
  <si>
    <r>
      <rPr>
        <sz val="12"/>
        <rFont val="Times New Roman"/>
        <charset val="134"/>
      </rPr>
      <t xml:space="preserve">    </t>
    </r>
    <r>
      <rPr>
        <sz val="12"/>
        <rFont val="方正书宋_GBK"/>
        <charset val="134"/>
      </rPr>
      <t>城乡居民基本医疗保险财政补助资金</t>
    </r>
  </si>
  <si>
    <r>
      <rPr>
        <sz val="12"/>
        <rFont val="Times New Roman"/>
        <charset val="134"/>
      </rPr>
      <t xml:space="preserve">    </t>
    </r>
    <r>
      <rPr>
        <sz val="12"/>
        <rFont val="方正书宋_GBK"/>
        <charset val="134"/>
      </rPr>
      <t>定额结算补助</t>
    </r>
  </si>
  <si>
    <r>
      <rPr>
        <sz val="12"/>
        <rFont val="Times New Roman"/>
        <charset val="134"/>
      </rPr>
      <t xml:space="preserve">    </t>
    </r>
    <r>
      <rPr>
        <sz val="12"/>
        <rFont val="方正书宋_GBK"/>
        <charset val="134"/>
      </rPr>
      <t>部分地区财力补助</t>
    </r>
  </si>
  <si>
    <r>
      <rPr>
        <sz val="12"/>
        <rFont val="Times New Roman"/>
        <charset val="134"/>
      </rPr>
      <t xml:space="preserve">    </t>
    </r>
    <r>
      <rPr>
        <sz val="12"/>
        <rFont val="方正书宋_GBK"/>
        <charset val="134"/>
      </rPr>
      <t>企业事业单位划转补助</t>
    </r>
  </si>
  <si>
    <t xml:space="preserve">    县级基本财力保障机制奖补资金</t>
  </si>
  <si>
    <t xml:space="preserve">    城乡义务教育补助经费</t>
  </si>
  <si>
    <t xml:space="preserve">    资源枯竭城市转移支付</t>
  </si>
  <si>
    <t xml:space="preserve">    中央财政车辆购置税收入补助地方资金</t>
  </si>
  <si>
    <t xml:space="preserve">    重点生态功能区转移支付</t>
  </si>
  <si>
    <t xml:space="preserve">    城乡居民基本养老保险财政补助资金</t>
  </si>
  <si>
    <t xml:space="preserve">    就业创业补助资金</t>
  </si>
  <si>
    <t xml:space="preserve">    支持地方高校改革发展资金</t>
  </si>
  <si>
    <t xml:space="preserve">    城镇保障性安居工程专项资金</t>
  </si>
  <si>
    <t xml:space="preserve">    中央水利发展资金</t>
  </si>
  <si>
    <t xml:space="preserve">    基本公共卫生服务补助资金</t>
  </si>
  <si>
    <t xml:space="preserve">    学生资助专项资金</t>
  </si>
  <si>
    <t xml:space="preserve">    政法转移支付资金</t>
  </si>
  <si>
    <t xml:space="preserve">    林业草原改革发展专项资金</t>
  </si>
  <si>
    <t xml:space="preserve">    民族地区航线开行省级补助</t>
  </si>
  <si>
    <t xml:space="preserve">    中央财政农业生产发展资金</t>
  </si>
  <si>
    <t xml:space="preserve">    政府还贷二级公路取消收费后补助资金</t>
  </si>
  <si>
    <t xml:space="preserve">    中央财政农田建设补助资金</t>
  </si>
  <si>
    <t xml:space="preserve">    政法转移支付</t>
  </si>
  <si>
    <t xml:space="preserve">    省级财政困难群众救助补助资金</t>
  </si>
  <si>
    <t xml:space="preserve">    公共文化服务体系建设专项资金</t>
  </si>
  <si>
    <t xml:space="preserve">    义务教育薄弱环节改善与能力提升补助资金</t>
  </si>
  <si>
    <t xml:space="preserve">    高校共建与发展专项资金</t>
  </si>
  <si>
    <t xml:space="preserve">    医疗服务与保障能力提升补助资金</t>
  </si>
  <si>
    <t xml:space="preserve">    支持学前教育发展资金</t>
  </si>
  <si>
    <t xml:space="preserve">    学前教育发展专项资金转移支付</t>
  </si>
  <si>
    <t xml:space="preserve">    城乡居民医疗保险政补助资金</t>
  </si>
  <si>
    <t xml:space="preserve">    省级财政专项扶贫资金</t>
  </si>
  <si>
    <t xml:space="preserve">    中央和省级财政优抚对象抚恤补助资金</t>
  </si>
  <si>
    <t xml:space="preserve">    普通高中教育补助资金</t>
  </si>
  <si>
    <t xml:space="preserve">    中央财政专项扶贫资金</t>
  </si>
  <si>
    <t xml:space="preserve">    公共卫生服务补助资金</t>
  </si>
  <si>
    <t xml:space="preserve">    现代职业教育质量提升计划资金</t>
  </si>
  <si>
    <t xml:space="preserve">    省级财政养老服务业发展补助资金</t>
  </si>
  <si>
    <t xml:space="preserve">    城乡居民基本养老保险财政补助经费</t>
  </si>
  <si>
    <t xml:space="preserve">    中央财政医疗救助补助资金</t>
  </si>
  <si>
    <t xml:space="preserve">    中央财政困难群众救助补助资金</t>
  </si>
  <si>
    <t xml:space="preserve">    中央财政疫苗及接种费补助资金</t>
  </si>
  <si>
    <t xml:space="preserve">    计划生育制度补助资金</t>
  </si>
  <si>
    <t xml:space="preserve">    支持中等职业教育发展资金</t>
  </si>
  <si>
    <r>
      <rPr>
        <sz val="12"/>
        <rFont val="Times New Roman"/>
        <charset val="134"/>
      </rPr>
      <t xml:space="preserve">    </t>
    </r>
    <r>
      <rPr>
        <sz val="12"/>
        <rFont val="方正书宋_GBK"/>
        <charset val="134"/>
      </rPr>
      <t>省级财政农业公共安全与生态资源保护利用工程共同财政事权转移支付</t>
    </r>
  </si>
  <si>
    <t xml:space="preserve">    省级财政农田建设共同财政事权转移支付资金</t>
  </si>
  <si>
    <t xml:space="preserve">    中央和省级财政企业军转干部生活困难补助资金</t>
  </si>
  <si>
    <t xml:space="preserve">    节能与新能源公交车运营补助</t>
  </si>
  <si>
    <t xml:space="preserve">    林业草原生态保护恢复专项资金</t>
  </si>
  <si>
    <t xml:space="preserve">    应急救援能力提升行动计划省级补助资金</t>
  </si>
  <si>
    <t xml:space="preserve">    中央和省级财政退役安置补助资金</t>
  </si>
  <si>
    <t xml:space="preserve">    医疗服务能力提升资金</t>
  </si>
  <si>
    <t xml:space="preserve">    省级财政现代农业发展工程共同财政事权转移支付资金</t>
  </si>
  <si>
    <t xml:space="preserve">    维稳经费</t>
  </si>
  <si>
    <t xml:space="preserve">    基本药物制度补助资金</t>
  </si>
  <si>
    <t xml:space="preserve">    四川省乡村振兴转移支付资金</t>
  </si>
  <si>
    <t xml:space="preserve">    中央财政国有企业职教幼教退休教师待遇补助资金</t>
  </si>
  <si>
    <t xml:space="preserve">    农村危房改造补助资金</t>
  </si>
  <si>
    <t xml:space="preserve">    政策性保险保费奖补资金</t>
  </si>
  <si>
    <t xml:space="preserve">    烟草发展专项资金</t>
  </si>
  <si>
    <r>
      <rPr>
        <sz val="12"/>
        <rFont val="Times New Roman"/>
        <charset val="134"/>
      </rPr>
      <t xml:space="preserve">    </t>
    </r>
    <r>
      <rPr>
        <sz val="12"/>
        <rFont val="方正书宋_GBK"/>
        <charset val="134"/>
      </rPr>
      <t>中央自然灾害救灾资金</t>
    </r>
  </si>
  <si>
    <t xml:space="preserve">    成品油价格和税费改革转移支付</t>
  </si>
  <si>
    <t xml:space="preserve">    困难群众社会保险个人缴费财政代缴经费</t>
  </si>
  <si>
    <t xml:space="preserve">    工会专项资金</t>
  </si>
  <si>
    <t xml:space="preserve">    省级水利发展资金</t>
  </si>
  <si>
    <t xml:space="preserve">    三州开发资金</t>
  </si>
  <si>
    <t xml:space="preserve">    省级财政企业军转干部生活困难补助资金</t>
  </si>
  <si>
    <t xml:space="preserve">    农村基本公共服务运维经费</t>
  </si>
  <si>
    <t xml:space="preserve">    省级财政社会救助救济补助资金</t>
  </si>
  <si>
    <t xml:space="preserve">    成品油价格调整对渔业补助资金</t>
  </si>
  <si>
    <t xml:space="preserve">    省级财政民政事业补助资金</t>
  </si>
  <si>
    <t xml:space="preserve">    计划生育服务补助资金</t>
  </si>
  <si>
    <t xml:space="preserve">    美术馆、公共图书馆、文化馆免费开放专项资金</t>
  </si>
  <si>
    <t xml:space="preserve">    优抚对象抚恤补助资金</t>
  </si>
  <si>
    <t xml:space="preserve">    四川省科普专项资金</t>
  </si>
  <si>
    <t xml:space="preserve">    小水电清理整改财政专项奖补资金</t>
  </si>
  <si>
    <t xml:space="preserve">    民政事业补助资金</t>
  </si>
  <si>
    <t xml:space="preserve">    中央民兵补助经费</t>
  </si>
  <si>
    <t xml:space="preserve">    大型体育场馆低收费或免收费开放补助资金</t>
  </si>
  <si>
    <t xml:space="preserve">    第二批政法转移支付</t>
  </si>
  <si>
    <t xml:space="preserve">    省属单位医疗服务能力提升资金</t>
  </si>
  <si>
    <t xml:space="preserve">    城乡医疗救助财政补助资金</t>
  </si>
  <si>
    <t xml:space="preserve">    文物保护专项资金</t>
  </si>
  <si>
    <t xml:space="preserve">    中央财政动物防疫等补助经费</t>
  </si>
  <si>
    <t xml:space="preserve">    中央和省级财政军队转业干部补助资金</t>
  </si>
  <si>
    <t xml:space="preserve">    人社公共服务能力建设资金</t>
  </si>
  <si>
    <t xml:space="preserve">    义务教育均衡发展专项资金</t>
  </si>
  <si>
    <t xml:space="preserve">    中小学幼儿园教师国家级培训计划资金</t>
  </si>
  <si>
    <t xml:space="preserve">    医疗服务与保障能力提升资金（中医药事业传承与发展）</t>
  </si>
  <si>
    <t xml:space="preserve">    退付政策性关闭煤矿剩余采矿权价款（2021第一批）</t>
  </si>
  <si>
    <t xml:space="preserve">    安置补助资金</t>
  </si>
  <si>
    <t xml:space="preserve">    博物馆、纪念馆免费开放专项资金</t>
  </si>
  <si>
    <t xml:space="preserve">    生态环境保护资金</t>
  </si>
  <si>
    <t xml:space="preserve">    计划生育服务四项政策</t>
  </si>
  <si>
    <t xml:space="preserve">    农业生产和水利救灾资金</t>
  </si>
  <si>
    <t xml:space="preserve">    中央和省级财政优抚对象医疗补助资金</t>
  </si>
  <si>
    <t xml:space="preserve">    中小企业发展专项资金</t>
  </si>
  <si>
    <t xml:space="preserve">    解决特殊疑难信访问题中央补助资金</t>
  </si>
  <si>
    <t xml:space="preserve">    中央和省级财政残疾人事业发展补助资金</t>
  </si>
  <si>
    <t xml:space="preserve">    审计专项经费</t>
  </si>
  <si>
    <t xml:space="preserve">    中央无线电管理经费</t>
  </si>
  <si>
    <t xml:space="preserve">    扶持民族地区教育发展专项资金</t>
  </si>
  <si>
    <t xml:space="preserve">    天府英才工程（千人计划）专项资金</t>
  </si>
  <si>
    <t xml:space="preserve">    中央和省级财政困难群众救助补助资金</t>
  </si>
  <si>
    <t xml:space="preserve">    省级教师培训计划资金</t>
  </si>
  <si>
    <t xml:space="preserve">    省属单位医疗服务与保障能力提升补助资金</t>
  </si>
  <si>
    <t xml:space="preserve">    稻谷补贴资金</t>
  </si>
  <si>
    <t xml:space="preserve">    三支一扶计划补助资金</t>
  </si>
  <si>
    <t xml:space="preserve">    省级财政残疾人事业发展补助资金</t>
  </si>
  <si>
    <t xml:space="preserve">    选调生到村任职补助资金</t>
  </si>
  <si>
    <t xml:space="preserve">    森林防灭火专项整治经费</t>
  </si>
  <si>
    <t xml:space="preserve">    乡村振兴建设资金</t>
  </si>
  <si>
    <t xml:space="preserve">    退役安置补助资金</t>
  </si>
  <si>
    <t xml:space="preserve">    “三区”人才计划教师专项工作补助经费</t>
  </si>
  <si>
    <t xml:space="preserve">    扶持青少年校园足球发展专项资金</t>
  </si>
  <si>
    <t xml:space="preserve">    妇女儿童事业发展专项资金</t>
  </si>
  <si>
    <t xml:space="preserve">    中央自然灾害救灾资金</t>
  </si>
  <si>
    <t xml:space="preserve">    中央财政残疾人事业发展补助资金</t>
  </si>
  <si>
    <r>
      <rPr>
        <sz val="12"/>
        <rFont val="Times New Roman"/>
        <charset val="134"/>
      </rPr>
      <t xml:space="preserve">    </t>
    </r>
    <r>
      <rPr>
        <sz val="12"/>
        <rFont val="方正书宋_GBK"/>
        <charset val="134"/>
      </rPr>
      <t>中央自然灾害救灾资金（冬春救助）</t>
    </r>
  </si>
  <si>
    <t xml:space="preserve">    高校毕业生“三支一扶”计划补助资金</t>
  </si>
  <si>
    <t xml:space="preserve">    市场监管专项资金</t>
  </si>
  <si>
    <t xml:space="preserve">    优抚对象医疗补助资金</t>
  </si>
  <si>
    <t xml:space="preserve">    中央财政农业资源及生态保护补助资金</t>
  </si>
  <si>
    <t xml:space="preserve">    暖心行动走访慰问活动</t>
  </si>
  <si>
    <t xml:space="preserve">    高校毕业生到村任职补助资金</t>
  </si>
  <si>
    <t xml:space="preserve">    高校毕业生“三支一扶”省级补助资金</t>
  </si>
  <si>
    <t xml:space="preserve">    军转干部补助资金</t>
  </si>
  <si>
    <t xml:space="preserve">    农产品成本调查经费</t>
  </si>
  <si>
    <t xml:space="preserve">    省特级教师（校长）表彰奖励</t>
  </si>
  <si>
    <t xml:space="preserve">    四川省青少年事业发展资金</t>
  </si>
  <si>
    <t xml:space="preserve">    文化人才专项经费</t>
  </si>
  <si>
    <t xml:space="preserve">    高校毕业生“三支一扶”中央补助资金</t>
  </si>
  <si>
    <t xml:space="preserve">    残疾人事业发展补助资金（扶贫对象生活费补贴）</t>
  </si>
  <si>
    <t xml:space="preserve">    2021年医师资格考试费代收资金</t>
  </si>
  <si>
    <t xml:space="preserve">    贫困妇女两癌救助专项资金</t>
  </si>
  <si>
    <t xml:space="preserve">    省级财政军队转业干部补助资金</t>
  </si>
  <si>
    <r>
      <rPr>
        <sz val="12"/>
        <rFont val="Times New Roman"/>
        <charset val="134"/>
      </rPr>
      <t xml:space="preserve">    </t>
    </r>
    <r>
      <rPr>
        <sz val="12"/>
        <rFont val="方正书宋_GBK"/>
        <charset val="134"/>
      </rPr>
      <t>省级自然灾害救灾资金（冬春救助）</t>
    </r>
  </si>
  <si>
    <r>
      <rPr>
        <sz val="12"/>
        <rFont val="Times New Roman"/>
        <charset val="134"/>
      </rPr>
      <t xml:space="preserve">    </t>
    </r>
    <r>
      <rPr>
        <sz val="12"/>
        <rFont val="方正书宋_GBK"/>
        <charset val="134"/>
      </rPr>
      <t>中央财政优抚对象抚恤补助资金</t>
    </r>
  </si>
  <si>
    <t xml:space="preserve">  专项转移支付收入</t>
  </si>
  <si>
    <t xml:space="preserve">    中央预算内基建（生态环境突出问题整改）</t>
  </si>
  <si>
    <t xml:space="preserve">    中央大气污染防治资金</t>
  </si>
  <si>
    <t xml:space="preserve">    工业发展专项资金</t>
  </si>
  <si>
    <t xml:space="preserve">    城乡建设与发展专项资金</t>
  </si>
  <si>
    <t xml:space="preserve">    省级预算内基本建设资金</t>
  </si>
  <si>
    <t xml:space="preserve">    国家电影事业发展专项资金</t>
  </si>
  <si>
    <t xml:space="preserve">    交通专项资金</t>
  </si>
  <si>
    <t xml:space="preserve">    中央预算内基建（第二批排水设施建设）</t>
  </si>
  <si>
    <t xml:space="preserve">    中央农村综合改革转移支付</t>
  </si>
  <si>
    <t xml:space="preserve">    退休人社会化管理资金</t>
  </si>
  <si>
    <t xml:space="preserve">    财政金融互动专项资金</t>
  </si>
  <si>
    <t xml:space="preserve">    中央土壤污染防治</t>
  </si>
  <si>
    <t xml:space="preserve">    中央预算内基建（农村人居环境整治）</t>
  </si>
  <si>
    <t xml:space="preserve">    自然灾害防治体系建设</t>
  </si>
  <si>
    <t xml:space="preserve">    攀西战略资源创新开发专项资金</t>
  </si>
  <si>
    <t xml:space="preserve">    四川省科技计划项目专项资金</t>
  </si>
  <si>
    <t xml:space="preserve">    中央预算内基建（重点区域生态保护和修复）</t>
  </si>
  <si>
    <t xml:space="preserve">    重大传染病防控经费</t>
  </si>
  <si>
    <t xml:space="preserve">    中央预算内基建（污染治理和节能减碳专项）</t>
  </si>
  <si>
    <t xml:space="preserve">    省级大中型水库移民后期扶持基金</t>
  </si>
  <si>
    <t xml:space="preserve">    中央预算内基建（积极应对老龄化和托养建设）</t>
  </si>
  <si>
    <t xml:space="preserve">    中央预算内基建（节能减碳方向）</t>
  </si>
  <si>
    <t xml:space="preserve">    中央预算内基建（生态保护支撑体系）</t>
  </si>
  <si>
    <t xml:space="preserve">    中央预算内基建（第一批卫生健康领域项目建设）</t>
  </si>
  <si>
    <t xml:space="preserve">    安全生产专项资金</t>
  </si>
  <si>
    <t xml:space="preserve">    省级促进现代物流业发展专项资金</t>
  </si>
  <si>
    <t xml:space="preserve">    体育彩票公益金地方分成资金</t>
  </si>
  <si>
    <t xml:space="preserve">    省级财政重大项目招商引资激励奖补资金</t>
  </si>
  <si>
    <t xml:space="preserve">    第二批工业发展应急资金</t>
  </si>
  <si>
    <t xml:space="preserve">    外经贸发展专项资金</t>
  </si>
  <si>
    <t xml:space="preserve">    地质灾害综合防治体系建设资金</t>
  </si>
  <si>
    <t xml:space="preserve">    中央自然灾害防治体系建设补助资金（风险普查）</t>
  </si>
  <si>
    <t xml:space="preserve">    中央大中型水库移民后期扶持基金</t>
  </si>
  <si>
    <t xml:space="preserve">    福利彩票公益金地方分成资金</t>
  </si>
  <si>
    <t xml:space="preserve">    工业企业结构调整专项资金</t>
  </si>
  <si>
    <t xml:space="preserve">    中央外经贸发展专项资金</t>
  </si>
  <si>
    <t xml:space="preserve">    农村综合改革奖补经费</t>
  </si>
  <si>
    <t xml:space="preserve">    科技服务业发展专项资金</t>
  </si>
  <si>
    <t xml:space="preserve">    中央财政土地指标跨省域调剂收入安排支出</t>
  </si>
  <si>
    <t xml:space="preserve">    中央预算内基建（重大项目前期工作费）</t>
  </si>
  <si>
    <t xml:space="preserve">    中央预算内基建（综合防灾减灾能力建设）</t>
  </si>
  <si>
    <t xml:space="preserve">    内贸流通服务业发展专项资金</t>
  </si>
  <si>
    <t xml:space="preserve">    体育发展专项资金</t>
  </si>
  <si>
    <t xml:space="preserve">    第三批科技计划项目</t>
  </si>
  <si>
    <t xml:space="preserve">    中医药发展资金</t>
  </si>
  <si>
    <t xml:space="preserve">    2020年度污染防治成效巩固财政贴息资金</t>
  </si>
  <si>
    <t xml:space="preserve">    省级财政农业改革创新科技示范奖补专项资金</t>
  </si>
  <si>
    <t xml:space="preserve">    中央普惠金融发展专项资金</t>
  </si>
  <si>
    <t xml:space="preserve">    供销综合改革及发展专项资金</t>
  </si>
  <si>
    <t xml:space="preserve">    人民防空建设补助专项资金</t>
  </si>
  <si>
    <t xml:space="preserve">    2021年度中央水污染防治资金</t>
  </si>
  <si>
    <t xml:space="preserve">    民族事业发展专项资金</t>
  </si>
  <si>
    <t xml:space="preserve">    铁路护路经费</t>
  </si>
  <si>
    <t xml:space="preserve">    食品药品监管补助资金</t>
  </si>
  <si>
    <t xml:space="preserve">    体育彩票公益金</t>
  </si>
  <si>
    <t xml:space="preserve">    中央和省级财政福彩公益金</t>
  </si>
  <si>
    <t xml:space="preserve">    四川省消防救援队伍大型装备建设省级补助经费</t>
  </si>
  <si>
    <t xml:space="preserve">    2020年度疫情防控财政金融互动奖补资金。</t>
  </si>
  <si>
    <t xml:space="preserve">    文化产业发展专项资金</t>
  </si>
  <si>
    <t xml:space="preserve">    中央城市管网及污水处理补助资金</t>
  </si>
  <si>
    <t xml:space="preserve">    中央财政福彩公益金</t>
  </si>
  <si>
    <t xml:space="preserve">    促进粮油产业高质量发展资金</t>
  </si>
  <si>
    <t xml:space="preserve">    药品监管专项资金</t>
  </si>
  <si>
    <t xml:space="preserve">    省级军民融合产业发展专项资金</t>
  </si>
  <si>
    <t xml:space="preserve">    省级体育发展专项资金</t>
  </si>
  <si>
    <t xml:space="preserve">    省级知识产权专项资金</t>
  </si>
  <si>
    <t xml:space="preserve">    普惠金融发展专项资金</t>
  </si>
  <si>
    <t xml:space="preserve">    部分地区财力补助</t>
  </si>
  <si>
    <t xml:space="preserve">    四川省省直机关办公用房维修专项资金</t>
  </si>
  <si>
    <t xml:space="preserve">    宣传文化事业发展专项资金</t>
  </si>
  <si>
    <t xml:space="preserve">    残疾人事业发展补助资金</t>
  </si>
  <si>
    <t xml:space="preserve">    福利彩票公益金</t>
  </si>
  <si>
    <t xml:space="preserve">    省级文化和旅游发展专项资金</t>
  </si>
  <si>
    <t xml:space="preserve">    国家中小企业发展专项资金</t>
  </si>
  <si>
    <t xml:space="preserve">    城乡医疗救助补助资金</t>
  </si>
  <si>
    <t xml:space="preserve">    奥运会全运会奖励经费</t>
  </si>
  <si>
    <t xml:space="preserve">    寺观教堂维修补助资金</t>
  </si>
  <si>
    <t xml:space="preserve">    省级征兵经费</t>
  </si>
  <si>
    <t xml:space="preserve">    2020年度安全生产目标管理奖励</t>
  </si>
  <si>
    <t xml:space="preserve">    重大传染病防控</t>
  </si>
  <si>
    <t xml:space="preserve">    脱贫攻坚一线干部风险保障基金</t>
  </si>
  <si>
    <t xml:space="preserve">    收回以前年度工业发展资金</t>
  </si>
  <si>
    <t xml:space="preserve">    2020年度财政金融互动奖补资金</t>
  </si>
  <si>
    <t xml:space="preserve">    其他专项转移支付补助</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</si>
</sst>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1"/>
      <color theme="1"/>
      <name val="宋体"/>
      <charset val="134"/>
      <scheme val="minor"/>
    </font>
    <font>
      <b/>
      <sz val="18"/>
      <color theme="1"/>
      <name val="Times New Roman"/>
      <charset val="134"/>
    </font>
    <font>
      <sz val="11"/>
      <color theme="1"/>
      <name val="Times New Roman"/>
      <charset val="134"/>
    </font>
    <font>
      <b/>
      <sz val="12"/>
      <name val="宋体"/>
      <charset val="134"/>
    </font>
    <font>
      <b/>
      <sz val="12"/>
      <color theme="1"/>
      <name val="方正书宋_GBK"/>
      <charset val="134"/>
    </font>
    <font>
      <b/>
      <sz val="12"/>
      <color theme="1"/>
      <name val="Times New Roman"/>
      <charset val="134"/>
    </font>
    <font>
      <b/>
      <sz val="12"/>
      <name val="Times New Roman"/>
      <charset val="134"/>
    </font>
    <font>
      <sz val="12"/>
      <name val="Times New Roman"/>
      <charset val="134"/>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b/>
      <sz val="13"/>
      <color theme="3"/>
      <name val="宋体"/>
      <charset val="134"/>
      <scheme val="minor"/>
    </font>
    <font>
      <u/>
      <sz val="11"/>
      <color rgb="FF0000FF"/>
      <name val="宋体"/>
      <charset val="0"/>
      <scheme val="minor"/>
    </font>
    <font>
      <b/>
      <sz val="11"/>
      <color theme="3"/>
      <name val="宋体"/>
      <charset val="134"/>
      <scheme val="minor"/>
    </font>
    <font>
      <b/>
      <sz val="15"/>
      <color theme="3"/>
      <name val="宋体"/>
      <charset val="134"/>
      <scheme val="minor"/>
    </font>
    <font>
      <sz val="11"/>
      <color rgb="FF9C0006"/>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sz val="11"/>
      <color rgb="FF006100"/>
      <name val="宋体"/>
      <charset val="0"/>
      <scheme val="minor"/>
    </font>
    <font>
      <b/>
      <sz val="11"/>
      <color rgb="FF3F3F3F"/>
      <name val="宋体"/>
      <charset val="0"/>
      <scheme val="minor"/>
    </font>
    <font>
      <b/>
      <sz val="18"/>
      <color theme="1"/>
      <name val="方正书宋_GBK"/>
      <charset val="134"/>
    </font>
    <font>
      <sz val="12"/>
      <name val="宋体"/>
      <charset val="134"/>
    </font>
    <font>
      <sz val="12"/>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6"/>
        <bgColor indexed="64"/>
      </patternFill>
    </fill>
    <fill>
      <patternFill patternType="solid">
        <fgColor rgb="FFFFC7CE"/>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5" tint="0.399975585192419"/>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25"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26" fillId="26" borderId="11" applyNumberFormat="false" applyAlignment="false" applyProtection="false">
      <alignment vertical="center"/>
    </xf>
    <xf numFmtId="0" fontId="15" fillId="13" borderId="7" applyNumberFormat="false" applyAlignment="false" applyProtection="false">
      <alignment vertical="center"/>
    </xf>
    <xf numFmtId="0" fontId="21" fillId="24"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7" fillId="0" borderId="8" applyNumberFormat="false" applyFill="false" applyAlignment="false" applyProtection="false">
      <alignment vertical="center"/>
    </xf>
    <xf numFmtId="0" fontId="8"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3" fillId="0" borderId="5" applyNumberFormat="false" applyFill="false" applyAlignment="false" applyProtection="false">
      <alignment vertical="center"/>
    </xf>
    <xf numFmtId="0" fontId="8" fillId="2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22"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0" fillId="12" borderId="6" applyNumberFormat="false" applyFont="false" applyAlignment="false" applyProtection="false">
      <alignment vertical="center"/>
    </xf>
    <xf numFmtId="0" fontId="9" fillId="27"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24" fillId="26" borderId="4" applyNumberFormat="false" applyAlignment="false" applyProtection="false">
      <alignment vertical="center"/>
    </xf>
    <xf numFmtId="0" fontId="9" fillId="1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1" fillId="5" borderId="4"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5">
    <xf numFmtId="0" fontId="0" fillId="0" borderId="0" xfId="0">
      <alignment vertical="center"/>
    </xf>
    <xf numFmtId="0" fontId="0" fillId="0" borderId="0" xfId="0" applyAlignment="true">
      <alignment vertical="center" wrapText="true"/>
    </xf>
    <xf numFmtId="0" fontId="1" fillId="0" borderId="0" xfId="0" applyFont="true" applyFill="true" applyAlignment="true">
      <alignment horizontal="center" vertical="center" wrapText="true"/>
    </xf>
    <xf numFmtId="0" fontId="2" fillId="0" borderId="0" xfId="0" applyFont="true" applyFill="true" applyAlignment="true">
      <alignment vertical="center" wrapText="true"/>
    </xf>
    <xf numFmtId="0" fontId="2" fillId="0" borderId="0" xfId="0" applyFont="true" applyFill="true" applyAlignment="true">
      <alignment horizontal="center" vertical="center" wrapText="true"/>
    </xf>
    <xf numFmtId="0" fontId="3" fillId="0" borderId="1" xfId="0" applyNumberFormat="true" applyFont="true" applyFill="true" applyBorder="true" applyAlignment="true" applyProtection="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3" fillId="0" borderId="3" xfId="0" applyNumberFormat="true" applyFont="true" applyFill="true" applyBorder="true" applyAlignment="true" applyProtection="true">
      <alignment horizontal="center" vertical="center" wrapText="true"/>
    </xf>
    <xf numFmtId="0" fontId="5" fillId="0" borderId="3" xfId="0" applyFont="true" applyFill="true" applyBorder="true" applyAlignment="true">
      <alignment horizontal="center" vertical="center" wrapText="true"/>
    </xf>
    <xf numFmtId="0" fontId="6" fillId="0" borderId="2" xfId="0" applyNumberFormat="true" applyFont="true" applyFill="true" applyBorder="true" applyAlignment="true" applyProtection="true">
      <alignment vertical="center" wrapText="true"/>
    </xf>
    <xf numFmtId="3" fontId="6" fillId="0" borderId="2" xfId="0" applyNumberFormat="true" applyFont="true" applyFill="true" applyBorder="true" applyAlignment="true" applyProtection="true">
      <alignment horizontal="right" vertical="center" wrapText="true"/>
    </xf>
    <xf numFmtId="0" fontId="7" fillId="0" borderId="2" xfId="0" applyNumberFormat="true" applyFont="true" applyFill="true" applyBorder="true" applyAlignment="true" applyProtection="true">
      <alignment vertical="center" wrapText="true"/>
    </xf>
    <xf numFmtId="3" fontId="7" fillId="0" borderId="2" xfId="0" applyNumberFormat="true" applyFont="true" applyFill="true" applyBorder="true" applyAlignment="true" applyProtection="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4"/>
  <sheetViews>
    <sheetView tabSelected="1" workbookViewId="0">
      <selection activeCell="G7" sqref="G7"/>
    </sheetView>
  </sheetViews>
  <sheetFormatPr defaultColWidth="9" defaultRowHeight="13.5" outlineLevelCol="5"/>
  <cols>
    <col min="1" max="1" width="41.125" style="1" customWidth="true"/>
    <col min="2" max="6" width="9.125" style="1" customWidth="true"/>
    <col min="7" max="16384" width="9" style="1"/>
  </cols>
  <sheetData>
    <row r="1" ht="32.25" spans="1:6">
      <c r="A1" s="2" t="s">
        <v>0</v>
      </c>
      <c r="B1" s="2"/>
      <c r="C1" s="2"/>
      <c r="D1" s="2"/>
      <c r="E1" s="2"/>
      <c r="F1" s="2"/>
    </row>
    <row r="2" ht="18.75" spans="1:6">
      <c r="A2" s="3"/>
      <c r="B2" s="3"/>
      <c r="C2" s="4"/>
      <c r="D2" s="3"/>
      <c r="E2" s="4" t="s">
        <v>1</v>
      </c>
      <c r="F2" s="4"/>
    </row>
    <row r="3" ht="15.75" spans="1:6">
      <c r="A3" s="5" t="s">
        <v>2</v>
      </c>
      <c r="B3" s="6" t="s">
        <v>3</v>
      </c>
      <c r="C3" s="7" t="s">
        <v>4</v>
      </c>
      <c r="D3" s="8"/>
      <c r="E3" s="8"/>
      <c r="F3" s="8"/>
    </row>
    <row r="4" ht="15.75" spans="1:6">
      <c r="A4" s="9"/>
      <c r="B4" s="10"/>
      <c r="C4" s="7" t="s">
        <v>5</v>
      </c>
      <c r="D4" s="7" t="s">
        <v>6</v>
      </c>
      <c r="E4" s="7" t="s">
        <v>7</v>
      </c>
      <c r="F4" s="7" t="s">
        <v>8</v>
      </c>
    </row>
    <row r="5" ht="21.75" spans="1:6">
      <c r="A5" s="11" t="s">
        <v>9</v>
      </c>
      <c r="B5" s="12">
        <f t="shared" ref="B5:F5" si="0">SUM(B6,B13,B155)</f>
        <v>544901.199</v>
      </c>
      <c r="C5" s="12">
        <f t="shared" si="0"/>
        <v>263501.997934</v>
      </c>
      <c r="D5" s="12">
        <f t="shared" si="0"/>
        <v>112188.282</v>
      </c>
      <c r="E5" s="12">
        <f t="shared" si="0"/>
        <v>78703.715315</v>
      </c>
      <c r="F5" s="12">
        <f t="shared" si="0"/>
        <v>72610.000619</v>
      </c>
    </row>
    <row r="6" ht="21.75" spans="1:6">
      <c r="A6" s="11" t="s">
        <v>10</v>
      </c>
      <c r="B6" s="12">
        <f t="shared" ref="B6:F6" si="1">SUM(B7:B12)</f>
        <v>29646</v>
      </c>
      <c r="C6" s="12">
        <f t="shared" si="1"/>
        <v>12739</v>
      </c>
      <c r="D6" s="12">
        <f t="shared" si="1"/>
        <v>1152</v>
      </c>
      <c r="E6" s="12">
        <f t="shared" si="1"/>
        <v>2504</v>
      </c>
      <c r="F6" s="12">
        <f t="shared" si="1"/>
        <v>9083</v>
      </c>
    </row>
    <row r="7" ht="19.5" spans="1:6">
      <c r="A7" s="13" t="s">
        <v>11</v>
      </c>
      <c r="B7" s="14">
        <v>9428</v>
      </c>
      <c r="C7" s="14">
        <f t="shared" ref="C7:C12" si="2">D7+E7+F7</f>
        <v>3865</v>
      </c>
      <c r="D7" s="14">
        <v>3970</v>
      </c>
      <c r="E7" s="14">
        <v>1040</v>
      </c>
      <c r="F7" s="14">
        <v>-1145</v>
      </c>
    </row>
    <row r="8" ht="19.5" spans="1:6">
      <c r="A8" s="13" t="s">
        <v>12</v>
      </c>
      <c r="B8" s="14">
        <v>19263</v>
      </c>
      <c r="C8" s="14">
        <f t="shared" si="2"/>
        <v>473</v>
      </c>
      <c r="D8" s="14">
        <v>184</v>
      </c>
      <c r="E8" s="14">
        <v>97</v>
      </c>
      <c r="F8" s="14">
        <v>192</v>
      </c>
    </row>
    <row r="9" ht="19.5" spans="1:6">
      <c r="A9" s="13" t="s">
        <v>13</v>
      </c>
      <c r="B9" s="14">
        <v>28459</v>
      </c>
      <c r="C9" s="14">
        <f t="shared" si="2"/>
        <v>6058</v>
      </c>
      <c r="D9" s="14">
        <v>23</v>
      </c>
      <c r="E9" s="14">
        <v>1862</v>
      </c>
      <c r="F9" s="14">
        <v>4173</v>
      </c>
    </row>
    <row r="10" ht="19.5" spans="1:6">
      <c r="A10" s="13" t="s">
        <v>14</v>
      </c>
      <c r="B10" s="14">
        <v>965</v>
      </c>
      <c r="C10" s="14">
        <f t="shared" si="2"/>
        <v>171</v>
      </c>
      <c r="D10" s="14">
        <v>3</v>
      </c>
      <c r="E10" s="14">
        <v>157</v>
      </c>
      <c r="F10" s="14">
        <v>11</v>
      </c>
    </row>
    <row r="11" ht="19.5" spans="1:6">
      <c r="A11" s="13" t="s">
        <v>15</v>
      </c>
      <c r="B11" s="14">
        <v>-15973</v>
      </c>
      <c r="C11" s="14">
        <f t="shared" si="2"/>
        <v>7499</v>
      </c>
      <c r="D11" s="14">
        <v>2327</v>
      </c>
      <c r="E11" s="14">
        <v>-14</v>
      </c>
      <c r="F11" s="14">
        <v>5186</v>
      </c>
    </row>
    <row r="12" ht="19.5" spans="1:6">
      <c r="A12" s="13" t="s">
        <v>16</v>
      </c>
      <c r="B12" s="14">
        <v>-12496</v>
      </c>
      <c r="C12" s="14">
        <f t="shared" si="2"/>
        <v>-5327</v>
      </c>
      <c r="D12" s="14">
        <v>-5355</v>
      </c>
      <c r="E12" s="14">
        <v>-638</v>
      </c>
      <c r="F12" s="14">
        <v>666</v>
      </c>
    </row>
    <row r="13" ht="21.75" spans="1:6">
      <c r="A13" s="11" t="s">
        <v>17</v>
      </c>
      <c r="B13" s="12">
        <f t="shared" ref="B13:F13" si="3">SUM(B14:B154)</f>
        <v>413021.199</v>
      </c>
      <c r="C13" s="12">
        <f t="shared" si="3"/>
        <v>181412.997934</v>
      </c>
      <c r="D13" s="12">
        <f t="shared" si="3"/>
        <v>68730.282</v>
      </c>
      <c r="E13" s="12">
        <f t="shared" si="3"/>
        <v>64048.715315</v>
      </c>
      <c r="F13" s="12">
        <f t="shared" si="3"/>
        <v>48634.000619</v>
      </c>
    </row>
    <row r="14" ht="19.5" spans="1:6">
      <c r="A14" s="13" t="s">
        <v>18</v>
      </c>
      <c r="B14" s="14">
        <v>105051</v>
      </c>
      <c r="C14" s="14">
        <f t="shared" ref="C14:C77" si="4">D14+E14+F14</f>
        <v>79408</v>
      </c>
      <c r="D14" s="14">
        <v>23542</v>
      </c>
      <c r="E14" s="14">
        <v>32643</v>
      </c>
      <c r="F14" s="14">
        <v>23223</v>
      </c>
    </row>
    <row r="15" ht="19.5" spans="1:6">
      <c r="A15" s="13" t="s">
        <v>19</v>
      </c>
      <c r="B15" s="14">
        <v>28277</v>
      </c>
      <c r="C15" s="14">
        <f t="shared" si="4"/>
        <v>13361</v>
      </c>
      <c r="D15" s="14">
        <v>3100</v>
      </c>
      <c r="E15" s="14">
        <v>1571</v>
      </c>
      <c r="F15" s="14">
        <v>8690</v>
      </c>
    </row>
    <row r="16" ht="19.5" spans="1:6">
      <c r="A16" s="13" t="s">
        <v>20</v>
      </c>
      <c r="B16" s="14">
        <v>31646.8</v>
      </c>
      <c r="C16" s="14">
        <f t="shared" si="4"/>
        <v>0</v>
      </c>
      <c r="D16" s="14"/>
      <c r="E16" s="14"/>
      <c r="F16" s="14"/>
    </row>
    <row r="17" ht="19.5" spans="1:6">
      <c r="A17" s="13" t="s">
        <v>21</v>
      </c>
      <c r="B17" s="14">
        <v>29342</v>
      </c>
      <c r="C17" s="14">
        <f t="shared" si="4"/>
        <v>694</v>
      </c>
      <c r="D17" s="14">
        <v>-700</v>
      </c>
      <c r="E17" s="14">
        <v>520</v>
      </c>
      <c r="F17" s="14">
        <v>874</v>
      </c>
    </row>
    <row r="18" ht="19.5" spans="1:6">
      <c r="A18" s="13" t="s">
        <v>22</v>
      </c>
      <c r="B18" s="14">
        <v>23464</v>
      </c>
      <c r="C18" s="14">
        <f t="shared" si="4"/>
        <v>5000</v>
      </c>
      <c r="D18" s="14">
        <v>1600</v>
      </c>
      <c r="E18" s="14">
        <v>2000</v>
      </c>
      <c r="F18" s="14">
        <v>1400</v>
      </c>
    </row>
    <row r="19" ht="19.5" spans="1:6">
      <c r="A19" s="13" t="s">
        <v>23</v>
      </c>
      <c r="B19" s="14">
        <v>22315</v>
      </c>
      <c r="C19" s="14">
        <f t="shared" si="4"/>
        <v>-17889</v>
      </c>
      <c r="D19" s="14">
        <v>11758</v>
      </c>
      <c r="E19" s="14">
        <v>4049</v>
      </c>
      <c r="F19" s="14">
        <v>-33696</v>
      </c>
    </row>
    <row r="20" ht="19.5" spans="1:6">
      <c r="A20" s="13" t="s">
        <v>24</v>
      </c>
      <c r="B20" s="14">
        <v>10123</v>
      </c>
      <c r="C20" s="14">
        <f t="shared" si="4"/>
        <v>10123</v>
      </c>
      <c r="D20" s="14">
        <v>2870</v>
      </c>
      <c r="E20" s="14">
        <v>4741</v>
      </c>
      <c r="F20" s="14">
        <v>2512</v>
      </c>
    </row>
    <row r="21" ht="19.5" spans="1:6">
      <c r="A21" s="13" t="s">
        <v>25</v>
      </c>
      <c r="B21" s="14">
        <v>8688</v>
      </c>
      <c r="C21" s="14">
        <f t="shared" si="4"/>
        <v>7387.74</v>
      </c>
      <c r="D21" s="14">
        <v>2701.4</v>
      </c>
      <c r="E21" s="14">
        <v>942.11</v>
      </c>
      <c r="F21" s="14">
        <v>3744.23</v>
      </c>
    </row>
    <row r="22" ht="19.5" spans="1:6">
      <c r="A22" s="13" t="s">
        <v>26</v>
      </c>
      <c r="B22" s="14">
        <v>8014</v>
      </c>
      <c r="C22" s="14">
        <f t="shared" si="4"/>
        <v>8014</v>
      </c>
      <c r="D22" s="14">
        <v>3000</v>
      </c>
      <c r="E22" s="14">
        <v>2945</v>
      </c>
      <c r="F22" s="14">
        <v>2069</v>
      </c>
    </row>
    <row r="23" ht="19.5" spans="1:6">
      <c r="A23" s="13" t="s">
        <v>27</v>
      </c>
      <c r="B23" s="14">
        <v>7642.1</v>
      </c>
      <c r="C23" s="14">
        <f t="shared" si="4"/>
        <v>254.1</v>
      </c>
      <c r="D23" s="14"/>
      <c r="E23" s="14">
        <v>176.5</v>
      </c>
      <c r="F23" s="14">
        <v>77.6</v>
      </c>
    </row>
    <row r="24" ht="19.5" spans="1:6">
      <c r="A24" s="13" t="s">
        <v>28</v>
      </c>
      <c r="B24" s="14">
        <v>7501</v>
      </c>
      <c r="C24" s="14">
        <f t="shared" si="4"/>
        <v>3600</v>
      </c>
      <c r="D24" s="14">
        <v>1200</v>
      </c>
      <c r="E24" s="14">
        <v>1200</v>
      </c>
      <c r="F24" s="14">
        <v>1200</v>
      </c>
    </row>
    <row r="25" ht="19.5" spans="1:6">
      <c r="A25" s="13" t="s">
        <v>29</v>
      </c>
      <c r="B25" s="14">
        <v>7473.24</v>
      </c>
      <c r="C25" s="14">
        <f t="shared" si="4"/>
        <v>0</v>
      </c>
      <c r="D25" s="14"/>
      <c r="E25" s="14"/>
      <c r="F25" s="14"/>
    </row>
    <row r="26" ht="19.5" spans="1:6">
      <c r="A26" s="13" t="s">
        <v>30</v>
      </c>
      <c r="B26" s="14">
        <v>7241</v>
      </c>
      <c r="C26" s="14">
        <f t="shared" si="4"/>
        <v>5083</v>
      </c>
      <c r="D26" s="14">
        <v>1856.73</v>
      </c>
      <c r="E26" s="14">
        <v>1678.49</v>
      </c>
      <c r="F26" s="14">
        <v>1547.78</v>
      </c>
    </row>
    <row r="27" ht="19.5" spans="1:6">
      <c r="A27" s="13" t="s">
        <v>31</v>
      </c>
      <c r="B27" s="14">
        <v>7050</v>
      </c>
      <c r="C27" s="14">
        <f t="shared" si="4"/>
        <v>0</v>
      </c>
      <c r="D27" s="14"/>
      <c r="E27" s="14"/>
      <c r="F27" s="14"/>
    </row>
    <row r="28" ht="19.5" spans="1:6">
      <c r="A28" s="13" t="s">
        <v>32</v>
      </c>
      <c r="B28" s="14">
        <v>6803</v>
      </c>
      <c r="C28" s="14">
        <f t="shared" si="4"/>
        <v>6504.06</v>
      </c>
      <c r="D28" s="14">
        <v>3191.47</v>
      </c>
      <c r="E28" s="14">
        <v>1760.76</v>
      </c>
      <c r="F28" s="14">
        <v>1551.83</v>
      </c>
    </row>
    <row r="29" ht="19.5" spans="1:6">
      <c r="A29" s="13" t="s">
        <v>33</v>
      </c>
      <c r="B29" s="14">
        <v>6705</v>
      </c>
      <c r="C29" s="14">
        <f t="shared" si="4"/>
        <v>6525</v>
      </c>
      <c r="D29" s="14">
        <v>669</v>
      </c>
      <c r="E29" s="14">
        <v>513</v>
      </c>
      <c r="F29" s="14">
        <v>5343</v>
      </c>
    </row>
    <row r="30" ht="19.5" spans="1:6">
      <c r="A30" s="13" t="s">
        <v>34</v>
      </c>
      <c r="B30" s="14">
        <v>5696.84</v>
      </c>
      <c r="C30" s="14">
        <f t="shared" si="4"/>
        <v>4081.53</v>
      </c>
      <c r="D30" s="14">
        <v>1832.45</v>
      </c>
      <c r="E30" s="14">
        <v>767.79</v>
      </c>
      <c r="F30" s="14">
        <v>1481.29</v>
      </c>
    </row>
    <row r="31" ht="19.5" spans="1:6">
      <c r="A31" s="13" t="s">
        <v>35</v>
      </c>
      <c r="B31" s="14">
        <v>5589.41</v>
      </c>
      <c r="C31" s="14">
        <f t="shared" si="4"/>
        <v>386.49</v>
      </c>
      <c r="D31" s="14">
        <v>102.38</v>
      </c>
      <c r="E31" s="14">
        <v>51.6</v>
      </c>
      <c r="F31" s="14">
        <v>232.51</v>
      </c>
    </row>
    <row r="32" ht="19.5" spans="1:6">
      <c r="A32" s="13" t="s">
        <v>36</v>
      </c>
      <c r="B32" s="14">
        <v>5335</v>
      </c>
      <c r="C32" s="14">
        <f t="shared" si="4"/>
        <v>738</v>
      </c>
      <c r="D32" s="14">
        <v>264</v>
      </c>
      <c r="E32" s="14">
        <v>227</v>
      </c>
      <c r="F32" s="14">
        <v>247</v>
      </c>
    </row>
    <row r="33" ht="19.5" spans="1:6">
      <c r="A33" s="13" t="s">
        <v>37</v>
      </c>
      <c r="B33" s="14">
        <v>4739.69</v>
      </c>
      <c r="C33" s="14">
        <f t="shared" si="4"/>
        <v>2672.17</v>
      </c>
      <c r="D33" s="14">
        <v>502.25</v>
      </c>
      <c r="E33" s="14">
        <v>669.51</v>
      </c>
      <c r="F33" s="14">
        <v>1500.41</v>
      </c>
    </row>
    <row r="34" ht="19.5" spans="1:6">
      <c r="A34" s="13" t="s">
        <v>38</v>
      </c>
      <c r="B34" s="14">
        <v>4165.7</v>
      </c>
      <c r="C34" s="14">
        <f t="shared" si="4"/>
        <v>0</v>
      </c>
      <c r="D34" s="14"/>
      <c r="E34" s="14"/>
      <c r="F34" s="14"/>
    </row>
    <row r="35" ht="19.5" spans="1:6">
      <c r="A35" s="13" t="s">
        <v>39</v>
      </c>
      <c r="B35" s="14">
        <v>3943.2</v>
      </c>
      <c r="C35" s="14">
        <f t="shared" si="4"/>
        <v>3907.2</v>
      </c>
      <c r="D35" s="14">
        <v>145.64</v>
      </c>
      <c r="E35" s="14">
        <v>173.77</v>
      </c>
      <c r="F35" s="14">
        <v>3587.79</v>
      </c>
    </row>
    <row r="36" ht="19.5" spans="1:6">
      <c r="A36" s="13" t="s">
        <v>40</v>
      </c>
      <c r="B36" s="14">
        <v>3920</v>
      </c>
      <c r="C36" s="14">
        <f t="shared" si="4"/>
        <v>0</v>
      </c>
      <c r="D36" s="14"/>
      <c r="E36" s="14"/>
      <c r="F36" s="14"/>
    </row>
    <row r="37" ht="19.5" spans="1:6">
      <c r="A37" s="13" t="s">
        <v>41</v>
      </c>
      <c r="B37" s="14">
        <f>C37</f>
        <v>3657.8</v>
      </c>
      <c r="C37" s="14">
        <f t="shared" si="4"/>
        <v>3657.8</v>
      </c>
      <c r="D37" s="14"/>
      <c r="E37" s="14"/>
      <c r="F37" s="14">
        <v>3657.8</v>
      </c>
    </row>
    <row r="38" ht="19.5" spans="1:6">
      <c r="A38" s="13" t="s">
        <v>42</v>
      </c>
      <c r="B38" s="14">
        <v>3586</v>
      </c>
      <c r="C38" s="14">
        <f t="shared" si="4"/>
        <v>1019</v>
      </c>
      <c r="D38" s="14">
        <v>357</v>
      </c>
      <c r="E38" s="14">
        <v>307</v>
      </c>
      <c r="F38" s="14">
        <v>355</v>
      </c>
    </row>
    <row r="39" ht="19.5" spans="1:6">
      <c r="A39" s="13" t="s">
        <v>43</v>
      </c>
      <c r="B39" s="14">
        <v>3533</v>
      </c>
      <c r="C39" s="14">
        <f t="shared" si="4"/>
        <v>3293</v>
      </c>
      <c r="D39" s="14">
        <v>805</v>
      </c>
      <c r="E39" s="14">
        <v>988</v>
      </c>
      <c r="F39" s="14">
        <v>1500</v>
      </c>
    </row>
    <row r="40" ht="19.5" spans="1:6">
      <c r="A40" s="13" t="s">
        <v>44</v>
      </c>
      <c r="B40" s="14">
        <v>3371.58</v>
      </c>
      <c r="C40" s="14">
        <f t="shared" si="4"/>
        <v>1848.954</v>
      </c>
      <c r="D40" s="14">
        <v>574.334</v>
      </c>
      <c r="E40" s="14">
        <v>222.03</v>
      </c>
      <c r="F40" s="14">
        <v>1052.59</v>
      </c>
    </row>
    <row r="41" ht="19.5" spans="1:6">
      <c r="A41" s="13" t="s">
        <v>45</v>
      </c>
      <c r="B41" s="14">
        <f>C41</f>
        <v>3095</v>
      </c>
      <c r="C41" s="14">
        <f t="shared" si="4"/>
        <v>3095</v>
      </c>
      <c r="D41" s="14">
        <v>1150</v>
      </c>
      <c r="E41" s="14">
        <v>950</v>
      </c>
      <c r="F41" s="14">
        <v>995</v>
      </c>
    </row>
    <row r="42" ht="19.5" spans="1:6">
      <c r="A42" s="13" t="s">
        <v>46</v>
      </c>
      <c r="B42" s="14">
        <v>2677.86</v>
      </c>
      <c r="C42" s="14">
        <f t="shared" si="4"/>
        <v>14</v>
      </c>
      <c r="D42" s="14"/>
      <c r="E42" s="14">
        <v>2</v>
      </c>
      <c r="F42" s="14">
        <v>12</v>
      </c>
    </row>
    <row r="43" ht="19.5" spans="1:6">
      <c r="A43" s="13" t="s">
        <v>47</v>
      </c>
      <c r="B43" s="14">
        <v>2669.96</v>
      </c>
      <c r="C43" s="14">
        <f t="shared" si="4"/>
        <v>282.47</v>
      </c>
      <c r="D43" s="14">
        <v>7.08</v>
      </c>
      <c r="E43" s="14">
        <v>8.08</v>
      </c>
      <c r="F43" s="14">
        <v>267.31</v>
      </c>
    </row>
    <row r="44" ht="19.5" spans="1:6">
      <c r="A44" s="13" t="s">
        <v>48</v>
      </c>
      <c r="B44" s="14">
        <v>2265</v>
      </c>
      <c r="C44" s="14">
        <f t="shared" si="4"/>
        <v>600</v>
      </c>
      <c r="D44" s="14">
        <v>550</v>
      </c>
      <c r="E44" s="14"/>
      <c r="F44" s="14">
        <v>50</v>
      </c>
    </row>
    <row r="45" ht="19.5" spans="1:6">
      <c r="A45" s="13" t="s">
        <v>49</v>
      </c>
      <c r="B45" s="14">
        <f>C45</f>
        <v>2241.3</v>
      </c>
      <c r="C45" s="14">
        <f t="shared" si="4"/>
        <v>2241.3</v>
      </c>
      <c r="D45" s="14">
        <v>545</v>
      </c>
      <c r="E45" s="14">
        <v>628.5</v>
      </c>
      <c r="F45" s="14">
        <v>1067.8</v>
      </c>
    </row>
    <row r="46" ht="19.5" spans="1:6">
      <c r="A46" s="13" t="s">
        <v>50</v>
      </c>
      <c r="B46" s="14">
        <v>2223.68</v>
      </c>
      <c r="C46" s="14">
        <f t="shared" si="4"/>
        <v>0</v>
      </c>
      <c r="D46" s="14"/>
      <c r="E46" s="14"/>
      <c r="F46" s="14"/>
    </row>
    <row r="47" ht="19.5" spans="1:6">
      <c r="A47" s="13" t="s">
        <v>51</v>
      </c>
      <c r="B47" s="14">
        <v>1892</v>
      </c>
      <c r="C47" s="14">
        <f t="shared" si="4"/>
        <v>1892</v>
      </c>
      <c r="D47" s="14"/>
      <c r="E47" s="14"/>
      <c r="F47" s="14">
        <v>1892</v>
      </c>
    </row>
    <row r="48" ht="19.5" spans="1:6">
      <c r="A48" s="13" t="s">
        <v>52</v>
      </c>
      <c r="B48" s="14">
        <v>1598.96</v>
      </c>
      <c r="C48" s="14">
        <f t="shared" si="4"/>
        <v>1598.96</v>
      </c>
      <c r="D48" s="14">
        <v>737.07</v>
      </c>
      <c r="E48" s="14">
        <v>237.41</v>
      </c>
      <c r="F48" s="14">
        <v>624.48</v>
      </c>
    </row>
    <row r="49" ht="19.5" spans="1:6">
      <c r="A49" s="13" t="s">
        <v>53</v>
      </c>
      <c r="B49" s="14">
        <v>1413</v>
      </c>
      <c r="C49" s="14">
        <f t="shared" si="4"/>
        <v>628</v>
      </c>
      <c r="D49" s="14">
        <v>205.6</v>
      </c>
      <c r="E49" s="14">
        <v>169.8</v>
      </c>
      <c r="F49" s="14">
        <v>252.6</v>
      </c>
    </row>
    <row r="50" ht="19.5" spans="1:6">
      <c r="A50" s="13" t="s">
        <v>54</v>
      </c>
      <c r="B50" s="14">
        <v>1388.66</v>
      </c>
      <c r="C50" s="14">
        <f t="shared" si="4"/>
        <v>1281.66</v>
      </c>
      <c r="D50" s="14">
        <v>38</v>
      </c>
      <c r="E50" s="14">
        <v>38</v>
      </c>
      <c r="F50" s="14">
        <v>1205.66</v>
      </c>
    </row>
    <row r="51" ht="19.5" spans="1:6">
      <c r="A51" s="13" t="s">
        <v>55</v>
      </c>
      <c r="B51" s="14">
        <f t="shared" ref="B51:B56" si="5">C51</f>
        <v>1367.65</v>
      </c>
      <c r="C51" s="14">
        <f t="shared" si="4"/>
        <v>1367.65</v>
      </c>
      <c r="D51" s="14">
        <v>571.35</v>
      </c>
      <c r="E51" s="14">
        <v>250.83</v>
      </c>
      <c r="F51" s="14">
        <v>545.47</v>
      </c>
    </row>
    <row r="52" ht="19.5" spans="1:6">
      <c r="A52" s="13" t="s">
        <v>56</v>
      </c>
      <c r="B52" s="14">
        <v>1342.6</v>
      </c>
      <c r="C52" s="14">
        <f t="shared" si="4"/>
        <v>3</v>
      </c>
      <c r="D52" s="14">
        <v>3</v>
      </c>
      <c r="E52" s="14"/>
      <c r="F52" s="14"/>
    </row>
    <row r="53" ht="19.5" spans="1:6">
      <c r="A53" s="13" t="s">
        <v>57</v>
      </c>
      <c r="B53" s="14">
        <v>1282</v>
      </c>
      <c r="C53" s="14">
        <f t="shared" si="4"/>
        <v>1179.65</v>
      </c>
      <c r="D53" s="14">
        <v>433.26</v>
      </c>
      <c r="E53" s="14">
        <v>684.58</v>
      </c>
      <c r="F53" s="14">
        <v>61.81</v>
      </c>
    </row>
    <row r="54" ht="19.5" spans="1:6">
      <c r="A54" s="13" t="s">
        <v>58</v>
      </c>
      <c r="B54" s="14">
        <v>1106.94</v>
      </c>
      <c r="C54" s="14">
        <f t="shared" si="4"/>
        <v>0</v>
      </c>
      <c r="D54" s="14"/>
      <c r="E54" s="14"/>
      <c r="F54" s="14"/>
    </row>
    <row r="55" ht="19.5" spans="1:6">
      <c r="A55" s="13" t="s">
        <v>59</v>
      </c>
      <c r="B55" s="14">
        <f t="shared" si="5"/>
        <v>1070.38</v>
      </c>
      <c r="C55" s="14">
        <f t="shared" si="4"/>
        <v>1070.38</v>
      </c>
      <c r="D55" s="14">
        <v>309.42</v>
      </c>
      <c r="E55" s="14">
        <v>207.95</v>
      </c>
      <c r="F55" s="14">
        <v>553.01</v>
      </c>
    </row>
    <row r="56" ht="19.5" spans="1:6">
      <c r="A56" s="13" t="s">
        <v>60</v>
      </c>
      <c r="B56" s="14">
        <f t="shared" si="5"/>
        <v>1062</v>
      </c>
      <c r="C56" s="14">
        <f t="shared" si="4"/>
        <v>1062</v>
      </c>
      <c r="D56" s="14">
        <v>259</v>
      </c>
      <c r="E56" s="14">
        <v>319</v>
      </c>
      <c r="F56" s="14">
        <v>484</v>
      </c>
    </row>
    <row r="57" ht="19.5" spans="1:6">
      <c r="A57" s="13" t="s">
        <v>61</v>
      </c>
      <c r="B57" s="14">
        <v>1023.24</v>
      </c>
      <c r="C57" s="14">
        <f t="shared" si="4"/>
        <v>0</v>
      </c>
      <c r="D57" s="14"/>
      <c r="E57" s="14"/>
      <c r="F57" s="14"/>
    </row>
    <row r="58" ht="19.5" spans="1:6">
      <c r="A58" s="13" t="s">
        <v>62</v>
      </c>
      <c r="B58" s="14">
        <f>C58</f>
        <v>1007.81</v>
      </c>
      <c r="C58" s="14">
        <f t="shared" si="4"/>
        <v>1007.81</v>
      </c>
      <c r="D58" s="14">
        <v>330.69</v>
      </c>
      <c r="E58" s="14">
        <v>251.96</v>
      </c>
      <c r="F58" s="14">
        <v>425.16</v>
      </c>
    </row>
    <row r="59" ht="19.5" spans="1:6">
      <c r="A59" s="13" t="s">
        <v>63</v>
      </c>
      <c r="B59" s="14">
        <v>1004.42</v>
      </c>
      <c r="C59" s="14">
        <f t="shared" si="4"/>
        <v>0</v>
      </c>
      <c r="D59" s="14"/>
      <c r="E59" s="14"/>
      <c r="F59" s="14"/>
    </row>
    <row r="60" ht="35.25" spans="1:6">
      <c r="A60" s="13" t="s">
        <v>64</v>
      </c>
      <c r="B60" s="14">
        <v>943.62</v>
      </c>
      <c r="C60" s="14">
        <f t="shared" si="4"/>
        <v>424.44</v>
      </c>
      <c r="D60" s="14">
        <v>91</v>
      </c>
      <c r="E60" s="14">
        <v>83.86</v>
      </c>
      <c r="F60" s="14">
        <v>249.58</v>
      </c>
    </row>
    <row r="61" ht="35.25" spans="1:6">
      <c r="A61" s="13" t="s">
        <v>65</v>
      </c>
      <c r="B61" s="14">
        <v>938.8</v>
      </c>
      <c r="C61" s="14">
        <f t="shared" si="4"/>
        <v>0</v>
      </c>
      <c r="D61" s="14"/>
      <c r="E61" s="14"/>
      <c r="F61" s="14"/>
    </row>
    <row r="62" ht="35.25" spans="1:6">
      <c r="A62" s="13" t="s">
        <v>66</v>
      </c>
      <c r="B62" s="14">
        <v>896</v>
      </c>
      <c r="C62" s="14">
        <f t="shared" si="4"/>
        <v>0</v>
      </c>
      <c r="D62" s="14"/>
      <c r="E62" s="14"/>
      <c r="F62" s="14"/>
    </row>
    <row r="63" ht="19.5" spans="1:6">
      <c r="A63" s="13" t="s">
        <v>67</v>
      </c>
      <c r="B63" s="14">
        <v>861.67</v>
      </c>
      <c r="C63" s="14">
        <f t="shared" si="4"/>
        <v>0</v>
      </c>
      <c r="D63" s="14"/>
      <c r="E63" s="14"/>
      <c r="F63" s="14"/>
    </row>
    <row r="64" ht="19.5" spans="1:6">
      <c r="A64" s="13" t="s">
        <v>68</v>
      </c>
      <c r="B64" s="14">
        <v>802.76</v>
      </c>
      <c r="C64" s="14">
        <f t="shared" si="4"/>
        <v>145.76</v>
      </c>
      <c r="D64" s="14"/>
      <c r="E64" s="14"/>
      <c r="F64" s="14">
        <v>145.76</v>
      </c>
    </row>
    <row r="65" ht="19.5" spans="1:6">
      <c r="A65" s="13" t="s">
        <v>69</v>
      </c>
      <c r="B65" s="14">
        <v>788</v>
      </c>
      <c r="C65" s="14">
        <f t="shared" si="4"/>
        <v>124.1</v>
      </c>
      <c r="D65" s="14">
        <v>45.4</v>
      </c>
      <c r="E65" s="14">
        <v>39.35</v>
      </c>
      <c r="F65" s="14">
        <v>39.35</v>
      </c>
    </row>
    <row r="66" ht="19.5" spans="1:6">
      <c r="A66" s="13" t="s">
        <v>70</v>
      </c>
      <c r="B66" s="14">
        <v>781.51</v>
      </c>
      <c r="C66" s="14">
        <f t="shared" si="4"/>
        <v>185.513934</v>
      </c>
      <c r="D66" s="14">
        <v>74.49</v>
      </c>
      <c r="E66" s="14">
        <v>53.630815</v>
      </c>
      <c r="F66" s="14">
        <v>57.393119</v>
      </c>
    </row>
    <row r="67" ht="19.5" spans="1:6">
      <c r="A67" s="13" t="s">
        <v>71</v>
      </c>
      <c r="B67" s="14">
        <v>744.25</v>
      </c>
      <c r="C67" s="14">
        <f t="shared" si="4"/>
        <v>319.97</v>
      </c>
      <c r="D67" s="14">
        <v>128.96</v>
      </c>
      <c r="E67" s="14">
        <v>57.46</v>
      </c>
      <c r="F67" s="14">
        <v>133.55</v>
      </c>
    </row>
    <row r="68" ht="35.25" spans="1:6">
      <c r="A68" s="13" t="s">
        <v>72</v>
      </c>
      <c r="B68" s="14">
        <v>743.56</v>
      </c>
      <c r="C68" s="14">
        <f t="shared" si="4"/>
        <v>157.56</v>
      </c>
      <c r="D68" s="14">
        <v>8</v>
      </c>
      <c r="E68" s="14">
        <v>12</v>
      </c>
      <c r="F68" s="14">
        <v>137.56</v>
      </c>
    </row>
    <row r="69" ht="19.5" spans="1:6">
      <c r="A69" s="13" t="s">
        <v>73</v>
      </c>
      <c r="B69" s="14">
        <v>734</v>
      </c>
      <c r="C69" s="14">
        <f t="shared" si="4"/>
        <v>0</v>
      </c>
      <c r="D69" s="14"/>
      <c r="E69" s="14"/>
      <c r="F69" s="14"/>
    </row>
    <row r="70" ht="19.5" spans="1:6">
      <c r="A70" s="13" t="s">
        <v>74</v>
      </c>
      <c r="B70" s="14">
        <v>716.6</v>
      </c>
      <c r="C70" s="14">
        <f t="shared" si="4"/>
        <v>716.6</v>
      </c>
      <c r="D70" s="14">
        <v>276.15</v>
      </c>
      <c r="E70" s="14">
        <v>111.39</v>
      </c>
      <c r="F70" s="14">
        <v>329.06</v>
      </c>
    </row>
    <row r="71" ht="19.5" spans="1:6">
      <c r="A71" s="13" t="s">
        <v>75</v>
      </c>
      <c r="B71" s="14">
        <v>680</v>
      </c>
      <c r="C71" s="14">
        <f t="shared" si="4"/>
        <v>680</v>
      </c>
      <c r="D71" s="14"/>
      <c r="E71" s="14"/>
      <c r="F71" s="14">
        <v>680</v>
      </c>
    </row>
    <row r="72" ht="35.25" spans="1:6">
      <c r="A72" s="13" t="s">
        <v>76</v>
      </c>
      <c r="B72" s="14">
        <v>617.13</v>
      </c>
      <c r="C72" s="14">
        <f t="shared" si="4"/>
        <v>0</v>
      </c>
      <c r="D72" s="14"/>
      <c r="E72" s="14"/>
      <c r="F72" s="14"/>
    </row>
    <row r="73" ht="19.5" spans="1:6">
      <c r="A73" s="13" t="s">
        <v>77</v>
      </c>
      <c r="B73" s="14">
        <v>602</v>
      </c>
      <c r="C73" s="14">
        <f t="shared" si="4"/>
        <v>602</v>
      </c>
      <c r="D73" s="14"/>
      <c r="E73" s="14">
        <v>30</v>
      </c>
      <c r="F73" s="14">
        <v>572</v>
      </c>
    </row>
    <row r="74" ht="19.5" spans="1:6">
      <c r="A74" s="13" t="s">
        <v>78</v>
      </c>
      <c r="B74" s="14">
        <v>548.46</v>
      </c>
      <c r="C74" s="14">
        <f t="shared" si="4"/>
        <v>0</v>
      </c>
      <c r="D74" s="14"/>
      <c r="E74" s="14"/>
      <c r="F74" s="14"/>
    </row>
    <row r="75" ht="19.5" spans="1:6">
      <c r="A75" s="13" t="s">
        <v>79</v>
      </c>
      <c r="B75" s="14">
        <v>546</v>
      </c>
      <c r="C75" s="14">
        <f t="shared" si="4"/>
        <v>453</v>
      </c>
      <c r="D75" s="14">
        <v>236</v>
      </c>
      <c r="E75" s="14">
        <v>76</v>
      </c>
      <c r="F75" s="14">
        <v>141</v>
      </c>
    </row>
    <row r="76" ht="19.5" spans="1:6">
      <c r="A76" s="13" t="s">
        <v>80</v>
      </c>
      <c r="B76" s="14">
        <v>540</v>
      </c>
      <c r="C76" s="14">
        <f t="shared" si="4"/>
        <v>0</v>
      </c>
      <c r="D76" s="14"/>
      <c r="E76" s="14"/>
      <c r="F76" s="14"/>
    </row>
    <row r="77" ht="19.5" spans="1:6">
      <c r="A77" s="13" t="s">
        <v>81</v>
      </c>
      <c r="B77" s="14">
        <v>531</v>
      </c>
      <c r="C77" s="14">
        <f t="shared" si="4"/>
        <v>0</v>
      </c>
      <c r="D77" s="14"/>
      <c r="E77" s="14"/>
      <c r="F77" s="14"/>
    </row>
    <row r="78" ht="19.5" spans="1:6">
      <c r="A78" s="13" t="s">
        <v>82</v>
      </c>
      <c r="B78" s="14">
        <v>530.24</v>
      </c>
      <c r="C78" s="14">
        <f t="shared" ref="C78:C141" si="6">D78+E78+F78</f>
        <v>93.39</v>
      </c>
      <c r="D78" s="14">
        <v>5.94</v>
      </c>
      <c r="E78" s="14">
        <v>11.72</v>
      </c>
      <c r="F78" s="14">
        <v>75.73</v>
      </c>
    </row>
    <row r="79" ht="19.5" spans="1:6">
      <c r="A79" s="13" t="s">
        <v>83</v>
      </c>
      <c r="B79" s="14">
        <v>523.8329</v>
      </c>
      <c r="C79" s="14">
        <f t="shared" si="6"/>
        <v>0</v>
      </c>
      <c r="D79" s="14"/>
      <c r="E79" s="14"/>
      <c r="F79" s="14"/>
    </row>
    <row r="80" ht="19.5" spans="1:6">
      <c r="A80" s="13" t="s">
        <v>84</v>
      </c>
      <c r="B80" s="14">
        <v>480</v>
      </c>
      <c r="C80" s="14">
        <f t="shared" si="6"/>
        <v>0</v>
      </c>
      <c r="D80" s="14"/>
      <c r="E80" s="14"/>
      <c r="F80" s="14"/>
    </row>
    <row r="81" ht="19.5" spans="1:6">
      <c r="A81" s="13" t="s">
        <v>85</v>
      </c>
      <c r="B81" s="14">
        <v>476</v>
      </c>
      <c r="C81" s="14">
        <f t="shared" si="6"/>
        <v>467</v>
      </c>
      <c r="D81" s="14"/>
      <c r="E81" s="14"/>
      <c r="F81" s="14">
        <v>467</v>
      </c>
    </row>
    <row r="82" ht="19.5" spans="1:6">
      <c r="A82" s="13" t="s">
        <v>86</v>
      </c>
      <c r="B82" s="14">
        <v>456</v>
      </c>
      <c r="C82" s="14">
        <f t="shared" si="6"/>
        <v>0</v>
      </c>
      <c r="D82" s="14"/>
      <c r="E82" s="14"/>
      <c r="F82" s="14"/>
    </row>
    <row r="83" ht="19.5" spans="1:6">
      <c r="A83" s="13" t="s">
        <v>87</v>
      </c>
      <c r="B83" s="14">
        <v>430</v>
      </c>
      <c r="C83" s="14">
        <f t="shared" si="6"/>
        <v>430</v>
      </c>
      <c r="D83" s="14">
        <v>82</v>
      </c>
      <c r="E83" s="14">
        <v>61</v>
      </c>
      <c r="F83" s="14">
        <v>287</v>
      </c>
    </row>
    <row r="84" ht="19.5" spans="1:6">
      <c r="A84" s="13" t="s">
        <v>88</v>
      </c>
      <c r="B84" s="14">
        <v>424</v>
      </c>
      <c r="C84" s="14">
        <f t="shared" si="6"/>
        <v>390</v>
      </c>
      <c r="D84" s="14">
        <v>155.47</v>
      </c>
      <c r="E84" s="14">
        <v>104.55</v>
      </c>
      <c r="F84" s="14">
        <v>129.98</v>
      </c>
    </row>
    <row r="85" ht="19.5" spans="1:6">
      <c r="A85" s="13" t="s">
        <v>89</v>
      </c>
      <c r="B85" s="14">
        <v>401.07</v>
      </c>
      <c r="C85" s="14">
        <f t="shared" si="6"/>
        <v>401.07</v>
      </c>
      <c r="D85" s="14"/>
      <c r="E85" s="14">
        <v>0.18</v>
      </c>
      <c r="F85" s="14">
        <v>400.89</v>
      </c>
    </row>
    <row r="86" ht="19.5" spans="1:6">
      <c r="A86" s="13" t="s">
        <v>90</v>
      </c>
      <c r="B86" s="14">
        <v>380</v>
      </c>
      <c r="C86" s="14">
        <f t="shared" si="6"/>
        <v>380</v>
      </c>
      <c r="D86" s="14">
        <v>70</v>
      </c>
      <c r="E86" s="14">
        <v>280</v>
      </c>
      <c r="F86" s="14">
        <v>30</v>
      </c>
    </row>
    <row r="87" ht="19.5" spans="1:6">
      <c r="A87" s="13" t="s">
        <v>91</v>
      </c>
      <c r="B87" s="14">
        <v>338.39</v>
      </c>
      <c r="C87" s="14">
        <f t="shared" si="6"/>
        <v>338.39</v>
      </c>
      <c r="D87" s="14">
        <v>143.22</v>
      </c>
      <c r="E87" s="14">
        <v>88.28</v>
      </c>
      <c r="F87" s="14">
        <v>106.89</v>
      </c>
    </row>
    <row r="88" ht="35.25" spans="1:6">
      <c r="A88" s="13" t="s">
        <v>92</v>
      </c>
      <c r="B88" s="14">
        <v>315.7</v>
      </c>
      <c r="C88" s="14">
        <f t="shared" si="6"/>
        <v>229.6</v>
      </c>
      <c r="D88" s="14">
        <v>77.9</v>
      </c>
      <c r="E88" s="14">
        <v>61.5</v>
      </c>
      <c r="F88" s="14">
        <v>90.2</v>
      </c>
    </row>
    <row r="89" ht="19.5" spans="1:6">
      <c r="A89" s="13" t="s">
        <v>93</v>
      </c>
      <c r="B89" s="14">
        <v>290.34</v>
      </c>
      <c r="C89" s="14">
        <f t="shared" si="6"/>
        <v>290.34</v>
      </c>
      <c r="D89" s="14">
        <v>135.57</v>
      </c>
      <c r="E89" s="14">
        <v>44.31</v>
      </c>
      <c r="F89" s="14">
        <v>110.46</v>
      </c>
    </row>
    <row r="90" ht="19.5" spans="1:6">
      <c r="A90" s="13" t="s">
        <v>94</v>
      </c>
      <c r="B90" s="14">
        <v>240</v>
      </c>
      <c r="C90" s="14">
        <f t="shared" si="6"/>
        <v>105</v>
      </c>
      <c r="D90" s="14">
        <v>57</v>
      </c>
      <c r="E90" s="14">
        <v>28</v>
      </c>
      <c r="F90" s="14">
        <v>20</v>
      </c>
    </row>
    <row r="91" ht="19.5" spans="1:6">
      <c r="A91" s="13" t="s">
        <v>95</v>
      </c>
      <c r="B91" s="14">
        <v>218.7</v>
      </c>
      <c r="C91" s="14">
        <f t="shared" si="6"/>
        <v>0</v>
      </c>
      <c r="D91" s="14"/>
      <c r="E91" s="14"/>
      <c r="F91" s="14"/>
    </row>
    <row r="92" ht="19.5" spans="1:6">
      <c r="A92" s="13" t="s">
        <v>96</v>
      </c>
      <c r="B92" s="14">
        <v>210</v>
      </c>
      <c r="C92" s="14">
        <f t="shared" si="6"/>
        <v>160</v>
      </c>
      <c r="D92" s="14">
        <v>70</v>
      </c>
      <c r="E92" s="14">
        <v>40</v>
      </c>
      <c r="F92" s="14">
        <v>50</v>
      </c>
    </row>
    <row r="93" ht="19.5" spans="1:6">
      <c r="A93" s="13" t="s">
        <v>97</v>
      </c>
      <c r="B93" s="14">
        <v>200.9</v>
      </c>
      <c r="C93" s="14">
        <f t="shared" si="6"/>
        <v>0</v>
      </c>
      <c r="D93" s="14"/>
      <c r="E93" s="14"/>
      <c r="F93" s="14"/>
    </row>
    <row r="94" ht="19.5" spans="1:6">
      <c r="A94" s="13" t="s">
        <v>98</v>
      </c>
      <c r="B94" s="14">
        <v>200.1</v>
      </c>
      <c r="C94" s="14">
        <f t="shared" si="6"/>
        <v>0</v>
      </c>
      <c r="D94" s="14"/>
      <c r="E94" s="14"/>
      <c r="F94" s="14"/>
    </row>
    <row r="95" ht="19.5" spans="1:6">
      <c r="A95" s="13" t="s">
        <v>99</v>
      </c>
      <c r="B95" s="14">
        <v>200</v>
      </c>
      <c r="C95" s="14">
        <f t="shared" si="6"/>
        <v>0</v>
      </c>
      <c r="D95" s="14"/>
      <c r="E95" s="14"/>
      <c r="F95" s="14"/>
    </row>
    <row r="96" ht="19.5" spans="1:6">
      <c r="A96" s="13" t="s">
        <v>100</v>
      </c>
      <c r="B96" s="14">
        <f>C96</f>
        <v>200</v>
      </c>
      <c r="C96" s="14">
        <f t="shared" si="6"/>
        <v>200</v>
      </c>
      <c r="D96" s="14">
        <v>100</v>
      </c>
      <c r="E96" s="14">
        <v>50</v>
      </c>
      <c r="F96" s="14">
        <v>50</v>
      </c>
    </row>
    <row r="97" ht="19.5" spans="1:6">
      <c r="A97" s="13" t="s">
        <v>101</v>
      </c>
      <c r="B97" s="14">
        <v>186.23</v>
      </c>
      <c r="C97" s="14">
        <f t="shared" si="6"/>
        <v>6</v>
      </c>
      <c r="D97" s="14">
        <v>1.626</v>
      </c>
      <c r="E97" s="14">
        <v>1.347</v>
      </c>
      <c r="F97" s="14">
        <v>3.027</v>
      </c>
    </row>
    <row r="98" ht="19.5" spans="1:6">
      <c r="A98" s="13" t="s">
        <v>102</v>
      </c>
      <c r="B98" s="14">
        <v>180</v>
      </c>
      <c r="C98" s="14">
        <f t="shared" si="6"/>
        <v>50</v>
      </c>
      <c r="D98" s="14"/>
      <c r="E98" s="14"/>
      <c r="F98" s="14">
        <v>50</v>
      </c>
    </row>
    <row r="99" ht="19.5" spans="1:6">
      <c r="A99" s="13" t="s">
        <v>103</v>
      </c>
      <c r="B99" s="14">
        <v>179.73</v>
      </c>
      <c r="C99" s="14">
        <f t="shared" si="6"/>
        <v>155.75</v>
      </c>
      <c r="D99" s="14">
        <v>35.65</v>
      </c>
      <c r="E99" s="14">
        <v>13.782</v>
      </c>
      <c r="F99" s="14">
        <v>106.318</v>
      </c>
    </row>
    <row r="100" ht="19.5" spans="1:6">
      <c r="A100" s="13" t="s">
        <v>104</v>
      </c>
      <c r="B100" s="14">
        <v>157.28</v>
      </c>
      <c r="C100" s="14">
        <f t="shared" si="6"/>
        <v>0</v>
      </c>
      <c r="D100" s="14"/>
      <c r="E100" s="14"/>
      <c r="F100" s="14"/>
    </row>
    <row r="101" ht="19.5" spans="1:6">
      <c r="A101" s="13" t="s">
        <v>105</v>
      </c>
      <c r="B101" s="14">
        <v>124.7</v>
      </c>
      <c r="C101" s="14">
        <f t="shared" si="6"/>
        <v>19.9</v>
      </c>
      <c r="D101" s="14">
        <v>6.64</v>
      </c>
      <c r="E101" s="14">
        <v>6.24</v>
      </c>
      <c r="F101" s="14">
        <v>7.02</v>
      </c>
    </row>
    <row r="102" ht="19.5" spans="1:6">
      <c r="A102" s="13" t="s">
        <v>106</v>
      </c>
      <c r="B102" s="14">
        <v>119.28</v>
      </c>
      <c r="C102" s="14">
        <f t="shared" si="6"/>
        <v>0</v>
      </c>
      <c r="D102" s="14"/>
      <c r="E102" s="14"/>
      <c r="F102" s="14"/>
    </row>
    <row r="103" ht="19.5" spans="1:6">
      <c r="A103" s="13" t="s">
        <v>107</v>
      </c>
      <c r="B103" s="14">
        <v>114.495</v>
      </c>
      <c r="C103" s="14">
        <f t="shared" si="6"/>
        <v>0</v>
      </c>
      <c r="D103" s="14"/>
      <c r="E103" s="14"/>
      <c r="F103" s="14"/>
    </row>
    <row r="104" ht="35.25" spans="1:6">
      <c r="A104" s="13" t="s">
        <v>108</v>
      </c>
      <c r="B104" s="14">
        <v>111.1</v>
      </c>
      <c r="C104" s="14">
        <f t="shared" si="6"/>
        <v>73.5</v>
      </c>
      <c r="D104" s="14">
        <v>0.5</v>
      </c>
      <c r="E104" s="14">
        <v>3</v>
      </c>
      <c r="F104" s="14">
        <v>70</v>
      </c>
    </row>
    <row r="105" ht="35.25" spans="1:6">
      <c r="A105" s="13" t="s">
        <v>109</v>
      </c>
      <c r="B105" s="14">
        <v>109.49</v>
      </c>
      <c r="C105" s="14">
        <f t="shared" si="6"/>
        <v>109.49</v>
      </c>
      <c r="D105" s="14"/>
      <c r="E105" s="14"/>
      <c r="F105" s="14">
        <v>109.49</v>
      </c>
    </row>
    <row r="106" ht="19.5" spans="1:6">
      <c r="A106" s="13" t="s">
        <v>110</v>
      </c>
      <c r="B106" s="14">
        <v>102.48</v>
      </c>
      <c r="C106" s="14">
        <f t="shared" si="6"/>
        <v>0</v>
      </c>
      <c r="D106" s="14"/>
      <c r="E106" s="14"/>
      <c r="F106" s="14"/>
    </row>
    <row r="107" ht="19.5" spans="1:6">
      <c r="A107" s="13" t="s">
        <v>111</v>
      </c>
      <c r="B107" s="14">
        <v>102.04</v>
      </c>
      <c r="C107" s="14">
        <f t="shared" si="6"/>
        <v>0</v>
      </c>
      <c r="D107" s="14"/>
      <c r="E107" s="14"/>
      <c r="F107" s="14"/>
    </row>
    <row r="108" ht="19.5" spans="1:6">
      <c r="A108" s="13" t="s">
        <v>112</v>
      </c>
      <c r="B108" s="14">
        <v>87.29</v>
      </c>
      <c r="C108" s="14">
        <f t="shared" si="6"/>
        <v>87.29</v>
      </c>
      <c r="D108" s="14"/>
      <c r="E108" s="14">
        <v>34.71</v>
      </c>
      <c r="F108" s="14">
        <v>52.58</v>
      </c>
    </row>
    <row r="109" ht="19.5" spans="1:6">
      <c r="A109" s="13" t="s">
        <v>113</v>
      </c>
      <c r="B109" s="14">
        <v>86.07</v>
      </c>
      <c r="C109" s="14">
        <f t="shared" si="6"/>
        <v>0</v>
      </c>
      <c r="D109" s="14"/>
      <c r="E109" s="14"/>
      <c r="F109" s="14"/>
    </row>
    <row r="110" ht="19.5" spans="1:6">
      <c r="A110" s="13" t="s">
        <v>114</v>
      </c>
      <c r="B110" s="14">
        <v>85</v>
      </c>
      <c r="C110" s="14">
        <f t="shared" si="6"/>
        <v>85</v>
      </c>
      <c r="D110" s="14">
        <v>25</v>
      </c>
      <c r="E110" s="14"/>
      <c r="F110" s="14">
        <v>60</v>
      </c>
    </row>
    <row r="111" ht="19.5" spans="1:6">
      <c r="A111" s="13" t="s">
        <v>115</v>
      </c>
      <c r="B111" s="14">
        <v>84</v>
      </c>
      <c r="C111" s="14">
        <f t="shared" si="6"/>
        <v>84</v>
      </c>
      <c r="D111" s="14">
        <v>25.2</v>
      </c>
      <c r="E111" s="14">
        <v>15.12</v>
      </c>
      <c r="F111" s="14">
        <v>43.68</v>
      </c>
    </row>
    <row r="112" ht="19.5" spans="1:6">
      <c r="A112" s="13" t="s">
        <v>116</v>
      </c>
      <c r="B112" s="14">
        <v>72</v>
      </c>
      <c r="C112" s="14">
        <f t="shared" si="6"/>
        <v>72</v>
      </c>
      <c r="D112" s="14"/>
      <c r="E112" s="14"/>
      <c r="F112" s="14">
        <v>72</v>
      </c>
    </row>
    <row r="113" ht="19.5" spans="1:6">
      <c r="A113" s="13" t="s">
        <v>117</v>
      </c>
      <c r="B113" s="14">
        <v>71</v>
      </c>
      <c r="C113" s="14">
        <f t="shared" si="6"/>
        <v>50</v>
      </c>
      <c r="D113" s="14">
        <v>14</v>
      </c>
      <c r="E113" s="14">
        <v>15</v>
      </c>
      <c r="F113" s="14">
        <v>21</v>
      </c>
    </row>
    <row r="114" ht="19.5" spans="1:6">
      <c r="A114" s="13" t="s">
        <v>118</v>
      </c>
      <c r="B114" s="14">
        <f>C114</f>
        <v>58.99</v>
      </c>
      <c r="C114" s="14">
        <f t="shared" si="6"/>
        <v>58.99</v>
      </c>
      <c r="D114" s="14">
        <v>25.252</v>
      </c>
      <c r="E114" s="14">
        <v>14.9855</v>
      </c>
      <c r="F114" s="14">
        <v>18.7525</v>
      </c>
    </row>
    <row r="115" ht="19.5" spans="1:6">
      <c r="A115" s="13" t="s">
        <v>119</v>
      </c>
      <c r="B115" s="14">
        <v>58</v>
      </c>
      <c r="C115" s="14">
        <f t="shared" si="6"/>
        <v>0</v>
      </c>
      <c r="D115" s="14"/>
      <c r="E115" s="14"/>
      <c r="F115" s="14"/>
    </row>
    <row r="116" ht="19.5" spans="1:6">
      <c r="A116" s="13" t="s">
        <v>120</v>
      </c>
      <c r="B116" s="14">
        <v>56</v>
      </c>
      <c r="C116" s="14">
        <f t="shared" si="6"/>
        <v>0</v>
      </c>
      <c r="D116" s="14"/>
      <c r="E116" s="14"/>
      <c r="F116" s="14"/>
    </row>
    <row r="117" ht="19.5" spans="1:6">
      <c r="A117" s="13" t="s">
        <v>121</v>
      </c>
      <c r="B117" s="14">
        <v>50</v>
      </c>
      <c r="C117" s="14">
        <f t="shared" si="6"/>
        <v>50</v>
      </c>
      <c r="D117" s="14"/>
      <c r="E117" s="14"/>
      <c r="F117" s="14">
        <v>50</v>
      </c>
    </row>
    <row r="118" ht="19.5" spans="1:6">
      <c r="A118" s="13" t="s">
        <v>122</v>
      </c>
      <c r="B118" s="14">
        <v>50</v>
      </c>
      <c r="C118" s="14">
        <f t="shared" si="6"/>
        <v>0</v>
      </c>
      <c r="D118" s="14"/>
      <c r="E118" s="14"/>
      <c r="F118" s="14"/>
    </row>
    <row r="119" ht="19.5" spans="1:6">
      <c r="A119" s="13" t="s">
        <v>123</v>
      </c>
      <c r="B119" s="14">
        <v>50</v>
      </c>
      <c r="C119" s="14">
        <f t="shared" si="6"/>
        <v>50</v>
      </c>
      <c r="D119" s="14">
        <v>12.2</v>
      </c>
      <c r="E119" s="14">
        <v>15</v>
      </c>
      <c r="F119" s="14">
        <v>22.8</v>
      </c>
    </row>
    <row r="120" ht="19.5" spans="1:6">
      <c r="A120" s="13" t="s">
        <v>124</v>
      </c>
      <c r="B120" s="14">
        <v>48.63</v>
      </c>
      <c r="C120" s="14">
        <f t="shared" si="6"/>
        <v>3</v>
      </c>
      <c r="D120" s="14">
        <v>3</v>
      </c>
      <c r="E120" s="14"/>
      <c r="F120" s="14"/>
    </row>
    <row r="121" ht="19.5" spans="1:6">
      <c r="A121" s="13" t="s">
        <v>125</v>
      </c>
      <c r="B121" s="14">
        <v>47.96</v>
      </c>
      <c r="C121" s="14">
        <f t="shared" si="6"/>
        <v>0</v>
      </c>
      <c r="D121" s="14"/>
      <c r="E121" s="14"/>
      <c r="F121" s="14"/>
    </row>
    <row r="122" ht="19.5" spans="1:6">
      <c r="A122" s="13" t="s">
        <v>126</v>
      </c>
      <c r="B122" s="14">
        <v>46.1891</v>
      </c>
      <c r="C122" s="14">
        <f t="shared" si="6"/>
        <v>0</v>
      </c>
      <c r="D122" s="14"/>
      <c r="E122" s="14"/>
      <c r="F122" s="14"/>
    </row>
    <row r="123" ht="19.5" spans="1:6">
      <c r="A123" s="13" t="s">
        <v>127</v>
      </c>
      <c r="B123" s="14">
        <f>C123</f>
        <v>46</v>
      </c>
      <c r="C123" s="14">
        <f t="shared" si="6"/>
        <v>46</v>
      </c>
      <c r="D123" s="14">
        <v>7.5</v>
      </c>
      <c r="E123" s="14">
        <v>30</v>
      </c>
      <c r="F123" s="14">
        <v>8.5</v>
      </c>
    </row>
    <row r="124" ht="19.5" spans="1:6">
      <c r="A124" s="13" t="s">
        <v>128</v>
      </c>
      <c r="B124" s="14">
        <v>44.91</v>
      </c>
      <c r="C124" s="14">
        <f t="shared" si="6"/>
        <v>9</v>
      </c>
      <c r="D124" s="14"/>
      <c r="E124" s="14">
        <v>3</v>
      </c>
      <c r="F124" s="14">
        <v>6</v>
      </c>
    </row>
    <row r="125" ht="19.5" spans="1:6">
      <c r="A125" s="13" t="s">
        <v>129</v>
      </c>
      <c r="B125" s="14">
        <v>44.8</v>
      </c>
      <c r="C125" s="14">
        <f t="shared" si="6"/>
        <v>42</v>
      </c>
      <c r="D125" s="14">
        <v>8.4</v>
      </c>
      <c r="E125" s="14">
        <v>5.6</v>
      </c>
      <c r="F125" s="14">
        <v>28</v>
      </c>
    </row>
    <row r="126" ht="19.5" spans="1:6">
      <c r="A126" s="13" t="s">
        <v>130</v>
      </c>
      <c r="B126" s="14">
        <v>44</v>
      </c>
      <c r="C126" s="14">
        <f t="shared" si="6"/>
        <v>0</v>
      </c>
      <c r="D126" s="14"/>
      <c r="E126" s="14"/>
      <c r="F126" s="14"/>
    </row>
    <row r="127" ht="19.5" spans="1:6">
      <c r="A127" s="13" t="s">
        <v>131</v>
      </c>
      <c r="B127" s="14">
        <v>43.51</v>
      </c>
      <c r="C127" s="14">
        <f t="shared" si="6"/>
        <v>43.51</v>
      </c>
      <c r="D127" s="14">
        <v>13.63</v>
      </c>
      <c r="E127" s="14">
        <v>13.13</v>
      </c>
      <c r="F127" s="14">
        <v>16.75</v>
      </c>
    </row>
    <row r="128" ht="19.5" spans="1:6">
      <c r="A128" s="13" t="s">
        <v>132</v>
      </c>
      <c r="B128" s="14">
        <v>38.47</v>
      </c>
      <c r="C128" s="14">
        <f t="shared" si="6"/>
        <v>0</v>
      </c>
      <c r="D128" s="14"/>
      <c r="E128" s="14"/>
      <c r="F128" s="14"/>
    </row>
    <row r="129" ht="19.5" spans="1:6">
      <c r="A129" s="13" t="s">
        <v>133</v>
      </c>
      <c r="B129" s="14">
        <v>32</v>
      </c>
      <c r="C129" s="14">
        <f t="shared" si="6"/>
        <v>16</v>
      </c>
      <c r="D129" s="14">
        <v>6.86</v>
      </c>
      <c r="E129" s="14">
        <v>4.57</v>
      </c>
      <c r="F129" s="14">
        <v>4.57</v>
      </c>
    </row>
    <row r="130" ht="19.5" spans="1:6">
      <c r="A130" s="13" t="s">
        <v>134</v>
      </c>
      <c r="B130" s="14">
        <v>22.07</v>
      </c>
      <c r="C130" s="14">
        <f t="shared" si="6"/>
        <v>10</v>
      </c>
      <c r="D130" s="14">
        <v>7</v>
      </c>
      <c r="E130" s="14">
        <v>3</v>
      </c>
      <c r="F130" s="14"/>
    </row>
    <row r="131" ht="19.5" spans="1:6">
      <c r="A131" s="13" t="s">
        <v>135</v>
      </c>
      <c r="B131" s="14">
        <v>20</v>
      </c>
      <c r="C131" s="14">
        <f t="shared" si="6"/>
        <v>0</v>
      </c>
      <c r="D131" s="14"/>
      <c r="E131" s="14"/>
      <c r="F131" s="14"/>
    </row>
    <row r="132" ht="19.5" spans="1:6">
      <c r="A132" s="13" t="s">
        <v>136</v>
      </c>
      <c r="B132" s="14">
        <v>20</v>
      </c>
      <c r="C132" s="14">
        <f t="shared" si="6"/>
        <v>0</v>
      </c>
      <c r="D132" s="14"/>
      <c r="E132" s="14"/>
      <c r="F132" s="14"/>
    </row>
    <row r="133" ht="19.5" spans="1:6">
      <c r="A133" s="13" t="s">
        <v>137</v>
      </c>
      <c r="B133" s="14">
        <v>17.44</v>
      </c>
      <c r="C133" s="14">
        <f t="shared" si="6"/>
        <v>0</v>
      </c>
      <c r="D133" s="14"/>
      <c r="E133" s="14"/>
      <c r="F133" s="14"/>
    </row>
    <row r="134" ht="19.5" spans="1:6">
      <c r="A134" s="13" t="s">
        <v>138</v>
      </c>
      <c r="B134" s="14">
        <v>17</v>
      </c>
      <c r="C134" s="14">
        <f t="shared" si="6"/>
        <v>17</v>
      </c>
      <c r="D134" s="14"/>
      <c r="E134" s="14">
        <v>7</v>
      </c>
      <c r="F134" s="14">
        <v>10</v>
      </c>
    </row>
    <row r="135" ht="19.5" spans="1:6">
      <c r="A135" s="13" t="s">
        <v>139</v>
      </c>
      <c r="B135" s="14">
        <v>14</v>
      </c>
      <c r="C135" s="14">
        <f t="shared" si="6"/>
        <v>0</v>
      </c>
      <c r="D135" s="14"/>
      <c r="E135" s="14"/>
      <c r="F135" s="14"/>
    </row>
    <row r="136" ht="19.5" spans="1:6">
      <c r="A136" s="13" t="s">
        <v>140</v>
      </c>
      <c r="B136" s="14">
        <v>12</v>
      </c>
      <c r="C136" s="14">
        <f t="shared" si="6"/>
        <v>0</v>
      </c>
      <c r="D136" s="14"/>
      <c r="E136" s="14"/>
      <c r="F136" s="14"/>
    </row>
    <row r="137" ht="19.5" spans="1:6">
      <c r="A137" s="13" t="s">
        <v>141</v>
      </c>
      <c r="B137" s="14">
        <v>10</v>
      </c>
      <c r="C137" s="14">
        <f t="shared" si="6"/>
        <v>10</v>
      </c>
      <c r="D137" s="14">
        <v>8.17</v>
      </c>
      <c r="E137" s="14">
        <v>1.58</v>
      </c>
      <c r="F137" s="14">
        <v>0.25</v>
      </c>
    </row>
    <row r="138" ht="19.5" spans="1:6">
      <c r="A138" s="13" t="s">
        <v>142</v>
      </c>
      <c r="B138" s="14">
        <v>9.54</v>
      </c>
      <c r="C138" s="14">
        <f t="shared" si="6"/>
        <v>5.74</v>
      </c>
      <c r="D138" s="14">
        <v>1.77</v>
      </c>
      <c r="E138" s="14"/>
      <c r="F138" s="14">
        <v>3.97</v>
      </c>
    </row>
    <row r="139" ht="19.5" spans="1:6">
      <c r="A139" s="13" t="s">
        <v>143</v>
      </c>
      <c r="B139" s="14">
        <v>7.5</v>
      </c>
      <c r="C139" s="14">
        <f t="shared" si="6"/>
        <v>6.8</v>
      </c>
      <c r="D139" s="14">
        <v>2.9</v>
      </c>
      <c r="E139" s="14">
        <v>1.1</v>
      </c>
      <c r="F139" s="14">
        <v>2.8</v>
      </c>
    </row>
    <row r="140" ht="19.5" spans="1:6">
      <c r="A140" s="13" t="s">
        <v>144</v>
      </c>
      <c r="B140" s="14">
        <v>7</v>
      </c>
      <c r="C140" s="14">
        <f t="shared" si="6"/>
        <v>7</v>
      </c>
      <c r="D140" s="14"/>
      <c r="E140" s="14"/>
      <c r="F140" s="14">
        <v>7</v>
      </c>
    </row>
    <row r="141" ht="19.5" spans="1:6">
      <c r="A141" s="13" t="s">
        <v>145</v>
      </c>
      <c r="B141" s="14">
        <f>C141</f>
        <v>5.44</v>
      </c>
      <c r="C141" s="14">
        <f t="shared" si="6"/>
        <v>5.44</v>
      </c>
      <c r="D141" s="14">
        <v>3.7</v>
      </c>
      <c r="E141" s="14">
        <v>1.5</v>
      </c>
      <c r="F141" s="14">
        <v>0.24</v>
      </c>
    </row>
    <row r="142" ht="19.5" spans="1:6">
      <c r="A142" s="13" t="s">
        <v>146</v>
      </c>
      <c r="B142" s="14">
        <v>5.31</v>
      </c>
      <c r="C142" s="14">
        <f t="shared" ref="C142:C154" si="7">D142+E142+F142</f>
        <v>0</v>
      </c>
      <c r="D142" s="14"/>
      <c r="E142" s="14"/>
      <c r="F142" s="14"/>
    </row>
    <row r="143" ht="19.5" spans="1:6">
      <c r="A143" s="13" t="s">
        <v>147</v>
      </c>
      <c r="B143" s="14">
        <v>5.14</v>
      </c>
      <c r="C143" s="14">
        <f t="shared" si="7"/>
        <v>1.54</v>
      </c>
      <c r="D143" s="14"/>
      <c r="E143" s="14"/>
      <c r="F143" s="14">
        <v>1.54</v>
      </c>
    </row>
    <row r="144" ht="19.5" spans="1:6">
      <c r="A144" s="13" t="s">
        <v>148</v>
      </c>
      <c r="B144" s="14">
        <v>5</v>
      </c>
      <c r="C144" s="14">
        <f t="shared" si="7"/>
        <v>2</v>
      </c>
      <c r="D144" s="14">
        <v>2</v>
      </c>
      <c r="E144" s="14"/>
      <c r="F144" s="14"/>
    </row>
    <row r="145" ht="19.5" spans="1:6">
      <c r="A145" s="13" t="s">
        <v>149</v>
      </c>
      <c r="B145" s="14">
        <v>5</v>
      </c>
      <c r="C145" s="14">
        <f t="shared" si="7"/>
        <v>0</v>
      </c>
      <c r="D145" s="14"/>
      <c r="E145" s="14"/>
      <c r="F145" s="14"/>
    </row>
    <row r="146" ht="19.5" spans="1:6">
      <c r="A146" s="13" t="s">
        <v>150</v>
      </c>
      <c r="B146" s="14">
        <v>3</v>
      </c>
      <c r="C146" s="14">
        <f t="shared" si="7"/>
        <v>1</v>
      </c>
      <c r="D146" s="14"/>
      <c r="E146" s="14">
        <v>1</v>
      </c>
      <c r="F146" s="14"/>
    </row>
    <row r="147" ht="19.5" spans="1:6">
      <c r="A147" s="13" t="s">
        <v>151</v>
      </c>
      <c r="B147" s="14">
        <v>2.2</v>
      </c>
      <c r="C147" s="14">
        <f t="shared" si="7"/>
        <v>0</v>
      </c>
      <c r="D147" s="14"/>
      <c r="E147" s="14"/>
      <c r="F147" s="14"/>
    </row>
    <row r="148" ht="35.25" spans="1:6">
      <c r="A148" s="13" t="s">
        <v>152</v>
      </c>
      <c r="B148" s="14">
        <v>2.14</v>
      </c>
      <c r="C148" s="14">
        <f t="shared" si="7"/>
        <v>2.14</v>
      </c>
      <c r="D148" s="14"/>
      <c r="E148" s="14"/>
      <c r="F148" s="14">
        <v>2.14</v>
      </c>
    </row>
    <row r="149" ht="19.5" spans="1:6">
      <c r="A149" s="13" t="s">
        <v>153</v>
      </c>
      <c r="B149" s="14">
        <v>2.072</v>
      </c>
      <c r="C149" s="14">
        <f t="shared" si="7"/>
        <v>0</v>
      </c>
      <c r="D149" s="14"/>
      <c r="E149" s="14"/>
      <c r="F149" s="14"/>
    </row>
    <row r="150" ht="19.5" spans="1:6">
      <c r="A150" s="13" t="s">
        <v>154</v>
      </c>
      <c r="B150" s="14">
        <v>2</v>
      </c>
      <c r="C150" s="14">
        <f t="shared" si="7"/>
        <v>2</v>
      </c>
      <c r="D150" s="14">
        <v>1</v>
      </c>
      <c r="E150" s="14"/>
      <c r="F150" s="14">
        <v>1</v>
      </c>
    </row>
    <row r="151" ht="19.5" spans="1:6">
      <c r="A151" s="13" t="s">
        <v>155</v>
      </c>
      <c r="B151" s="14">
        <f>C151</f>
        <v>1.39</v>
      </c>
      <c r="C151" s="14">
        <f t="shared" si="7"/>
        <v>1.39</v>
      </c>
      <c r="D151" s="14">
        <v>1.06</v>
      </c>
      <c r="E151" s="14">
        <v>0.15</v>
      </c>
      <c r="F151" s="14">
        <v>0.18</v>
      </c>
    </row>
    <row r="152" ht="19.5" spans="1:6">
      <c r="A152" s="13" t="s">
        <v>156</v>
      </c>
      <c r="B152" s="14">
        <v>1</v>
      </c>
      <c r="C152" s="14">
        <f t="shared" si="7"/>
        <v>1</v>
      </c>
      <c r="D152" s="14"/>
      <c r="E152" s="14">
        <v>1</v>
      </c>
      <c r="F152" s="14"/>
    </row>
    <row r="153" ht="19.5" spans="1:6">
      <c r="A153" s="13" t="s">
        <v>157</v>
      </c>
      <c r="B153" s="14">
        <v>0.86</v>
      </c>
      <c r="C153" s="14">
        <f t="shared" si="7"/>
        <v>0.86</v>
      </c>
      <c r="D153" s="14"/>
      <c r="E153" s="14">
        <v>-2</v>
      </c>
      <c r="F153" s="14">
        <v>2.86</v>
      </c>
    </row>
    <row r="154" ht="19.5" spans="1:6">
      <c r="A154" s="13" t="s">
        <v>157</v>
      </c>
      <c r="B154" s="14">
        <v>-6045</v>
      </c>
      <c r="C154" s="14">
        <f t="shared" si="7"/>
        <v>5941</v>
      </c>
      <c r="D154" s="14">
        <v>2249</v>
      </c>
      <c r="E154" s="14">
        <v>731</v>
      </c>
      <c r="F154" s="14">
        <v>2961</v>
      </c>
    </row>
    <row r="155" ht="21.75" spans="1:6">
      <c r="A155" s="11" t="s">
        <v>158</v>
      </c>
      <c r="B155" s="12">
        <f t="shared" ref="B155:F155" si="8">SUM(B156:B254)</f>
        <v>102234</v>
      </c>
      <c r="C155" s="12">
        <f t="shared" si="8"/>
        <v>69350</v>
      </c>
      <c r="D155" s="12">
        <f t="shared" si="8"/>
        <v>42306</v>
      </c>
      <c r="E155" s="12">
        <f t="shared" si="8"/>
        <v>12151</v>
      </c>
      <c r="F155" s="12">
        <f t="shared" si="8"/>
        <v>14893</v>
      </c>
    </row>
    <row r="156" ht="19.5" spans="1:6">
      <c r="A156" s="13" t="s">
        <v>32</v>
      </c>
      <c r="B156" s="14">
        <v>16827</v>
      </c>
      <c r="C156" s="14">
        <f t="shared" ref="C156:C219" si="9">D156+E156+F156</f>
        <v>16827</v>
      </c>
      <c r="D156" s="14">
        <v>7487</v>
      </c>
      <c r="E156" s="14">
        <v>3644</v>
      </c>
      <c r="F156" s="14">
        <v>5696</v>
      </c>
    </row>
    <row r="157" ht="19.5" spans="1:6">
      <c r="A157" s="13" t="s">
        <v>159</v>
      </c>
      <c r="B157" s="14">
        <v>10702</v>
      </c>
      <c r="C157" s="14">
        <f t="shared" si="9"/>
        <v>10702</v>
      </c>
      <c r="D157" s="14">
        <v>10702</v>
      </c>
      <c r="E157" s="14"/>
      <c r="F157" s="14"/>
    </row>
    <row r="158" ht="19.5" spans="1:6">
      <c r="A158" s="13" t="s">
        <v>160</v>
      </c>
      <c r="B158" s="14">
        <v>10646</v>
      </c>
      <c r="C158" s="14">
        <f t="shared" si="9"/>
        <v>10626</v>
      </c>
      <c r="D158" s="14">
        <v>10616</v>
      </c>
      <c r="E158" s="14"/>
      <c r="F158" s="14">
        <v>10</v>
      </c>
    </row>
    <row r="159" ht="19.5" spans="1:6">
      <c r="A159" s="13" t="s">
        <v>161</v>
      </c>
      <c r="B159" s="14">
        <v>3785</v>
      </c>
      <c r="C159" s="14">
        <f t="shared" si="9"/>
        <v>2431</v>
      </c>
      <c r="D159" s="14">
        <v>1777</v>
      </c>
      <c r="E159" s="14">
        <v>425</v>
      </c>
      <c r="F159" s="14">
        <v>229</v>
      </c>
    </row>
    <row r="160" ht="19.5" spans="1:6">
      <c r="A160" s="13" t="s">
        <v>162</v>
      </c>
      <c r="B160" s="14">
        <v>3783</v>
      </c>
      <c r="C160" s="14">
        <f t="shared" si="9"/>
        <v>1868</v>
      </c>
      <c r="D160" s="14">
        <v>466</v>
      </c>
      <c r="E160" s="14">
        <v>327</v>
      </c>
      <c r="F160" s="14">
        <v>1075</v>
      </c>
    </row>
    <row r="161" ht="19.5" spans="1:6">
      <c r="A161" s="13" t="s">
        <v>112</v>
      </c>
      <c r="B161" s="14">
        <v>3711</v>
      </c>
      <c r="C161" s="14">
        <f t="shared" si="9"/>
        <v>0</v>
      </c>
      <c r="D161" s="14"/>
      <c r="E161" s="14"/>
      <c r="F161" s="14"/>
    </row>
    <row r="162" ht="19.5" spans="1:6">
      <c r="A162" s="13" t="s">
        <v>163</v>
      </c>
      <c r="B162" s="14">
        <v>3705</v>
      </c>
      <c r="C162" s="14">
        <f t="shared" si="9"/>
        <v>2300</v>
      </c>
      <c r="D162" s="14">
        <v>1300</v>
      </c>
      <c r="E162" s="14">
        <v>1000</v>
      </c>
      <c r="F162" s="14"/>
    </row>
    <row r="163" ht="19.5" spans="1:6">
      <c r="A163" s="13" t="s">
        <v>164</v>
      </c>
      <c r="B163" s="14">
        <v>3618</v>
      </c>
      <c r="C163" s="14">
        <f t="shared" si="9"/>
        <v>0</v>
      </c>
      <c r="D163" s="14"/>
      <c r="E163" s="14"/>
      <c r="F163" s="14"/>
    </row>
    <row r="164" ht="19.5" spans="1:6">
      <c r="A164" s="13" t="s">
        <v>165</v>
      </c>
      <c r="B164" s="14">
        <v>3412.4</v>
      </c>
      <c r="C164" s="14">
        <f t="shared" si="9"/>
        <v>1327.4</v>
      </c>
      <c r="D164" s="14">
        <v>37.4</v>
      </c>
      <c r="E164" s="14">
        <v>1148.7</v>
      </c>
      <c r="F164" s="14">
        <v>141.3</v>
      </c>
    </row>
    <row r="165" ht="19.5" spans="1:6">
      <c r="A165" s="13" t="s">
        <v>166</v>
      </c>
      <c r="B165" s="14">
        <v>2700</v>
      </c>
      <c r="C165" s="14">
        <f t="shared" si="9"/>
        <v>2700</v>
      </c>
      <c r="D165" s="14">
        <v>2700</v>
      </c>
      <c r="E165" s="14"/>
      <c r="F165" s="14"/>
    </row>
    <row r="166" ht="19.5" spans="1:6">
      <c r="A166" s="13" t="s">
        <v>167</v>
      </c>
      <c r="B166" s="14">
        <f>C166+D166+E166</f>
        <v>2557</v>
      </c>
      <c r="C166" s="14">
        <f t="shared" si="9"/>
        <v>2024</v>
      </c>
      <c r="D166" s="14">
        <v>244</v>
      </c>
      <c r="E166" s="14">
        <v>289</v>
      </c>
      <c r="F166" s="14">
        <v>1491</v>
      </c>
    </row>
    <row r="167" ht="19.5" spans="1:6">
      <c r="A167" s="13" t="s">
        <v>168</v>
      </c>
      <c r="B167" s="14">
        <v>2338</v>
      </c>
      <c r="C167" s="14">
        <f t="shared" si="9"/>
        <v>2308</v>
      </c>
      <c r="D167" s="14">
        <v>1517</v>
      </c>
      <c r="E167" s="14">
        <v>661</v>
      </c>
      <c r="F167" s="14">
        <v>130</v>
      </c>
    </row>
    <row r="168" ht="19.5" spans="1:6">
      <c r="A168" s="13" t="s">
        <v>169</v>
      </c>
      <c r="B168" s="14">
        <v>2210.6856</v>
      </c>
      <c r="C168" s="14">
        <f t="shared" si="9"/>
        <v>90.14275</v>
      </c>
      <c r="D168" s="14">
        <v>44.389796</v>
      </c>
      <c r="E168" s="14">
        <v>9.046054</v>
      </c>
      <c r="F168" s="14">
        <v>36.7069</v>
      </c>
    </row>
    <row r="169" ht="19.5" spans="1:6">
      <c r="A169" s="13" t="s">
        <v>170</v>
      </c>
      <c r="B169" s="14">
        <v>2201</v>
      </c>
      <c r="C169" s="14">
        <f t="shared" si="9"/>
        <v>293</v>
      </c>
      <c r="D169" s="14">
        <v>293</v>
      </c>
      <c r="E169" s="14"/>
      <c r="F169" s="14"/>
    </row>
    <row r="170" ht="19.5" spans="1:6">
      <c r="A170" s="13" t="s">
        <v>171</v>
      </c>
      <c r="B170" s="14">
        <v>2000</v>
      </c>
      <c r="C170" s="14">
        <f t="shared" si="9"/>
        <v>2000</v>
      </c>
      <c r="D170" s="14"/>
      <c r="E170" s="14">
        <v>2000</v>
      </c>
      <c r="F170" s="14"/>
    </row>
    <row r="171" ht="19.5" spans="1:6">
      <c r="A171" s="13" t="s">
        <v>172</v>
      </c>
      <c r="B171" s="14">
        <v>1915</v>
      </c>
      <c r="C171" s="14">
        <f t="shared" si="9"/>
        <v>0</v>
      </c>
      <c r="D171" s="14"/>
      <c r="E171" s="14"/>
      <c r="F171" s="14"/>
    </row>
    <row r="172" ht="19.5" spans="1:6">
      <c r="A172" s="13" t="s">
        <v>173</v>
      </c>
      <c r="B172" s="14">
        <v>1782</v>
      </c>
      <c r="C172" s="14">
        <f t="shared" si="9"/>
        <v>0</v>
      </c>
      <c r="D172" s="14"/>
      <c r="E172" s="14"/>
      <c r="F172" s="14"/>
    </row>
    <row r="173" ht="19.5" spans="1:6">
      <c r="A173" s="13" t="s">
        <v>174</v>
      </c>
      <c r="B173" s="14">
        <v>1689.8</v>
      </c>
      <c r="C173" s="14">
        <f t="shared" si="9"/>
        <v>1205.9</v>
      </c>
      <c r="D173" s="14">
        <v>1015.9</v>
      </c>
      <c r="E173" s="14">
        <v>50</v>
      </c>
      <c r="F173" s="14">
        <v>140</v>
      </c>
    </row>
    <row r="174" ht="35.25" spans="1:6">
      <c r="A174" s="13" t="s">
        <v>175</v>
      </c>
      <c r="B174" s="14">
        <v>1540</v>
      </c>
      <c r="C174" s="14">
        <f t="shared" si="9"/>
        <v>120</v>
      </c>
      <c r="D174" s="14"/>
      <c r="E174" s="14"/>
      <c r="F174" s="14">
        <v>120</v>
      </c>
    </row>
    <row r="175" ht="19.5" spans="1:6">
      <c r="A175" s="13" t="s">
        <v>176</v>
      </c>
      <c r="B175" s="14">
        <v>1235.51</v>
      </c>
      <c r="C175" s="14">
        <f t="shared" si="9"/>
        <v>613.06</v>
      </c>
      <c r="D175" s="14">
        <v>275.5</v>
      </c>
      <c r="E175" s="14">
        <v>118.63</v>
      </c>
      <c r="F175" s="14">
        <v>218.93</v>
      </c>
    </row>
    <row r="176" ht="35.25" spans="1:6">
      <c r="A176" s="13" t="s">
        <v>177</v>
      </c>
      <c r="B176" s="14">
        <v>1200</v>
      </c>
      <c r="C176" s="14">
        <f t="shared" si="9"/>
        <v>1200</v>
      </c>
      <c r="D176" s="14"/>
      <c r="E176" s="14">
        <v>1200</v>
      </c>
      <c r="F176" s="14"/>
    </row>
    <row r="177" ht="19.5" spans="1:6">
      <c r="A177" s="13" t="s">
        <v>178</v>
      </c>
      <c r="B177" s="14">
        <v>1121</v>
      </c>
      <c r="C177" s="14">
        <f t="shared" si="9"/>
        <v>605</v>
      </c>
      <c r="D177" s="14"/>
      <c r="E177" s="14"/>
      <c r="F177" s="14">
        <v>605</v>
      </c>
    </row>
    <row r="178" ht="35.25" spans="1:6">
      <c r="A178" s="13" t="s">
        <v>179</v>
      </c>
      <c r="B178" s="14">
        <v>1067</v>
      </c>
      <c r="C178" s="14">
        <f t="shared" si="9"/>
        <v>0</v>
      </c>
      <c r="D178" s="14"/>
      <c r="E178" s="14"/>
      <c r="F178" s="14"/>
    </row>
    <row r="179" ht="19.5" spans="1:6">
      <c r="A179" s="13" t="s">
        <v>180</v>
      </c>
      <c r="B179" s="14">
        <v>1050</v>
      </c>
      <c r="C179" s="14">
        <f t="shared" si="9"/>
        <v>550</v>
      </c>
      <c r="D179" s="14"/>
      <c r="E179" s="14">
        <v>550</v>
      </c>
      <c r="F179" s="14"/>
    </row>
    <row r="180" ht="19.5" spans="1:6">
      <c r="A180" s="13" t="s">
        <v>181</v>
      </c>
      <c r="B180" s="14">
        <v>1000</v>
      </c>
      <c r="C180" s="14">
        <f t="shared" si="9"/>
        <v>430</v>
      </c>
      <c r="D180" s="14">
        <v>80</v>
      </c>
      <c r="E180" s="14">
        <v>150</v>
      </c>
      <c r="F180" s="14">
        <v>200</v>
      </c>
    </row>
    <row r="181" ht="35.25" spans="1:6">
      <c r="A181" s="13" t="s">
        <v>182</v>
      </c>
      <c r="B181" s="14">
        <v>1000</v>
      </c>
      <c r="C181" s="14">
        <f t="shared" si="9"/>
        <v>1000</v>
      </c>
      <c r="D181" s="14">
        <v>1000</v>
      </c>
      <c r="E181" s="14"/>
      <c r="F181" s="14"/>
    </row>
    <row r="182" ht="19.5" spans="1:6">
      <c r="A182" s="13" t="s">
        <v>183</v>
      </c>
      <c r="B182" s="14">
        <v>816.88</v>
      </c>
      <c r="C182" s="14">
        <f t="shared" si="9"/>
        <v>554.94</v>
      </c>
      <c r="D182" s="14">
        <v>93</v>
      </c>
      <c r="E182" s="14">
        <v>20</v>
      </c>
      <c r="F182" s="14">
        <v>441.94</v>
      </c>
    </row>
    <row r="183" ht="19.5" spans="1:6">
      <c r="A183" s="13" t="s">
        <v>184</v>
      </c>
      <c r="B183" s="14">
        <v>800</v>
      </c>
      <c r="C183" s="14">
        <f t="shared" si="9"/>
        <v>0</v>
      </c>
      <c r="D183" s="14"/>
      <c r="E183" s="14"/>
      <c r="F183" s="14"/>
    </row>
    <row r="184" ht="19.5" spans="1:6">
      <c r="A184" s="13" t="s">
        <v>185</v>
      </c>
      <c r="B184" s="14">
        <v>708.05</v>
      </c>
      <c r="C184" s="14">
        <f t="shared" si="9"/>
        <v>75.78</v>
      </c>
      <c r="D184" s="14">
        <v>21.4</v>
      </c>
      <c r="E184" s="14">
        <v>14.08</v>
      </c>
      <c r="F184" s="14">
        <v>40.3</v>
      </c>
    </row>
    <row r="185" ht="19.5" spans="1:6">
      <c r="A185" s="13" t="s">
        <v>186</v>
      </c>
      <c r="B185" s="14">
        <v>641</v>
      </c>
      <c r="C185" s="14">
        <f t="shared" si="9"/>
        <v>0</v>
      </c>
      <c r="D185" s="14"/>
      <c r="E185" s="14"/>
      <c r="F185" s="14"/>
    </row>
    <row r="186" ht="19.5" spans="1:6">
      <c r="A186" s="13" t="s">
        <v>187</v>
      </c>
      <c r="B186" s="14">
        <v>631</v>
      </c>
      <c r="C186" s="14">
        <f t="shared" si="9"/>
        <v>0</v>
      </c>
      <c r="D186" s="14"/>
      <c r="E186" s="14"/>
      <c r="F186" s="14"/>
    </row>
    <row r="187" ht="19.5" spans="1:6">
      <c r="A187" s="13" t="s">
        <v>188</v>
      </c>
      <c r="B187" s="14">
        <v>626.53</v>
      </c>
      <c r="C187" s="14">
        <f t="shared" si="9"/>
        <v>0</v>
      </c>
      <c r="D187" s="14"/>
      <c r="E187" s="14"/>
      <c r="F187" s="14"/>
    </row>
    <row r="188" ht="19.5" spans="1:6">
      <c r="A188" s="13" t="s">
        <v>189</v>
      </c>
      <c r="B188" s="14">
        <v>617.84</v>
      </c>
      <c r="C188" s="14">
        <f t="shared" si="9"/>
        <v>0</v>
      </c>
      <c r="D188" s="14"/>
      <c r="E188" s="14"/>
      <c r="F188" s="14"/>
    </row>
    <row r="189" ht="19.5" spans="1:6">
      <c r="A189" s="13" t="s">
        <v>78</v>
      </c>
      <c r="B189" s="14">
        <v>608</v>
      </c>
      <c r="C189" s="14">
        <f t="shared" si="9"/>
        <v>0</v>
      </c>
      <c r="D189" s="14"/>
      <c r="E189" s="14"/>
      <c r="F189" s="14"/>
    </row>
    <row r="190" ht="35.25" spans="1:6">
      <c r="A190" s="13" t="s">
        <v>190</v>
      </c>
      <c r="B190" s="14">
        <v>604.8</v>
      </c>
      <c r="C190" s="14">
        <f t="shared" si="9"/>
        <v>0</v>
      </c>
      <c r="D190" s="14"/>
      <c r="E190" s="14"/>
      <c r="F190" s="14"/>
    </row>
    <row r="191" ht="19.5" spans="1:6">
      <c r="A191" s="13" t="s">
        <v>140</v>
      </c>
      <c r="B191" s="14">
        <v>598</v>
      </c>
      <c r="C191" s="14">
        <f t="shared" si="9"/>
        <v>141</v>
      </c>
      <c r="D191" s="14">
        <v>38</v>
      </c>
      <c r="E191" s="14">
        <v>25</v>
      </c>
      <c r="F191" s="14">
        <v>78</v>
      </c>
    </row>
    <row r="192" ht="19.5" spans="1:6">
      <c r="A192" s="13" t="s">
        <v>191</v>
      </c>
      <c r="B192" s="14">
        <v>529</v>
      </c>
      <c r="C192" s="14">
        <f t="shared" si="9"/>
        <v>529</v>
      </c>
      <c r="D192" s="14">
        <v>1</v>
      </c>
      <c r="E192" s="14">
        <v>1</v>
      </c>
      <c r="F192" s="14">
        <v>527</v>
      </c>
    </row>
    <row r="193" ht="19.5" spans="1:6">
      <c r="A193" s="13" t="s">
        <v>192</v>
      </c>
      <c r="B193" s="14">
        <v>456.26</v>
      </c>
      <c r="C193" s="14">
        <f t="shared" si="9"/>
        <v>0</v>
      </c>
      <c r="D193" s="14"/>
      <c r="E193" s="14"/>
      <c r="F193" s="14"/>
    </row>
    <row r="194" ht="19.5" spans="1:6">
      <c r="A194" s="13" t="s">
        <v>193</v>
      </c>
      <c r="B194" s="14">
        <v>445.94</v>
      </c>
      <c r="C194" s="14">
        <f t="shared" si="9"/>
        <v>0</v>
      </c>
      <c r="D194" s="14"/>
      <c r="E194" s="14"/>
      <c r="F194" s="14"/>
    </row>
    <row r="195" ht="19.5" spans="1:6">
      <c r="A195" s="13" t="s">
        <v>194</v>
      </c>
      <c r="B195" s="14">
        <v>387.32</v>
      </c>
      <c r="C195" s="14">
        <f t="shared" si="9"/>
        <v>323.32</v>
      </c>
      <c r="D195" s="14">
        <v>172.44</v>
      </c>
      <c r="E195" s="14"/>
      <c r="F195" s="14">
        <v>150.88</v>
      </c>
    </row>
    <row r="196" ht="19.5" spans="1:6">
      <c r="A196" s="13" t="s">
        <v>195</v>
      </c>
      <c r="B196" s="14">
        <v>373</v>
      </c>
      <c r="C196" s="14">
        <f t="shared" si="9"/>
        <v>90</v>
      </c>
      <c r="D196" s="14"/>
      <c r="E196" s="14">
        <v>30</v>
      </c>
      <c r="F196" s="14">
        <v>60</v>
      </c>
    </row>
    <row r="197" ht="19.5" spans="1:6">
      <c r="A197" s="13" t="s">
        <v>196</v>
      </c>
      <c r="B197" s="14">
        <v>350</v>
      </c>
      <c r="C197" s="14">
        <f t="shared" si="9"/>
        <v>50</v>
      </c>
      <c r="D197" s="14">
        <v>50</v>
      </c>
      <c r="E197" s="14"/>
      <c r="F197" s="14"/>
    </row>
    <row r="198" ht="19.5" spans="1:6">
      <c r="A198" s="13" t="s">
        <v>37</v>
      </c>
      <c r="B198" s="14">
        <v>339</v>
      </c>
      <c r="C198" s="14">
        <f t="shared" si="9"/>
        <v>339</v>
      </c>
      <c r="D198" s="14"/>
      <c r="E198" s="14">
        <v>84</v>
      </c>
      <c r="F198" s="14">
        <v>255</v>
      </c>
    </row>
    <row r="199" ht="19.5" spans="1:6">
      <c r="A199" s="13" t="s">
        <v>197</v>
      </c>
      <c r="B199" s="14">
        <v>333</v>
      </c>
      <c r="C199" s="14">
        <f t="shared" si="9"/>
        <v>333</v>
      </c>
      <c r="D199" s="14">
        <v>112</v>
      </c>
      <c r="E199" s="14">
        <v>108</v>
      </c>
      <c r="F199" s="14">
        <v>113</v>
      </c>
    </row>
    <row r="200" ht="19.5" spans="1:6">
      <c r="A200" s="13" t="s">
        <v>198</v>
      </c>
      <c r="B200" s="14">
        <v>330</v>
      </c>
      <c r="C200" s="14">
        <f t="shared" si="9"/>
        <v>120</v>
      </c>
      <c r="D200" s="14">
        <v>120</v>
      </c>
      <c r="E200" s="14"/>
      <c r="F200" s="14"/>
    </row>
    <row r="201" ht="19.5" spans="1:6">
      <c r="A201" s="13" t="s">
        <v>199</v>
      </c>
      <c r="B201" s="14">
        <v>323</v>
      </c>
      <c r="C201" s="14">
        <f t="shared" si="9"/>
        <v>323</v>
      </c>
      <c r="D201" s="14"/>
      <c r="E201" s="14"/>
      <c r="F201" s="14">
        <v>323</v>
      </c>
    </row>
    <row r="202" ht="19.5" spans="1:6">
      <c r="A202" s="13" t="s">
        <v>200</v>
      </c>
      <c r="B202" s="14">
        <v>290</v>
      </c>
      <c r="C202" s="14">
        <f t="shared" si="9"/>
        <v>0</v>
      </c>
      <c r="D202" s="14"/>
      <c r="E202" s="14"/>
      <c r="F202" s="14"/>
    </row>
    <row r="203" ht="19.5" spans="1:6">
      <c r="A203" s="13" t="s">
        <v>201</v>
      </c>
      <c r="B203" s="14">
        <v>276.32</v>
      </c>
      <c r="C203" s="14">
        <f t="shared" si="9"/>
        <v>31</v>
      </c>
      <c r="D203" s="14">
        <v>11</v>
      </c>
      <c r="E203" s="14">
        <v>10</v>
      </c>
      <c r="F203" s="14">
        <v>10</v>
      </c>
    </row>
    <row r="204" ht="19.5" spans="1:6">
      <c r="A204" s="13" t="s">
        <v>116</v>
      </c>
      <c r="B204" s="14">
        <v>253</v>
      </c>
      <c r="C204" s="14">
        <f t="shared" si="9"/>
        <v>144</v>
      </c>
      <c r="D204" s="14">
        <v>93</v>
      </c>
      <c r="E204" s="14"/>
      <c r="F204" s="14">
        <v>51</v>
      </c>
    </row>
    <row r="205" ht="19.5" spans="1:6">
      <c r="A205" s="13" t="s">
        <v>202</v>
      </c>
      <c r="B205" s="14">
        <v>231.96</v>
      </c>
      <c r="C205" s="14">
        <f t="shared" si="9"/>
        <v>0</v>
      </c>
      <c r="D205" s="14"/>
      <c r="E205" s="14"/>
      <c r="F205" s="14"/>
    </row>
    <row r="206" ht="19.5" spans="1:6">
      <c r="A206" s="13" t="s">
        <v>77</v>
      </c>
      <c r="B206" s="14">
        <v>227.23</v>
      </c>
      <c r="C206" s="14">
        <f t="shared" si="9"/>
        <v>227.23</v>
      </c>
      <c r="D206" s="14"/>
      <c r="E206" s="14">
        <v>-14.7</v>
      </c>
      <c r="F206" s="14">
        <v>241.93</v>
      </c>
    </row>
    <row r="207" ht="19.5" spans="1:6">
      <c r="A207" s="13" t="s">
        <v>203</v>
      </c>
      <c r="B207" s="14">
        <v>223</v>
      </c>
      <c r="C207" s="14">
        <f t="shared" si="9"/>
        <v>0</v>
      </c>
      <c r="D207" s="14"/>
      <c r="E207" s="14"/>
      <c r="F207" s="14"/>
    </row>
    <row r="208" ht="19.5" spans="1:6">
      <c r="A208" s="13" t="s">
        <v>204</v>
      </c>
      <c r="B208" s="14">
        <v>218.27</v>
      </c>
      <c r="C208" s="14">
        <f t="shared" si="9"/>
        <v>0</v>
      </c>
      <c r="D208" s="14"/>
      <c r="E208" s="14"/>
      <c r="F208" s="14"/>
    </row>
    <row r="209" ht="35.25" spans="1:6">
      <c r="A209" s="13" t="s">
        <v>205</v>
      </c>
      <c r="B209" s="14">
        <v>210</v>
      </c>
      <c r="C209" s="14">
        <f t="shared" si="9"/>
        <v>210</v>
      </c>
      <c r="D209" s="14"/>
      <c r="E209" s="14">
        <v>35</v>
      </c>
      <c r="F209" s="14">
        <v>175</v>
      </c>
    </row>
    <row r="210" ht="19.5" spans="1:6">
      <c r="A210" s="13" t="s">
        <v>206</v>
      </c>
      <c r="B210" s="14">
        <v>206.48</v>
      </c>
      <c r="C210" s="14">
        <f t="shared" si="9"/>
        <v>0</v>
      </c>
      <c r="D210" s="14"/>
      <c r="E210" s="14"/>
      <c r="F210" s="14"/>
    </row>
    <row r="211" ht="19.5" spans="1:6">
      <c r="A211" s="13" t="s">
        <v>207</v>
      </c>
      <c r="B211" s="14">
        <v>200</v>
      </c>
      <c r="C211" s="14">
        <f t="shared" si="9"/>
        <v>40</v>
      </c>
      <c r="D211" s="14">
        <v>5</v>
      </c>
      <c r="E211" s="14">
        <v>5</v>
      </c>
      <c r="F211" s="14">
        <v>30</v>
      </c>
    </row>
    <row r="212" ht="19.5" spans="1:6">
      <c r="A212" s="13" t="s">
        <v>208</v>
      </c>
      <c r="B212" s="14">
        <v>200</v>
      </c>
      <c r="C212" s="14">
        <f t="shared" si="9"/>
        <v>0</v>
      </c>
      <c r="D212" s="14"/>
      <c r="E212" s="14"/>
      <c r="F212" s="14"/>
    </row>
    <row r="213" ht="19.5" spans="1:6">
      <c r="A213" s="13" t="s">
        <v>209</v>
      </c>
      <c r="B213" s="14">
        <v>190</v>
      </c>
      <c r="C213" s="14">
        <f t="shared" si="9"/>
        <v>0</v>
      </c>
      <c r="D213" s="14"/>
      <c r="E213" s="14"/>
      <c r="F213" s="14"/>
    </row>
    <row r="214" ht="19.5" spans="1:6">
      <c r="A214" s="13" t="s">
        <v>210</v>
      </c>
      <c r="B214" s="14">
        <v>175</v>
      </c>
      <c r="C214" s="14">
        <f t="shared" si="9"/>
        <v>175</v>
      </c>
      <c r="D214" s="14">
        <v>80</v>
      </c>
      <c r="E214" s="14">
        <v>95</v>
      </c>
      <c r="F214" s="14"/>
    </row>
    <row r="215" ht="19.5" spans="1:6">
      <c r="A215" s="13" t="s">
        <v>211</v>
      </c>
      <c r="B215" s="14">
        <v>175</v>
      </c>
      <c r="C215" s="14">
        <f t="shared" si="9"/>
        <v>0</v>
      </c>
      <c r="D215" s="14"/>
      <c r="E215" s="14"/>
      <c r="F215" s="14"/>
    </row>
    <row r="216" ht="19.5" spans="1:6">
      <c r="A216" s="13" t="s">
        <v>212</v>
      </c>
      <c r="B216" s="14">
        <v>167</v>
      </c>
      <c r="C216" s="14">
        <f t="shared" si="9"/>
        <v>59.1</v>
      </c>
      <c r="D216" s="14">
        <v>21.9</v>
      </c>
      <c r="E216" s="14">
        <v>17.8</v>
      </c>
      <c r="F216" s="14">
        <v>19.4</v>
      </c>
    </row>
    <row r="217" ht="19.5" spans="1:6">
      <c r="A217" s="13" t="s">
        <v>213</v>
      </c>
      <c r="B217" s="14">
        <v>166.74</v>
      </c>
      <c r="C217" s="14">
        <f t="shared" si="9"/>
        <v>0</v>
      </c>
      <c r="D217" s="14"/>
      <c r="E217" s="14"/>
      <c r="F217" s="14"/>
    </row>
    <row r="218" ht="19.5" spans="1:6">
      <c r="A218" s="13" t="s">
        <v>214</v>
      </c>
      <c r="B218" s="14">
        <v>162</v>
      </c>
      <c r="C218" s="14">
        <f t="shared" si="9"/>
        <v>31</v>
      </c>
      <c r="D218" s="14">
        <v>4.5</v>
      </c>
      <c r="E218" s="14">
        <v>3.5</v>
      </c>
      <c r="F218" s="14">
        <v>23</v>
      </c>
    </row>
    <row r="219" ht="35.25" spans="1:6">
      <c r="A219" s="13" t="s">
        <v>215</v>
      </c>
      <c r="B219" s="14">
        <v>152</v>
      </c>
      <c r="C219" s="14">
        <f t="shared" si="9"/>
        <v>0</v>
      </c>
      <c r="D219" s="14"/>
      <c r="E219" s="14"/>
      <c r="F219" s="14"/>
    </row>
    <row r="220" ht="19.5" spans="1:6">
      <c r="A220" s="13" t="s">
        <v>216</v>
      </c>
      <c r="B220" s="14">
        <v>122.6696</v>
      </c>
      <c r="C220" s="14">
        <f t="shared" ref="C220:C254" si="10">D220+E220+F220</f>
        <v>0</v>
      </c>
      <c r="D220" s="14"/>
      <c r="E220" s="14"/>
      <c r="F220" s="14"/>
    </row>
    <row r="221" ht="19.5" spans="1:6">
      <c r="A221" s="13" t="s">
        <v>217</v>
      </c>
      <c r="B221" s="14">
        <v>110</v>
      </c>
      <c r="C221" s="14">
        <f t="shared" si="10"/>
        <v>110</v>
      </c>
      <c r="D221" s="14"/>
      <c r="E221" s="14"/>
      <c r="F221" s="14">
        <v>110</v>
      </c>
    </row>
    <row r="222" ht="19.5" spans="1:6">
      <c r="A222" s="13" t="s">
        <v>218</v>
      </c>
      <c r="B222" s="14">
        <v>107</v>
      </c>
      <c r="C222" s="14">
        <f t="shared" si="10"/>
        <v>0</v>
      </c>
      <c r="D222" s="14"/>
      <c r="E222" s="14"/>
      <c r="F222" s="14"/>
    </row>
    <row r="223" ht="19.5" spans="1:6">
      <c r="A223" s="13" t="s">
        <v>219</v>
      </c>
      <c r="B223" s="14">
        <v>105</v>
      </c>
      <c r="C223" s="14">
        <f t="shared" si="10"/>
        <v>61</v>
      </c>
      <c r="D223" s="14">
        <v>1</v>
      </c>
      <c r="E223" s="14"/>
      <c r="F223" s="14">
        <v>60</v>
      </c>
    </row>
    <row r="224" ht="19.5" spans="1:6">
      <c r="A224" s="13" t="s">
        <v>57</v>
      </c>
      <c r="B224" s="14">
        <v>104</v>
      </c>
      <c r="C224" s="14">
        <f t="shared" si="10"/>
        <v>104</v>
      </c>
      <c r="D224" s="14">
        <v>75</v>
      </c>
      <c r="E224" s="14">
        <v>29</v>
      </c>
      <c r="F224" s="14"/>
    </row>
    <row r="225" ht="19.5" spans="1:6">
      <c r="A225" s="13" t="s">
        <v>220</v>
      </c>
      <c r="B225" s="14">
        <v>100</v>
      </c>
      <c r="C225" s="14">
        <f t="shared" si="10"/>
        <v>0</v>
      </c>
      <c r="D225" s="14"/>
      <c r="E225" s="14"/>
      <c r="F225" s="14"/>
    </row>
    <row r="226" ht="19.5" spans="1:6">
      <c r="A226" s="13" t="s">
        <v>221</v>
      </c>
      <c r="B226" s="14">
        <v>89</v>
      </c>
      <c r="C226" s="14">
        <f t="shared" si="10"/>
        <v>5.8</v>
      </c>
      <c r="D226" s="14">
        <v>3.9</v>
      </c>
      <c r="E226" s="14">
        <v>1.3</v>
      </c>
      <c r="F226" s="14">
        <v>0.6</v>
      </c>
    </row>
    <row r="227" ht="19.5" spans="1:6">
      <c r="A227" s="13" t="s">
        <v>222</v>
      </c>
      <c r="B227" s="14">
        <v>80</v>
      </c>
      <c r="C227" s="14">
        <f t="shared" si="10"/>
        <v>80</v>
      </c>
      <c r="D227" s="14">
        <v>80</v>
      </c>
      <c r="E227" s="14"/>
      <c r="F227" s="14"/>
    </row>
    <row r="228" ht="19.5" spans="1:6">
      <c r="A228" s="13" t="s">
        <v>84</v>
      </c>
      <c r="B228" s="14">
        <v>75.98</v>
      </c>
      <c r="C228" s="14">
        <f t="shared" si="10"/>
        <v>75.98</v>
      </c>
      <c r="D228" s="14">
        <v>69.98</v>
      </c>
      <c r="E228" s="14">
        <v>2.56</v>
      </c>
      <c r="F228" s="14">
        <v>3.44</v>
      </c>
    </row>
    <row r="229" ht="19.5" spans="1:6">
      <c r="A229" s="13" t="s">
        <v>223</v>
      </c>
      <c r="B229" s="14">
        <v>73.4</v>
      </c>
      <c r="C229" s="14">
        <f t="shared" si="10"/>
        <v>21.24</v>
      </c>
      <c r="D229" s="14">
        <v>3.84</v>
      </c>
      <c r="E229" s="14">
        <v>2.4</v>
      </c>
      <c r="F229" s="14">
        <v>15</v>
      </c>
    </row>
    <row r="230" ht="19.5" spans="1:6">
      <c r="A230" s="13" t="s">
        <v>224</v>
      </c>
      <c r="B230" s="14">
        <v>65.6</v>
      </c>
      <c r="C230" s="14">
        <f t="shared" si="10"/>
        <v>60.6</v>
      </c>
      <c r="D230" s="14">
        <v>60.6</v>
      </c>
      <c r="E230" s="14"/>
      <c r="F230" s="14"/>
    </row>
    <row r="231" ht="19.5" spans="1:6">
      <c r="A231" s="13" t="s">
        <v>225</v>
      </c>
      <c r="B231" s="14">
        <v>61.95</v>
      </c>
      <c r="C231" s="14">
        <f t="shared" si="10"/>
        <v>0</v>
      </c>
      <c r="D231" s="14"/>
      <c r="E231" s="14"/>
      <c r="F231" s="14"/>
    </row>
    <row r="232" ht="19.5" spans="1:6">
      <c r="A232" s="13" t="s">
        <v>136</v>
      </c>
      <c r="B232" s="14">
        <v>51</v>
      </c>
      <c r="C232" s="14">
        <f t="shared" si="10"/>
        <v>0</v>
      </c>
      <c r="D232" s="14"/>
      <c r="E232" s="14"/>
      <c r="F232" s="14"/>
    </row>
    <row r="233" ht="19.5" spans="1:6">
      <c r="A233" s="13" t="s">
        <v>59</v>
      </c>
      <c r="B233" s="14">
        <v>50.16</v>
      </c>
      <c r="C233" s="14">
        <f t="shared" si="10"/>
        <v>50.16</v>
      </c>
      <c r="D233" s="14">
        <v>14.93</v>
      </c>
      <c r="E233" s="14">
        <v>9.03</v>
      </c>
      <c r="F233" s="14">
        <v>26.2</v>
      </c>
    </row>
    <row r="234" ht="19.5" spans="1:6">
      <c r="A234" s="13" t="s">
        <v>226</v>
      </c>
      <c r="B234" s="14">
        <v>50</v>
      </c>
      <c r="C234" s="14">
        <f t="shared" si="10"/>
        <v>0</v>
      </c>
      <c r="D234" s="14"/>
      <c r="E234" s="14"/>
      <c r="F234" s="14"/>
    </row>
    <row r="235" ht="19.5" spans="1:6">
      <c r="A235" s="13" t="s">
        <v>227</v>
      </c>
      <c r="B235" s="14">
        <v>50</v>
      </c>
      <c r="C235" s="14">
        <f t="shared" si="10"/>
        <v>0</v>
      </c>
      <c r="D235" s="14"/>
      <c r="E235" s="14"/>
      <c r="F235" s="14"/>
    </row>
    <row r="236" ht="19.5" spans="1:6">
      <c r="A236" s="13" t="s">
        <v>228</v>
      </c>
      <c r="B236" s="14">
        <v>47.5</v>
      </c>
      <c r="C236" s="14">
        <f t="shared" si="10"/>
        <v>40</v>
      </c>
      <c r="D236" s="14">
        <v>10</v>
      </c>
      <c r="E236" s="14">
        <v>10</v>
      </c>
      <c r="F236" s="14">
        <v>20</v>
      </c>
    </row>
    <row r="237" ht="19.5" spans="1:6">
      <c r="A237" s="13" t="s">
        <v>229</v>
      </c>
      <c r="B237" s="14">
        <v>39</v>
      </c>
      <c r="C237" s="14">
        <f t="shared" si="10"/>
        <v>39</v>
      </c>
      <c r="D237" s="14">
        <v>10.5</v>
      </c>
      <c r="E237" s="14">
        <v>4.5</v>
      </c>
      <c r="F237" s="14">
        <v>24</v>
      </c>
    </row>
    <row r="238" ht="19.5" spans="1:6">
      <c r="A238" s="13" t="s">
        <v>128</v>
      </c>
      <c r="B238" s="14">
        <v>27.8</v>
      </c>
      <c r="C238" s="14">
        <f t="shared" si="10"/>
        <v>10</v>
      </c>
      <c r="D238" s="14">
        <v>6</v>
      </c>
      <c r="E238" s="14">
        <v>2</v>
      </c>
      <c r="F238" s="14">
        <v>2</v>
      </c>
    </row>
    <row r="239" ht="19.5" spans="1:6">
      <c r="A239" s="13" t="s">
        <v>230</v>
      </c>
      <c r="B239" s="14">
        <v>25.88</v>
      </c>
      <c r="C239" s="14">
        <f t="shared" si="10"/>
        <v>0</v>
      </c>
      <c r="D239" s="14"/>
      <c r="E239" s="14"/>
      <c r="F239" s="14"/>
    </row>
    <row r="240" ht="19.5" spans="1:6">
      <c r="A240" s="13" t="s">
        <v>231</v>
      </c>
      <c r="B240" s="14">
        <v>25.5</v>
      </c>
      <c r="C240" s="14">
        <f t="shared" si="10"/>
        <v>1.5</v>
      </c>
      <c r="D240" s="14"/>
      <c r="E240" s="14"/>
      <c r="F240" s="14">
        <v>1.5</v>
      </c>
    </row>
    <row r="241" ht="19.5" spans="1:6">
      <c r="A241" s="13" t="s">
        <v>232</v>
      </c>
      <c r="B241" s="14">
        <v>22.13</v>
      </c>
      <c r="C241" s="14">
        <f t="shared" si="10"/>
        <v>0</v>
      </c>
      <c r="D241" s="14"/>
      <c r="E241" s="14"/>
      <c r="F241" s="14"/>
    </row>
    <row r="242" ht="19.5" spans="1:6">
      <c r="A242" s="13" t="s">
        <v>233</v>
      </c>
      <c r="B242" s="14">
        <v>21.37</v>
      </c>
      <c r="C242" s="14">
        <f t="shared" si="10"/>
        <v>21.37</v>
      </c>
      <c r="D242" s="14">
        <v>6.1384</v>
      </c>
      <c r="E242" s="14">
        <v>4.2231</v>
      </c>
      <c r="F242" s="14">
        <v>11.0085</v>
      </c>
    </row>
    <row r="243" ht="19.5" spans="1:6">
      <c r="A243" s="13" t="s">
        <v>234</v>
      </c>
      <c r="B243" s="14">
        <v>20</v>
      </c>
      <c r="C243" s="14">
        <f t="shared" si="10"/>
        <v>0</v>
      </c>
      <c r="D243" s="14"/>
      <c r="E243" s="14"/>
      <c r="F243" s="14"/>
    </row>
    <row r="244" ht="19.5" spans="1:6">
      <c r="A244" s="13" t="s">
        <v>235</v>
      </c>
      <c r="B244" s="14">
        <v>20</v>
      </c>
      <c r="C244" s="14">
        <f t="shared" si="10"/>
        <v>20</v>
      </c>
      <c r="D244" s="14"/>
      <c r="E244" s="14">
        <v>20</v>
      </c>
      <c r="F244" s="14"/>
    </row>
    <row r="245" ht="19.5" spans="1:6">
      <c r="A245" s="13" t="s">
        <v>236</v>
      </c>
      <c r="B245" s="14">
        <v>16.7</v>
      </c>
      <c r="C245" s="14">
        <f t="shared" si="10"/>
        <v>0</v>
      </c>
      <c r="D245" s="14"/>
      <c r="E245" s="14"/>
      <c r="F245" s="14"/>
    </row>
    <row r="246" ht="19.5" spans="1:6">
      <c r="A246" s="13" t="s">
        <v>118</v>
      </c>
      <c r="B246" s="14">
        <v>16.57</v>
      </c>
      <c r="C246" s="14">
        <f t="shared" si="10"/>
        <v>16.57</v>
      </c>
      <c r="D246" s="14">
        <v>3</v>
      </c>
      <c r="E246" s="14">
        <v>5.2</v>
      </c>
      <c r="F246" s="14">
        <v>8.37</v>
      </c>
    </row>
    <row r="247" ht="19.5" spans="1:6">
      <c r="A247" s="13" t="s">
        <v>71</v>
      </c>
      <c r="B247" s="14">
        <v>15.82</v>
      </c>
      <c r="C247" s="14">
        <f t="shared" si="10"/>
        <v>15.82</v>
      </c>
      <c r="D247" s="14">
        <v>13.48</v>
      </c>
      <c r="E247" s="14">
        <v>0.57</v>
      </c>
      <c r="F247" s="14">
        <v>1.77</v>
      </c>
    </row>
    <row r="248" ht="19.5" spans="1:6">
      <c r="A248" s="13" t="s">
        <v>237</v>
      </c>
      <c r="B248" s="14">
        <v>15</v>
      </c>
      <c r="C248" s="14">
        <f t="shared" si="10"/>
        <v>0</v>
      </c>
      <c r="D248" s="14"/>
      <c r="E248" s="14"/>
      <c r="F248" s="14"/>
    </row>
    <row r="249" ht="19.5" spans="1:6">
      <c r="A249" s="13" t="s">
        <v>136</v>
      </c>
      <c r="B249" s="14">
        <v>10</v>
      </c>
      <c r="C249" s="14">
        <f t="shared" si="10"/>
        <v>0</v>
      </c>
      <c r="D249" s="14"/>
      <c r="E249" s="14"/>
      <c r="F249" s="14"/>
    </row>
    <row r="250" ht="19.5" spans="1:6">
      <c r="A250" s="13" t="s">
        <v>238</v>
      </c>
      <c r="B250" s="14">
        <v>5</v>
      </c>
      <c r="C250" s="14">
        <f t="shared" si="10"/>
        <v>0</v>
      </c>
      <c r="D250" s="14"/>
      <c r="E250" s="14"/>
      <c r="F250" s="14"/>
    </row>
    <row r="251" ht="19.5" spans="1:6">
      <c r="A251" s="13" t="s">
        <v>239</v>
      </c>
      <c r="B251" s="14">
        <v>2</v>
      </c>
      <c r="C251" s="14">
        <f t="shared" si="10"/>
        <v>0</v>
      </c>
      <c r="D251" s="14"/>
      <c r="E251" s="14"/>
      <c r="F251" s="14"/>
    </row>
    <row r="252" ht="19.5" spans="1:6">
      <c r="A252" s="13" t="s">
        <v>240</v>
      </c>
      <c r="B252" s="14">
        <v>-370</v>
      </c>
      <c r="C252" s="14">
        <f t="shared" si="10"/>
        <v>-270</v>
      </c>
      <c r="D252" s="14">
        <v>-270</v>
      </c>
      <c r="E252" s="14"/>
      <c r="F252" s="14"/>
    </row>
    <row r="253" ht="19.5" spans="1:6">
      <c r="A253" s="13" t="s">
        <v>241</v>
      </c>
      <c r="B253" s="14">
        <v>-412.1957</v>
      </c>
      <c r="C253" s="14">
        <f t="shared" si="10"/>
        <v>0</v>
      </c>
      <c r="D253" s="14"/>
      <c r="E253" s="14"/>
      <c r="F253" s="14"/>
    </row>
    <row r="254" ht="19.5" spans="1:6">
      <c r="A254" s="13" t="s">
        <v>242</v>
      </c>
      <c r="B254" s="14">
        <v>-1648.84950000003</v>
      </c>
      <c r="C254" s="14">
        <f t="shared" si="10"/>
        <v>3870.08724999999</v>
      </c>
      <c r="D254" s="14">
        <v>1839.20180399998</v>
      </c>
      <c r="E254" s="14">
        <v>54.1608460000043</v>
      </c>
      <c r="F254" s="14">
        <v>1976.7246</v>
      </c>
    </row>
  </sheetData>
  <mergeCells count="5">
    <mergeCell ref="A1:F1"/>
    <mergeCell ref="E2:F2"/>
    <mergeCell ref="C3:F3"/>
    <mergeCell ref="A3:A4"/>
    <mergeCell ref="B3:B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2006-09-14T19:21:00Z</dcterms:created>
  <dcterms:modified xsi:type="dcterms:W3CDTF">2023-09-05T16:47:17Z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