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986" firstSheet="4" activeTab="11"/>
  </bookViews>
  <sheets>
    <sheet name="31.四本预算收入" sheetId="21" r:id="rId1"/>
    <sheet name="32.四本预算支出" sheetId="22" r:id="rId2"/>
    <sheet name="33.市本级债务还款计划表" sheetId="23" r:id="rId3"/>
    <sheet name="34.攀枝花市分地区政府债务十年到期情况表" sheetId="24" r:id="rId4"/>
    <sheet name="35.高新区一般收入" sheetId="25" r:id="rId5"/>
    <sheet name="36.高新区一般支出" sheetId="26" r:id="rId6"/>
    <sheet name="37.高新区一般平衡" sheetId="27" r:id="rId7"/>
    <sheet name="38.高新区经济分类" sheetId="28" r:id="rId8"/>
    <sheet name="39.高新区基本支出" sheetId="29" r:id="rId9"/>
    <sheet name="40.高新区基金收入" sheetId="30" r:id="rId10"/>
    <sheet name="41.高新区基金支出" sheetId="31" r:id="rId11"/>
    <sheet name="42.高新区基金平衡" sheetId="32" r:id="rId12"/>
  </sheets>
  <calcPr calcId="144525"/>
</workbook>
</file>

<file path=xl/sharedStrings.xml><?xml version="1.0" encoding="utf-8"?>
<sst xmlns="http://schemas.openxmlformats.org/spreadsheetml/2006/main" count="473" uniqueCount="340">
  <si>
    <r>
      <rPr>
        <b/>
        <sz val="16"/>
        <color indexed="8"/>
        <rFont val="Times New Roman"/>
        <charset val="134"/>
      </rPr>
      <t>2023</t>
    </r>
    <r>
      <rPr>
        <b/>
        <sz val="16"/>
        <color indexed="8"/>
        <rFont val="宋体"/>
        <charset val="134"/>
      </rPr>
      <t>年攀枝花市</t>
    </r>
    <r>
      <rPr>
        <b/>
        <sz val="16"/>
        <color indexed="8"/>
        <rFont val="Times New Roman"/>
        <charset val="134"/>
      </rPr>
      <t>“</t>
    </r>
    <r>
      <rPr>
        <b/>
        <sz val="16"/>
        <color indexed="8"/>
        <rFont val="宋体"/>
        <charset val="134"/>
      </rPr>
      <t>四本预算</t>
    </r>
    <r>
      <rPr>
        <b/>
        <sz val="16"/>
        <color indexed="8"/>
        <rFont val="Times New Roman"/>
        <charset val="134"/>
      </rPr>
      <t>”</t>
    </r>
    <r>
      <rPr>
        <b/>
        <sz val="16"/>
        <color indexed="8"/>
        <rFont val="宋体"/>
        <charset val="134"/>
      </rPr>
      <t>收入预算表</t>
    </r>
  </si>
  <si>
    <t>单位：万元</t>
  </si>
  <si>
    <t>项目</t>
  </si>
  <si>
    <t>预算数</t>
  </si>
  <si>
    <t>一、全市一般公共预算收入</t>
  </si>
  <si>
    <t xml:space="preserve">    市级收入</t>
  </si>
  <si>
    <t xml:space="preserve">    县级收入</t>
  </si>
  <si>
    <t>二、全市政府性基金预算收入</t>
  </si>
  <si>
    <t>三、全市国有资本经营预算收入</t>
  </si>
  <si>
    <t>四、全市社会保险基金预算收入</t>
  </si>
  <si>
    <t>市级收入</t>
  </si>
  <si>
    <t>县级收入</t>
  </si>
  <si>
    <r>
      <rPr>
        <b/>
        <sz val="16"/>
        <color indexed="8"/>
        <rFont val="Times New Roman"/>
        <charset val="134"/>
      </rPr>
      <t>2023</t>
    </r>
    <r>
      <rPr>
        <b/>
        <sz val="16"/>
        <color indexed="8"/>
        <rFont val="宋体"/>
        <charset val="134"/>
      </rPr>
      <t>年攀枝花市</t>
    </r>
    <r>
      <rPr>
        <b/>
        <sz val="16"/>
        <color indexed="8"/>
        <rFont val="Times New Roman"/>
        <charset val="134"/>
      </rPr>
      <t>“</t>
    </r>
    <r>
      <rPr>
        <b/>
        <sz val="16"/>
        <color indexed="8"/>
        <rFont val="宋体"/>
        <charset val="134"/>
      </rPr>
      <t>四本预算</t>
    </r>
    <r>
      <rPr>
        <b/>
        <sz val="16"/>
        <color indexed="8"/>
        <rFont val="Times New Roman"/>
        <charset val="134"/>
      </rPr>
      <t>”</t>
    </r>
    <r>
      <rPr>
        <b/>
        <sz val="16"/>
        <color indexed="8"/>
        <rFont val="宋体"/>
        <charset val="134"/>
      </rPr>
      <t>支出预算表</t>
    </r>
  </si>
  <si>
    <t>一、全市一般公共预算支出</t>
  </si>
  <si>
    <t xml:space="preserve">    市级支出</t>
  </si>
  <si>
    <t xml:space="preserve">    县级支出</t>
  </si>
  <si>
    <t>二、全市政府性基金预算支出</t>
  </si>
  <si>
    <t>三、全市国有资本经营预算支出</t>
  </si>
  <si>
    <t>四、全市社会保险基金预算支出</t>
  </si>
  <si>
    <t>市级支出</t>
  </si>
  <si>
    <t>县级支出</t>
  </si>
  <si>
    <r>
      <t>2023</t>
    </r>
    <r>
      <rPr>
        <b/>
        <sz val="16"/>
        <color rgb="FF000000"/>
        <rFont val="宋体"/>
        <charset val="134"/>
      </rPr>
      <t>年攀枝花市市本级地方政府债务还款计划表</t>
    </r>
  </si>
  <si>
    <t>项  目</t>
  </si>
  <si>
    <t>金  额</t>
  </si>
  <si>
    <t>一、2023年债务到期额（预计数）</t>
  </si>
  <si>
    <t xml:space="preserve">   其中：一般债券</t>
  </si>
  <si>
    <t xml:space="preserve">       专项债券</t>
  </si>
  <si>
    <t xml:space="preserve">       非债券形式债务</t>
  </si>
  <si>
    <t>二、2023年计划还款额</t>
  </si>
  <si>
    <t>说明：还款金额来源为再融资债券、一般公共预算收入、政府性基金预算收入等</t>
  </si>
  <si>
    <r>
      <rPr>
        <b/>
        <sz val="16"/>
        <color indexed="8"/>
        <rFont val="宋体"/>
        <charset val="134"/>
      </rPr>
      <t>攀枝花市分地区政府债务十年到期情况表</t>
    </r>
  </si>
  <si>
    <r>
      <rPr>
        <b/>
        <sz val="10"/>
        <color indexed="8"/>
        <rFont val="宋体"/>
        <charset val="134"/>
      </rPr>
      <t>地</t>
    </r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区</t>
    </r>
  </si>
  <si>
    <r>
      <rPr>
        <b/>
        <sz val="11"/>
        <color indexed="8"/>
        <rFont val="Times New Roman"/>
        <charset val="134"/>
      </rPr>
      <t>2023年</t>
    </r>
  </si>
  <si>
    <r>
      <rPr>
        <b/>
        <sz val="11"/>
        <color indexed="8"/>
        <rFont val="Times New Roman"/>
        <charset val="134"/>
      </rPr>
      <t>2024年</t>
    </r>
  </si>
  <si>
    <r>
      <rPr>
        <b/>
        <sz val="11"/>
        <color indexed="8"/>
        <rFont val="Times New Roman"/>
        <charset val="134"/>
      </rPr>
      <t>2025年</t>
    </r>
  </si>
  <si>
    <r>
      <rPr>
        <b/>
        <sz val="11"/>
        <color indexed="8"/>
        <rFont val="Times New Roman"/>
        <charset val="134"/>
      </rPr>
      <t>2026年</t>
    </r>
  </si>
  <si>
    <r>
      <rPr>
        <b/>
        <sz val="11"/>
        <color indexed="8"/>
        <rFont val="Times New Roman"/>
        <charset val="134"/>
      </rPr>
      <t>2027年</t>
    </r>
  </si>
  <si>
    <r>
      <rPr>
        <b/>
        <sz val="11"/>
        <color indexed="8"/>
        <rFont val="Times New Roman"/>
        <charset val="134"/>
      </rPr>
      <t>2028年</t>
    </r>
  </si>
  <si>
    <r>
      <rPr>
        <b/>
        <sz val="11"/>
        <color indexed="8"/>
        <rFont val="Times New Roman"/>
        <charset val="134"/>
      </rPr>
      <t>2029年</t>
    </r>
  </si>
  <si>
    <r>
      <rPr>
        <b/>
        <sz val="11"/>
        <color indexed="8"/>
        <rFont val="Times New Roman"/>
        <charset val="134"/>
      </rPr>
      <t>2030年</t>
    </r>
  </si>
  <si>
    <r>
      <rPr>
        <b/>
        <sz val="11"/>
        <color indexed="8"/>
        <rFont val="Times New Roman"/>
        <charset val="134"/>
      </rPr>
      <t>2031年</t>
    </r>
  </si>
  <si>
    <r>
      <rPr>
        <b/>
        <sz val="11"/>
        <color indexed="8"/>
        <rFont val="Times New Roman"/>
        <charset val="134"/>
      </rPr>
      <t>2032</t>
    </r>
    <r>
      <rPr>
        <sz val="11"/>
        <color indexed="8"/>
        <rFont val="宋体"/>
        <charset val="134"/>
      </rPr>
      <t>年</t>
    </r>
  </si>
  <si>
    <r>
      <rPr>
        <sz val="10"/>
        <color indexed="8"/>
        <rFont val="宋体"/>
        <charset val="134"/>
      </rPr>
      <t>市本级</t>
    </r>
  </si>
  <si>
    <r>
      <rPr>
        <sz val="10"/>
        <color indexed="8"/>
        <rFont val="宋体"/>
        <charset val="134"/>
      </rPr>
      <t>东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区</t>
    </r>
  </si>
  <si>
    <r>
      <rPr>
        <sz val="10"/>
        <color indexed="8"/>
        <rFont val="宋体"/>
        <charset val="134"/>
      </rPr>
      <t>西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区</t>
    </r>
  </si>
  <si>
    <r>
      <rPr>
        <sz val="10"/>
        <color indexed="8"/>
        <rFont val="宋体"/>
        <charset val="134"/>
      </rPr>
      <t>仁和区</t>
    </r>
  </si>
  <si>
    <r>
      <rPr>
        <sz val="10"/>
        <color indexed="8"/>
        <rFont val="宋体"/>
        <charset val="134"/>
      </rPr>
      <t>米易县</t>
    </r>
  </si>
  <si>
    <r>
      <rPr>
        <sz val="10"/>
        <color indexed="8"/>
        <rFont val="宋体"/>
        <charset val="134"/>
      </rPr>
      <t>盐边县</t>
    </r>
  </si>
  <si>
    <r>
      <rPr>
        <b/>
        <sz val="10"/>
        <color indexed="8"/>
        <rFont val="宋体"/>
        <charset val="134"/>
      </rPr>
      <t>合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计</t>
    </r>
  </si>
  <si>
    <r>
      <rPr>
        <b/>
        <sz val="18"/>
        <color theme="1"/>
        <rFont val="Times New Roman"/>
        <charset val="134"/>
      </rPr>
      <t>2023</t>
    </r>
    <r>
      <rPr>
        <b/>
        <sz val="18"/>
        <color rgb="FF000000"/>
        <rFont val="宋体"/>
        <charset val="134"/>
      </rPr>
      <t>年钒钛高新区一般公共预算收入预算表</t>
    </r>
  </si>
  <si>
    <r>
      <rPr>
        <sz val="11"/>
        <color theme="1"/>
        <rFont val="Times New Roman"/>
        <charset val="134"/>
      </rPr>
      <t xml:space="preserve">         </t>
    </r>
    <r>
      <rPr>
        <sz val="11"/>
        <color indexed="8"/>
        <rFont val="宋体"/>
        <charset val="134"/>
      </rPr>
      <t>单位：万元，</t>
    </r>
    <r>
      <rPr>
        <sz val="11"/>
        <color theme="1"/>
        <rFont val="Times New Roman"/>
        <charset val="134"/>
      </rPr>
      <t>%</t>
    </r>
  </si>
  <si>
    <t>科目</t>
  </si>
  <si>
    <t>上年预算数</t>
  </si>
  <si>
    <t>上年执行数</t>
  </si>
  <si>
    <t>预 算 数</t>
  </si>
  <si>
    <t>为上年预算</t>
  </si>
  <si>
    <t>为上年执行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</si>
  <si>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</si>
  <si>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</si>
  <si>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</si>
  <si>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</si>
  <si>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</si>
  <si>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</si>
  <si>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</si>
  <si>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</si>
  <si>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</si>
  <si>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</si>
  <si>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</si>
  <si>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</si>
  <si>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</si>
  <si>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</si>
  <si>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</si>
  <si>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</si>
  <si>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</si>
  <si>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</si>
  <si>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</si>
  <si>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</si>
  <si>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</si>
  <si>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</si>
  <si>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</si>
  <si>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</si>
  <si>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</si>
  <si>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</si>
  <si>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地方一般公共预算收入</t>
  </si>
  <si>
    <r>
      <rPr>
        <b/>
        <sz val="18"/>
        <color theme="1"/>
        <rFont val="Times New Roman"/>
        <charset val="134"/>
      </rPr>
      <t>2023</t>
    </r>
    <r>
      <rPr>
        <b/>
        <sz val="18"/>
        <color rgb="FF000000"/>
        <rFont val="宋体"/>
        <charset val="134"/>
      </rPr>
      <t>年钒钛高新区一般公共预算支出预算表</t>
    </r>
  </si>
  <si>
    <r>
      <rPr>
        <sz val="11"/>
        <color theme="1"/>
        <rFont val="Times New Roman"/>
        <charset val="134"/>
      </rPr>
      <t xml:space="preserve">                            </t>
    </r>
    <r>
      <rPr>
        <sz val="11"/>
        <color indexed="8"/>
        <rFont val="宋体"/>
        <charset val="134"/>
      </rPr>
      <t>单位：万元，</t>
    </r>
    <r>
      <rPr>
        <sz val="11"/>
        <color theme="1"/>
        <rFont val="Times New Roman"/>
        <charset val="134"/>
      </rPr>
      <t>%</t>
    </r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</si>
  <si>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</si>
  <si>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</si>
  <si>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</si>
  <si>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</si>
  <si>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</si>
  <si>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</si>
  <si>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</si>
  <si>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</si>
  <si>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</si>
  <si>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</si>
  <si>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</si>
  <si>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</si>
  <si>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</si>
  <si>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</si>
  <si>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</si>
  <si>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</si>
  <si>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</si>
  <si>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</si>
  <si>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</si>
  <si>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</si>
  <si>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</si>
  <si>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</si>
  <si>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二十三、债务付息支出</t>
  </si>
  <si>
    <t>二十四、债务发行费用支出</t>
  </si>
  <si>
    <t>一般公共预算支出</t>
  </si>
  <si>
    <t>2023年钒钛高新区一般公共预算收支预算平衡表</t>
  </si>
  <si>
    <t>一般公共预算收入</t>
  </si>
  <si>
    <t>上级补助收入</t>
  </si>
  <si>
    <t>补助下级支出</t>
  </si>
  <si>
    <t xml:space="preserve">  返还性收入</t>
  </si>
  <si>
    <t xml:space="preserve">  返还性支出</t>
  </si>
  <si>
    <t xml:space="preserve">  一般性转移支付收入</t>
  </si>
  <si>
    <t xml:space="preserve">  一般性转移支付支出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</si>
  <si>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</si>
  <si>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</si>
  <si>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</si>
  <si>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</si>
  <si>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企业事业单位划转补助收入</t>
  </si>
  <si>
    <t xml:space="preserve">    企业事业单位划转补助支出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</si>
  <si>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</si>
  <si>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</si>
  <si>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</si>
  <si>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</si>
  <si>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贫困地区转移支付收入</t>
  </si>
  <si>
    <t xml:space="preserve">    贫困地区转移支付支出</t>
  </si>
  <si>
    <t xml:space="preserve">  专项转移支付收入</t>
  </si>
  <si>
    <t xml:space="preserve">  专项转移支付支出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</si>
  <si>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</si>
  <si>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</si>
  <si>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</si>
  <si>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</si>
  <si>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</si>
  <si>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</si>
  <si>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上年结余</t>
  </si>
  <si>
    <t xml:space="preserve">调入资金   </t>
  </si>
  <si>
    <t>调出资金</t>
  </si>
  <si>
    <t xml:space="preserve">  从政府性基金预算调入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</si>
  <si>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</si>
  <si>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</si>
  <si>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</si>
  <si>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</si>
  <si>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</si>
  <si>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</si>
  <si>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</si>
  <si>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</si>
  <si>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</si>
  <si>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</si>
  <si>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</si>
  <si>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</si>
  <si>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</si>
  <si>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</si>
  <si>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</si>
  <si>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</si>
  <si>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</si>
  <si>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</si>
  <si>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</si>
  <si>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</si>
  <si>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</si>
  <si>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</si>
  <si>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</si>
  <si>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</si>
  <si>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</si>
  <si>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</si>
  <si>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动用预算稳定调节基金</t>
  </si>
  <si>
    <t>安排预算稳定调节基金</t>
  </si>
  <si>
    <t>接受其他地区援助收入</t>
  </si>
  <si>
    <t>援助其他地区支出</t>
  </si>
  <si>
    <t>年终结余</t>
  </si>
  <si>
    <t>减:结转下年的支出</t>
  </si>
  <si>
    <t>净结余</t>
  </si>
  <si>
    <t>收  入  总  计</t>
  </si>
  <si>
    <t>支  出  总  计</t>
  </si>
  <si>
    <r>
      <rPr>
        <b/>
        <sz val="18"/>
        <rFont val="Times New Roman"/>
        <charset val="134"/>
      </rPr>
      <t>2023</t>
    </r>
    <r>
      <rPr>
        <b/>
        <sz val="18"/>
        <rFont val="方正书宋_GBK"/>
        <charset val="134"/>
      </rPr>
      <t>年钒钛高新区一般公共预算经济分类科目支出预算表</t>
    </r>
  </si>
  <si>
    <r>
      <rPr>
        <sz val="11"/>
        <color rgb="FF000000"/>
        <rFont val="宋体"/>
        <charset val="134"/>
      </rPr>
      <t>单位：万元，</t>
    </r>
    <r>
      <rPr>
        <sz val="11"/>
        <color theme="1"/>
        <rFont val="Times New Roman"/>
        <charset val="134"/>
      </rPr>
      <t>%</t>
    </r>
  </si>
  <si>
    <t>机关工资福利支出</t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</si>
  <si>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工资奖金津补贴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</si>
  <si>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社会保障缴费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</si>
  <si>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住房公积金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</si>
  <si>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其他工资福利支出</t>
    </r>
  </si>
  <si>
    <t>机关商品和服务支出</t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</si>
  <si>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办公经费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</si>
  <si>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会议费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</si>
  <si>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培训费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</si>
  <si>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专用材料购置费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</si>
  <si>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委托业务费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</si>
  <si>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公务接待费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</si>
  <si>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因公出国（境）费用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</si>
  <si>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公务用车运行维护费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</si>
  <si>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维修（护）费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</si>
  <si>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其他商品和服务支出</t>
    </r>
  </si>
  <si>
    <t>机关资本性支出（一）</t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</si>
  <si>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房屋建筑物购建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</si>
  <si>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基础设施建设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</si>
  <si>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公务用车购置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</si>
  <si>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土地征迁补偿和安置支出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</si>
  <si>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设备购置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</si>
  <si>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大型修缮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</si>
  <si>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其他资本性支出</t>
    </r>
  </si>
  <si>
    <t>机关资本性支出（二）</t>
  </si>
  <si>
    <t>对事业单位经常性补助</t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</si>
  <si>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工资福利支出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</si>
  <si>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商品和服务支出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</si>
  <si>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其他对事业单位补助</t>
    </r>
  </si>
  <si>
    <t>对事业单位资本性补助</t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</si>
  <si>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资本性支出（一）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</si>
  <si>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资本性支出（二）</t>
    </r>
  </si>
  <si>
    <t>对企业补助</t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</si>
  <si>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费用补贴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</si>
  <si>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利息补贴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</si>
  <si>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其他对企业补助</t>
    </r>
  </si>
  <si>
    <t>对企业资本性支出</t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</si>
  <si>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对企业资本性支出（一）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</si>
  <si>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对企业资本性支出（二）</t>
    </r>
  </si>
  <si>
    <t>对个人和家庭的补助</t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</si>
  <si>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社会福利和救助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</si>
  <si>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助学金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</si>
  <si>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个人农业生产补贴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</si>
  <si>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离退休费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</si>
  <si>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其他对个人和家庭补助</t>
    </r>
  </si>
  <si>
    <t>对社会保障基金补助</t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</si>
  <si>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对社会保险基金补助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</si>
  <si>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补充全国社会保障基金</t>
    </r>
  </si>
  <si>
    <t>债务利息及费用支出</t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</si>
  <si>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国内债务付息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</si>
  <si>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国外债务付息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</si>
  <si>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国内债务发行费用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</si>
  <si>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国外债务发行费用</t>
    </r>
  </si>
  <si>
    <t>其他支出</t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</si>
  <si>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赠与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</si>
  <si>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国家赔偿费用支出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</si>
  <si>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对民间非营利组织和群众性自治组织补贴</t>
    </r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</si>
  <si>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其他支出</t>
    </r>
  </si>
  <si>
    <r>
      <rPr>
        <b/>
        <sz val="16"/>
        <rFont val="Times New Roman"/>
        <charset val="134"/>
      </rPr>
      <t>2023</t>
    </r>
    <r>
      <rPr>
        <b/>
        <sz val="16"/>
        <rFont val="方正书宋_GBK"/>
        <charset val="134"/>
      </rPr>
      <t>年钒钛高新区一般公共预算经济分类科目（基本）支出预算表</t>
    </r>
  </si>
  <si>
    <t>单位：万元，%</t>
  </si>
  <si>
    <r>
      <rPr>
        <b/>
        <sz val="16"/>
        <color theme="1"/>
        <rFont val="Times New Roman"/>
        <charset val="134"/>
      </rPr>
      <t>2023</t>
    </r>
    <r>
      <rPr>
        <b/>
        <sz val="16"/>
        <color rgb="FF000000"/>
        <rFont val="宋体"/>
        <charset val="134"/>
      </rPr>
      <t>年钒钛高新区政府性基金预算收入预算表</t>
    </r>
  </si>
  <si>
    <r>
      <rPr>
        <sz val="11"/>
        <color theme="1"/>
        <rFont val="Times New Roman"/>
        <charset val="134"/>
      </rPr>
      <t xml:space="preserve">                   </t>
    </r>
    <r>
      <rPr>
        <sz val="11"/>
        <color indexed="8"/>
        <rFont val="宋体"/>
        <charset val="134"/>
      </rPr>
      <t>单位</t>
    </r>
    <r>
      <rPr>
        <sz val="11"/>
        <color theme="1"/>
        <rFont val="Times New Roman"/>
        <charset val="134"/>
      </rPr>
      <t>:</t>
    </r>
    <r>
      <rPr>
        <sz val="11"/>
        <color indexed="8"/>
        <rFont val="宋体"/>
        <charset val="134"/>
      </rPr>
      <t>万元，</t>
    </r>
    <r>
      <rPr>
        <sz val="11"/>
        <color theme="1"/>
        <rFont val="Times New Roman"/>
        <charset val="134"/>
      </rPr>
      <t>%</t>
    </r>
  </si>
  <si>
    <t>科  目</t>
  </si>
  <si>
    <t>国有土地收益基金收入</t>
  </si>
  <si>
    <t>农业土地开发资金收入</t>
  </si>
  <si>
    <t>国有土地使用权出让收入</t>
  </si>
  <si>
    <t>城市基础设施配套费收入</t>
  </si>
  <si>
    <t>污水处理费收入</t>
  </si>
  <si>
    <t>其他政府性基金收入</t>
  </si>
  <si>
    <t>政府性基金预算收入</t>
  </si>
  <si>
    <r>
      <rPr>
        <b/>
        <sz val="18"/>
        <color theme="1"/>
        <rFont val="Times New Roman"/>
        <charset val="134"/>
      </rPr>
      <t>2023</t>
    </r>
    <r>
      <rPr>
        <b/>
        <sz val="18"/>
        <color rgb="FF000000"/>
        <rFont val="宋体"/>
        <charset val="134"/>
      </rPr>
      <t>年钒钛高新区政府性基金预算支出预算表</t>
    </r>
  </si>
  <si>
    <r>
      <rPr>
        <sz val="11"/>
        <color theme="1"/>
        <rFont val="Times New Roman"/>
        <charset val="134"/>
      </rPr>
      <t xml:space="preserve">                                  </t>
    </r>
    <r>
      <rPr>
        <sz val="11"/>
        <color indexed="8"/>
        <rFont val="宋体"/>
        <charset val="134"/>
      </rPr>
      <t>单位：万元</t>
    </r>
  </si>
  <si>
    <r>
      <rPr>
        <b/>
        <sz val="10"/>
        <rFont val="宋体"/>
        <charset val="134"/>
      </rPr>
      <t>科学技术支出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</si>
  <si>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核电站乏燃料处理处置基金支出</t>
    </r>
  </si>
  <si>
    <r>
      <rPr>
        <b/>
        <sz val="10"/>
        <rFont val="宋体"/>
        <charset val="134"/>
      </rPr>
      <t>文化旅游体育与传媒支出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</si>
  <si>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国家电影事业发展专项资金安排的支出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</si>
  <si>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旅游发展基金支出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</si>
  <si>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国家电影事业发展专项资金对应专项债务收入安排的支出</t>
    </r>
  </si>
  <si>
    <r>
      <rPr>
        <b/>
        <sz val="10"/>
        <rFont val="宋体"/>
        <charset val="134"/>
      </rPr>
      <t>社会保障和就业支出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</si>
  <si>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大中型水库移民后期扶持基金支出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</si>
  <si>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小型水库移民扶助基金安排的支出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</si>
  <si>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小型水库移民扶助基金对应专项债务收入安排的支出</t>
    </r>
  </si>
  <si>
    <r>
      <rPr>
        <b/>
        <sz val="10"/>
        <rFont val="宋体"/>
        <charset val="134"/>
      </rPr>
      <t>节能环保支出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</si>
  <si>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可再生能源电价附加收入安排的支出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</si>
  <si>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废弃电器电子产品处理基金支出</t>
    </r>
  </si>
  <si>
    <r>
      <rPr>
        <b/>
        <sz val="10"/>
        <rFont val="宋体"/>
        <charset val="134"/>
      </rPr>
      <t>城乡社区支出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</si>
  <si>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国有土地使用权出让收入及对应专项债务收入安排的支出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</si>
  <si>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征地和拆迁补偿支出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</si>
  <si>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土地开发支出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</si>
  <si>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城市建设支出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</si>
  <si>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农村基础设施建设支出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</si>
  <si>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补助被征地农民支出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</si>
  <si>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土地出让业务支出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</si>
  <si>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廉租住房支出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</si>
  <si>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支付破产或改制企业职工安置费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</si>
  <si>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棚户区改造支出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</si>
  <si>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公共租赁住房支出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</si>
  <si>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保障性住房租金补贴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</si>
  <si>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其他国有土地使用权出让收入安排的支出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</si>
  <si>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国有土地收益基金安排的支出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</si>
  <si>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农业土地开发资金安排的支出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</si>
  <si>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城市基础设施配套费安排的支出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</si>
  <si>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污水处理费安排的支出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</si>
  <si>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土地储备专项债券收入安排的支出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</si>
  <si>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棚户区改造专项债券收入安排的支出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</si>
  <si>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城市基础设施配套费对应专项债务收入安排的支出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</si>
  <si>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污水处理费对应专项债务收入安排的支出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</si>
  <si>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宋体"/>
        <charset val="134"/>
      </rPr>
      <t>农林水支出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</si>
  <si>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大中型水库库区基金安排的支出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</si>
  <si>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三峡水库库区基金支出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</si>
  <si>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国家重大水利工程建设基金安排的支出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</si>
  <si>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大中型水库库区基金对应专项债务收入安排的支出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</si>
  <si>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国家重大水利工程建设基金对应专项债务收入安排的支出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</si>
  <si>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宋体"/>
        <charset val="134"/>
      </rPr>
      <t>交通运输支出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</si>
  <si>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海南省高等级公路车辆通行附加费安排的支出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</si>
  <si>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车辆通行费安排的支出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</si>
  <si>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港口建设费安排的支出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</si>
  <si>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铁路建设基金支出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</si>
  <si>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船舶油污损害赔偿基金支出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</si>
  <si>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民航发展基金支出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</si>
  <si>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海南省高等级公路车辆通行附加费对应专项债务收入安排的支出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</si>
  <si>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政府收费公路专项债券收入安排的支出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</si>
  <si>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车辆通行费对应专项债务收入安排的支出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</si>
  <si>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港口建设费对应专项债务收入安排的支出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</si>
  <si>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宋体"/>
        <charset val="134"/>
      </rPr>
      <t>资源勘探信息等支出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</si>
  <si>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农网还贷资金支出</t>
    </r>
  </si>
  <si>
    <r>
      <rPr>
        <b/>
        <sz val="10"/>
        <rFont val="宋体"/>
        <charset val="134"/>
      </rPr>
      <t>金融支出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</si>
  <si>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金融调控支出</t>
    </r>
  </si>
  <si>
    <r>
      <rPr>
        <b/>
        <sz val="10"/>
        <rFont val="宋体"/>
        <charset val="134"/>
      </rPr>
      <t>其他支出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</si>
  <si>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其他政府性基金及对应专项债务收入安排的支出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</si>
  <si>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其他政府性基金安排的支出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</si>
  <si>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其他地方自行试点项目收益专项债券收入安排的支出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</si>
  <si>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其他政府性基金债务收入安排的支出</t>
    </r>
    <r>
      <rPr>
        <sz val="10"/>
        <rFont val="Times New Roman"/>
        <charset val="134"/>
      </rPr>
      <t xml:space="preserve">  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</si>
  <si>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彩票发行销售机构业务费安排的支出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</si>
  <si>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彩票公益金安排的支出</t>
    </r>
  </si>
  <si>
    <r>
      <rPr>
        <b/>
        <sz val="10"/>
        <rFont val="宋体"/>
        <charset val="134"/>
      </rPr>
      <t>债务付息支出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</si>
  <si>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地方政府专项债务付息支出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</si>
  <si>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国有土地使用权出让金债务付息支出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</si>
  <si>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其他政府性基金债务付息支出</t>
    </r>
  </si>
  <si>
    <r>
      <rPr>
        <b/>
        <sz val="10"/>
        <rFont val="宋体"/>
        <charset val="134"/>
      </rPr>
      <t>债务发行费用支出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</si>
  <si>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地方政府专项债务发行费用支出</t>
    </r>
  </si>
  <si>
    <r>
      <rPr>
        <b/>
        <sz val="10"/>
        <rFont val="宋体"/>
        <charset val="134"/>
      </rPr>
      <t>抗疫特别国债安排的支出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</si>
  <si>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基础设施建设</t>
    </r>
  </si>
  <si>
    <t>政府性基金预算支出</t>
  </si>
  <si>
    <r>
      <rPr>
        <b/>
        <sz val="16"/>
        <rFont val="Times New Roman"/>
        <charset val="134"/>
      </rPr>
      <t>2023</t>
    </r>
    <r>
      <rPr>
        <b/>
        <sz val="16"/>
        <rFont val="宋体"/>
        <charset val="134"/>
      </rPr>
      <t>年钒钛高新区政府性基金预算收支预算平衡表</t>
    </r>
  </si>
  <si>
    <r>
      <rPr>
        <sz val="11"/>
        <rFont val="宋体"/>
        <charset val="134"/>
      </rPr>
      <t>单位：万元</t>
    </r>
  </si>
  <si>
    <t>政府性基金预算上级补助收入</t>
  </si>
  <si>
    <t>政府性基金预算补助下级支出</t>
  </si>
  <si>
    <t>政府性基金预算下级上解收入</t>
  </si>
  <si>
    <t>政府性基金预算上解上级支出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</si>
  <si>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</si>
  <si>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</si>
  <si>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</si>
  <si>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</si>
  <si>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其他调入资金</t>
  </si>
  <si>
    <t xml:space="preserve">  地方政府专项债务还本支出</t>
  </si>
  <si>
    <t xml:space="preserve">  地方政府专项债务转贷收入</t>
  </si>
  <si>
    <t>政府性基金预算年终结余</t>
  </si>
  <si>
    <t>收　　入　　总　　计　</t>
  </si>
  <si>
    <t>支　　出　　总　　计　</t>
  </si>
</sst>
</file>

<file path=xl/styles.xml><?xml version="1.0" encoding="utf-8"?>
<styleSheet xmlns="http://schemas.openxmlformats.org/spreadsheetml/2006/main">
  <numFmts count="12">
    <numFmt numFmtId="176" formatCode="#,##0_ "/>
    <numFmt numFmtId="177" formatCode="0.0%"/>
    <numFmt numFmtId="178" formatCode="_ * #,##0.0_ ;_ * \-#,##0.0_ ;_ * &quot;-&quot;??.0_ ;_ @_ "/>
    <numFmt numFmtId="179" formatCode="_ * #,##0.0_ ;_ * \-#,##0.0_ ;_ * &quot;-&quot;??_ ;_ @_ "/>
    <numFmt numFmtId="180" formatCode="#,##0.0_ "/>
    <numFmt numFmtId="43" formatCode="_ * #,##0.00_ ;_ * \-#,##0.00_ ;_ * &quot;-&quot;??_ ;_ @_ "/>
    <numFmt numFmtId="41" formatCode="_ * #,##0_ ;_ * \-#,##0_ ;_ * &quot;-&quot;_ ;_ @_ "/>
    <numFmt numFmtId="181" formatCode="0.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82" formatCode="_ * #,##0_ ;_ * \-#,##0_ ;_ * &quot;-&quot;??_ ;_ @_ "/>
    <numFmt numFmtId="183" formatCode="#,##0.0"/>
  </numFmts>
  <fonts count="69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Times New Roman"/>
      <charset val="134"/>
    </font>
    <font>
      <sz val="11"/>
      <name val="Times New Roman"/>
      <charset val="134"/>
    </font>
    <font>
      <b/>
      <sz val="11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b/>
      <sz val="12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1"/>
      <color theme="1"/>
      <name val="宋体"/>
      <charset val="134"/>
    </font>
    <font>
      <b/>
      <sz val="10"/>
      <name val="Times New Roman"/>
      <charset val="134"/>
    </font>
    <font>
      <b/>
      <sz val="11"/>
      <name val="Times New Roman"/>
      <charset val="134"/>
    </font>
    <font>
      <sz val="10"/>
      <name val="Times New Roman"/>
      <charset val="134"/>
    </font>
    <font>
      <sz val="11"/>
      <color rgb="FFFF0000"/>
      <name val="Times New Roman"/>
      <charset val="134"/>
    </font>
    <font>
      <b/>
      <sz val="16"/>
      <color theme="1"/>
      <name val="Times New Roman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方正书宋_GBK"/>
      <charset val="134"/>
    </font>
    <font>
      <b/>
      <sz val="12"/>
      <color theme="1"/>
      <name val="宋体"/>
      <charset val="134"/>
    </font>
    <font>
      <b/>
      <sz val="12"/>
      <name val="方正书宋_GBK"/>
      <charset val="134"/>
    </font>
    <font>
      <b/>
      <sz val="11"/>
      <color theme="1"/>
      <name val="宋体"/>
      <charset val="134"/>
      <scheme val="minor"/>
    </font>
    <font>
      <b/>
      <sz val="18"/>
      <name val="Times New Roman"/>
      <charset val="134"/>
    </font>
    <font>
      <sz val="11"/>
      <color rgb="FF000000"/>
      <name val="宋体"/>
      <charset val="134"/>
    </font>
    <font>
      <b/>
      <sz val="18"/>
      <name val="宋体"/>
      <charset val="134"/>
    </font>
    <font>
      <b/>
      <sz val="11"/>
      <name val="方正书宋_GBK"/>
      <charset val="134"/>
    </font>
    <font>
      <b/>
      <sz val="12"/>
      <color theme="1"/>
      <name val="Times New Roman"/>
      <charset val="134"/>
    </font>
    <font>
      <sz val="11"/>
      <color indexed="8"/>
      <name val="Times New Roman"/>
      <charset val="134"/>
    </font>
    <font>
      <b/>
      <sz val="16"/>
      <color indexed="8"/>
      <name val="Times New Roman"/>
      <charset val="134"/>
    </font>
    <font>
      <sz val="9"/>
      <color indexed="8"/>
      <name val="Times New Roman"/>
      <charset val="134"/>
    </font>
    <font>
      <b/>
      <sz val="10"/>
      <color indexed="8"/>
      <name val="Times New Roman"/>
      <charset val="134"/>
    </font>
    <font>
      <b/>
      <sz val="11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b/>
      <sz val="16"/>
      <color rgb="FF000000"/>
      <name val="Times New Roman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name val="宋体"/>
      <charset val="134"/>
    </font>
    <font>
      <b/>
      <sz val="18"/>
      <color rgb="FF00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color rgb="FF000000"/>
      <name val="宋体"/>
      <charset val="134"/>
    </font>
    <font>
      <b/>
      <sz val="16"/>
      <name val="方正书宋_GBK"/>
      <charset val="134"/>
    </font>
    <font>
      <sz val="12"/>
      <name val="方正书宋_GBK"/>
      <charset val="134"/>
    </font>
    <font>
      <b/>
      <sz val="18"/>
      <name val="方正书宋_GBK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0" applyNumberFormat="false" applyBorder="false" applyAlignment="false" applyProtection="false">
      <alignment vertical="center"/>
    </xf>
    <xf numFmtId="0" fontId="42" fillId="23" borderId="0" applyNumberFormat="false" applyBorder="false" applyAlignment="false" applyProtection="false">
      <alignment vertical="center"/>
    </xf>
    <xf numFmtId="0" fontId="44" fillId="6" borderId="6" applyNumberFormat="false" applyAlignment="false" applyProtection="false">
      <alignment vertical="center"/>
    </xf>
    <xf numFmtId="0" fontId="51" fillId="14" borderId="9" applyNumberFormat="false" applyAlignment="false" applyProtection="false">
      <alignment vertical="center"/>
    </xf>
    <xf numFmtId="0" fontId="46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7" fillId="0" borderId="7" applyNumberFormat="false" applyFill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53" fillId="0" borderId="7" applyNumberFormat="false" applyFill="false" applyAlignment="false" applyProtection="false">
      <alignment vertical="center"/>
    </xf>
    <xf numFmtId="0" fontId="42" fillId="7" borderId="0" applyNumberFormat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40" fillId="9" borderId="0" applyNumberFormat="false" applyBorder="false" applyAlignment="false" applyProtection="false">
      <alignment vertical="center"/>
    </xf>
    <xf numFmtId="0" fontId="43" fillId="0" borderId="5" applyNumberFormat="false" applyFill="false" applyAlignment="false" applyProtection="false">
      <alignment vertical="center"/>
    </xf>
    <xf numFmtId="0" fontId="57" fillId="0" borderId="11" applyNumberFormat="false" applyFill="false" applyAlignment="false" applyProtection="false">
      <alignment vertical="center"/>
    </xf>
    <xf numFmtId="0" fontId="42" fillId="5" borderId="0" applyNumberFormat="false" applyBorder="false" applyAlignment="false" applyProtection="false">
      <alignment vertical="center"/>
    </xf>
    <xf numFmtId="0" fontId="42" fillId="16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49" fillId="0" borderId="8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2" fillId="20" borderId="0" applyNumberFormat="false" applyBorder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42" fillId="25" borderId="0" applyNumberFormat="false" applyBorder="false" applyAlignment="false" applyProtection="false">
      <alignment vertical="center"/>
    </xf>
    <xf numFmtId="0" fontId="1" fillId="26" borderId="10" applyNumberFormat="false" applyFont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55" fillId="27" borderId="0" applyNumberFormat="false" applyBorder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56" fillId="29" borderId="0" applyNumberFormat="false" applyBorder="false" applyAlignment="false" applyProtection="false">
      <alignment vertical="center"/>
    </xf>
    <xf numFmtId="0" fontId="58" fillId="6" borderId="4" applyNumberFormat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40" fillId="24" borderId="0" applyNumberFormat="false" applyBorder="false" applyAlignment="false" applyProtection="false">
      <alignment vertical="center"/>
    </xf>
    <xf numFmtId="0" fontId="40" fillId="30" borderId="0" applyNumberFormat="false" applyBorder="false" applyAlignment="false" applyProtection="false">
      <alignment vertical="center"/>
    </xf>
    <xf numFmtId="0" fontId="40" fillId="31" borderId="0" applyNumberFormat="false" applyBorder="false" applyAlignment="false" applyProtection="false">
      <alignment vertical="center"/>
    </xf>
    <xf numFmtId="0" fontId="40" fillId="32" borderId="0" applyNumberFormat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40" fillId="22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40" fillId="12" borderId="0" applyNumberFormat="false" applyBorder="false" applyAlignment="false" applyProtection="false">
      <alignment vertical="center"/>
    </xf>
    <xf numFmtId="0" fontId="42" fillId="4" borderId="0" applyNumberFormat="false" applyBorder="false" applyAlignment="false" applyProtection="false">
      <alignment vertical="center"/>
    </xf>
    <xf numFmtId="0" fontId="41" fillId="3" borderId="4" applyNumberFormat="false" applyAlignment="false" applyProtection="false">
      <alignment vertical="center"/>
    </xf>
    <xf numFmtId="0" fontId="42" fillId="8" borderId="0" applyNumberFormat="false" applyBorder="false" applyAlignment="false" applyProtection="false">
      <alignment vertical="center"/>
    </xf>
    <xf numFmtId="0" fontId="40" fillId="2" borderId="0" applyNumberFormat="false" applyBorder="false" applyAlignment="false" applyProtection="false">
      <alignment vertical="center"/>
    </xf>
    <xf numFmtId="0" fontId="42" fillId="21" borderId="0" applyNumberFormat="false" applyBorder="false" applyAlignment="false" applyProtection="false">
      <alignment vertical="center"/>
    </xf>
  </cellStyleXfs>
  <cellXfs count="126">
    <xf numFmtId="0" fontId="0" fillId="0" borderId="0" xfId="0" applyAlignment="true"/>
    <xf numFmtId="0" fontId="1" fillId="0" borderId="0" xfId="0" applyFont="true" applyFill="true" applyBorder="true" applyAlignment="true"/>
    <xf numFmtId="0" fontId="2" fillId="0" borderId="0" xfId="0" applyNumberFormat="true" applyFont="true" applyFill="true" applyBorder="true" applyAlignment="true" applyProtection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right" vertical="center"/>
    </xf>
    <xf numFmtId="0" fontId="4" fillId="0" borderId="2" xfId="0" applyNumberFormat="true" applyFont="true" applyFill="true" applyBorder="true" applyAlignment="true" applyProtection="true">
      <alignment horizontal="center" vertical="center"/>
    </xf>
    <xf numFmtId="0" fontId="4" fillId="0" borderId="2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NumberFormat="true" applyFont="true" applyFill="true" applyBorder="true" applyAlignment="true" applyProtection="true">
      <alignment vertical="center"/>
    </xf>
    <xf numFmtId="182" fontId="5" fillId="0" borderId="2" xfId="24" applyNumberFormat="true" applyFont="true" applyFill="true" applyBorder="true" applyAlignment="true" applyProtection="true">
      <alignment horizontal="right" vertical="center"/>
    </xf>
    <xf numFmtId="0" fontId="6" fillId="0" borderId="2" xfId="0" applyFont="true" applyFill="true" applyBorder="true" applyAlignment="true"/>
    <xf numFmtId="182" fontId="7" fillId="0" borderId="2" xfId="24" applyNumberFormat="true" applyFont="true" applyFill="true" applyBorder="true" applyAlignment="true" applyProtection="true">
      <alignment horizontal="right" vertical="center"/>
    </xf>
    <xf numFmtId="0" fontId="8" fillId="0" borderId="0" xfId="0" applyFont="true" applyFill="true" applyBorder="true" applyAlignment="true">
      <alignment vertical="center" wrapText="true"/>
    </xf>
    <xf numFmtId="0" fontId="8" fillId="0" borderId="0" xfId="0" applyFont="true" applyFill="true" applyBorder="true" applyAlignment="true">
      <alignment horizontal="right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vertical="center" wrapText="true"/>
    </xf>
    <xf numFmtId="182" fontId="8" fillId="0" borderId="0" xfId="24" applyNumberFormat="true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182" fontId="8" fillId="0" borderId="0" xfId="24" applyNumberFormat="true" applyFont="true" applyFill="true" applyAlignment="true">
      <alignment horizontal="right" vertical="center" wrapText="true"/>
    </xf>
    <xf numFmtId="182" fontId="8" fillId="0" borderId="1" xfId="24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2" xfId="0" applyNumberFormat="true" applyFont="true" applyFill="true" applyBorder="true" applyAlignment="true" applyProtection="true">
      <alignment vertical="center"/>
    </xf>
    <xf numFmtId="3" fontId="13" fillId="0" borderId="2" xfId="0" applyNumberFormat="true" applyFont="true" applyFill="true" applyBorder="true" applyAlignment="true" applyProtection="true">
      <alignment horizontal="right" vertical="center" wrapText="true"/>
    </xf>
    <xf numFmtId="3" fontId="3" fillId="0" borderId="2" xfId="0" applyNumberFormat="true" applyFont="true" applyFill="true" applyBorder="true" applyAlignment="true" applyProtection="true">
      <alignment horizontal="right" vertical="center" wrapText="true"/>
    </xf>
    <xf numFmtId="0" fontId="9" fillId="0" borderId="2" xfId="0" applyFont="true" applyFill="true" applyBorder="true" applyAlignment="true">
      <alignment vertical="center" wrapText="true"/>
    </xf>
    <xf numFmtId="0" fontId="14" fillId="0" borderId="2" xfId="0" applyNumberFormat="true" applyFont="true" applyFill="true" applyBorder="true" applyAlignment="true" applyProtection="true">
      <alignment vertical="center"/>
    </xf>
    <xf numFmtId="3" fontId="13" fillId="0" borderId="2" xfId="0" applyNumberFormat="true" applyFont="true" applyFill="true" applyBorder="true" applyAlignment="true" applyProtection="true">
      <alignment horizontal="right" vertical="center"/>
    </xf>
    <xf numFmtId="3" fontId="3" fillId="0" borderId="2" xfId="0" applyNumberFormat="true" applyFont="true" applyFill="true" applyBorder="true" applyAlignment="true" applyProtection="true">
      <alignment horizontal="right" vertical="center"/>
    </xf>
    <xf numFmtId="3" fontId="15" fillId="0" borderId="2" xfId="0" applyNumberFormat="true" applyFont="true" applyFill="true" applyBorder="true" applyAlignment="true" applyProtection="true">
      <alignment horizontal="right" vertical="center" wrapText="true"/>
    </xf>
    <xf numFmtId="183" fontId="13" fillId="0" borderId="2" xfId="0" applyNumberFormat="true" applyFont="true" applyFill="true" applyBorder="true" applyAlignment="true" applyProtection="true">
      <alignment horizontal="right" vertical="center" wrapText="true"/>
    </xf>
    <xf numFmtId="183" fontId="3" fillId="0" borderId="2" xfId="0" applyNumberFormat="true" applyFont="true" applyFill="true" applyBorder="true" applyAlignment="true" applyProtection="true">
      <alignment horizontal="right" vertical="center" wrapText="true"/>
    </xf>
    <xf numFmtId="0" fontId="11" fillId="0" borderId="2" xfId="0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vertical="center"/>
    </xf>
    <xf numFmtId="0" fontId="16" fillId="0" borderId="0" xfId="0" applyFont="true" applyFill="true" applyBorder="true" applyAlignment="true">
      <alignment horizontal="center" vertical="center"/>
    </xf>
    <xf numFmtId="0" fontId="17" fillId="0" borderId="2" xfId="0" applyNumberFormat="true" applyFont="true" applyFill="true" applyBorder="true" applyAlignment="true" applyProtection="true">
      <alignment horizontal="left" vertical="center"/>
    </xf>
    <xf numFmtId="182" fontId="3" fillId="0" borderId="2" xfId="24" applyNumberFormat="true" applyFont="true" applyFill="true" applyBorder="true" applyAlignment="true" applyProtection="true">
      <alignment horizontal="right" vertical="center"/>
    </xf>
    <xf numFmtId="182" fontId="13" fillId="0" borderId="2" xfId="24" applyNumberFormat="true" applyFont="true" applyFill="true" applyBorder="true" applyAlignment="true" applyProtection="true">
      <alignment horizontal="right" vertical="center"/>
    </xf>
    <xf numFmtId="0" fontId="8" fillId="0" borderId="1" xfId="0" applyFont="true" applyFill="true" applyBorder="true" applyAlignment="true">
      <alignment vertical="center"/>
    </xf>
    <xf numFmtId="181" fontId="8" fillId="0" borderId="2" xfId="0" applyNumberFormat="true" applyFont="true" applyFill="true" applyBorder="true" applyAlignment="true">
      <alignment vertical="center"/>
    </xf>
    <xf numFmtId="181" fontId="9" fillId="0" borderId="2" xfId="0" applyNumberFormat="true" applyFont="true" applyFill="true" applyBorder="true" applyAlignment="true">
      <alignment vertical="center"/>
    </xf>
    <xf numFmtId="0" fontId="18" fillId="0" borderId="0" xfId="0" applyFont="true" applyFill="true" applyAlignment="true">
      <alignment vertical="center"/>
    </xf>
    <xf numFmtId="0" fontId="19" fillId="0" borderId="0" xfId="0" applyFont="true" applyFill="true" applyAlignment="true">
      <alignment vertical="center"/>
    </xf>
    <xf numFmtId="179" fontId="18" fillId="0" borderId="0" xfId="24" applyNumberFormat="true" applyFont="true">
      <alignment vertical="center"/>
    </xf>
    <xf numFmtId="0" fontId="2" fillId="0" borderId="0" xfId="0" applyNumberFormat="true" applyFont="true" applyFill="true" applyAlignment="true" applyProtection="true">
      <alignment horizontal="center" vertical="center" wrapText="true"/>
    </xf>
    <xf numFmtId="0" fontId="3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vertical="center" wrapText="true"/>
    </xf>
    <xf numFmtId="179" fontId="20" fillId="0" borderId="0" xfId="24" applyNumberFormat="true" applyFont="true" applyFill="true" applyBorder="true" applyAlignment="true">
      <alignment horizontal="center" vertical="center" wrapText="true"/>
    </xf>
    <xf numFmtId="0" fontId="21" fillId="0" borderId="2" xfId="0" applyFont="true" applyFill="true" applyBorder="true" applyAlignment="true">
      <alignment horizontal="center" vertical="center" wrapText="true"/>
    </xf>
    <xf numFmtId="0" fontId="19" fillId="0" borderId="2" xfId="0" applyNumberFormat="true" applyFont="true" applyFill="true" applyBorder="true" applyAlignment="true" applyProtection="true">
      <alignment horizontal="center" vertical="center" wrapText="true"/>
    </xf>
    <xf numFmtId="0" fontId="22" fillId="0" borderId="2" xfId="0" applyNumberFormat="true" applyFont="true" applyFill="true" applyBorder="true" applyAlignment="true" applyProtection="true">
      <alignment vertical="center"/>
    </xf>
    <xf numFmtId="182" fontId="7" fillId="0" borderId="2" xfId="24" applyNumberFormat="true" applyFont="true" applyFill="true" applyBorder="true" applyAlignment="true" applyProtection="true">
      <alignment horizontal="center" vertical="center" wrapText="true"/>
    </xf>
    <xf numFmtId="0" fontId="5" fillId="0" borderId="2" xfId="0" applyNumberFormat="true" applyFont="true" applyFill="true" applyBorder="true" applyAlignment="true" applyProtection="true">
      <alignment vertical="center"/>
    </xf>
    <xf numFmtId="182" fontId="5" fillId="0" borderId="2" xfId="24" applyNumberFormat="true" applyFont="true" applyFill="true" applyBorder="true" applyAlignment="true" applyProtection="true">
      <alignment horizontal="center" vertical="center"/>
    </xf>
    <xf numFmtId="182" fontId="5" fillId="0" borderId="2" xfId="24" applyNumberFormat="true" applyFont="true" applyFill="true" applyBorder="true" applyAlignment="true" applyProtection="true">
      <alignment horizontal="center" vertical="center" wrapText="true"/>
    </xf>
    <xf numFmtId="179" fontId="21" fillId="0" borderId="2" xfId="24" applyNumberFormat="true" applyFont="true" applyFill="true" applyBorder="true" applyAlignment="true">
      <alignment horizontal="center" vertical="center" wrapText="true"/>
    </xf>
    <xf numFmtId="179" fontId="7" fillId="0" borderId="2" xfId="24" applyNumberFormat="true" applyFont="true" applyFill="true" applyBorder="true" applyAlignment="true" applyProtection="true">
      <alignment horizontal="right" vertical="center" wrapText="true"/>
    </xf>
    <xf numFmtId="179" fontId="5" fillId="0" borderId="2" xfId="24" applyNumberFormat="true" applyFont="true" applyFill="true" applyBorder="true" applyAlignment="true" applyProtection="true">
      <alignment horizontal="right" vertical="center" wrapText="true"/>
    </xf>
    <xf numFmtId="0" fontId="22" fillId="0" borderId="2" xfId="0" applyNumberFormat="true" applyFont="true" applyFill="true" applyBorder="true" applyAlignment="true" applyProtection="true">
      <alignment horizontal="center" vertical="center"/>
    </xf>
    <xf numFmtId="0" fontId="23" fillId="0" borderId="0" xfId="0" applyFont="true" applyFill="true" applyBorder="true" applyAlignment="true">
      <alignment vertical="center" wrapText="true"/>
    </xf>
    <xf numFmtId="0" fontId="24" fillId="0" borderId="0" xfId="0" applyNumberFormat="true" applyFont="true" applyFill="true" applyAlignment="true" applyProtection="true">
      <alignment horizontal="center" vertical="center" wrapText="true"/>
    </xf>
    <xf numFmtId="0" fontId="22" fillId="0" borderId="2" xfId="0" applyNumberFormat="true" applyFont="true" applyFill="true" applyBorder="true" applyAlignment="true" applyProtection="true">
      <alignment vertical="center" wrapText="true"/>
    </xf>
    <xf numFmtId="182" fontId="7" fillId="0" borderId="2" xfId="24" applyNumberFormat="true" applyFont="true" applyFill="true" applyBorder="true" applyAlignment="true" applyProtection="true">
      <alignment horizontal="right" vertical="center" wrapText="true"/>
    </xf>
    <xf numFmtId="0" fontId="5" fillId="0" borderId="2" xfId="0" applyNumberFormat="true" applyFont="true" applyFill="true" applyBorder="true" applyAlignment="true" applyProtection="true">
      <alignment vertical="center" wrapText="true"/>
    </xf>
    <xf numFmtId="182" fontId="5" fillId="0" borderId="2" xfId="24" applyNumberFormat="true" applyFont="true" applyFill="true" applyBorder="true" applyAlignment="true" applyProtection="true">
      <alignment horizontal="right" vertical="center" wrapText="true"/>
    </xf>
    <xf numFmtId="0" fontId="25" fillId="0" borderId="1" xfId="0" applyFont="true" applyFill="true" applyBorder="true" applyAlignment="true">
      <alignment horizontal="center" vertical="center" wrapText="true"/>
    </xf>
    <xf numFmtId="178" fontId="7" fillId="0" borderId="2" xfId="24" applyNumberFormat="true" applyFont="true" applyFill="true" applyBorder="true" applyAlignment="true" applyProtection="true">
      <alignment horizontal="right" vertical="center" wrapText="true"/>
    </xf>
    <xf numFmtId="178" fontId="5" fillId="0" borderId="2" xfId="24" applyNumberFormat="true" applyFont="true" applyFill="true" applyBorder="true" applyAlignment="true" applyProtection="true">
      <alignment horizontal="right" vertical="center" wrapText="true"/>
    </xf>
    <xf numFmtId="0" fontId="22" fillId="0" borderId="2" xfId="0" applyNumberFormat="true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Border="true" applyAlignment="true">
      <alignment wrapText="true"/>
    </xf>
    <xf numFmtId="182" fontId="1" fillId="0" borderId="0" xfId="0" applyNumberFormat="true" applyFont="true" applyFill="true" applyBorder="true" applyAlignment="true">
      <alignment wrapText="true"/>
    </xf>
    <xf numFmtId="43" fontId="1" fillId="0" borderId="0" xfId="24" applyFont="true" applyFill="true" applyAlignment="true">
      <alignment wrapText="true"/>
    </xf>
    <xf numFmtId="43" fontId="26" fillId="0" borderId="0" xfId="24" applyFont="true" applyFill="true" applyAlignment="true" applyProtection="true">
      <alignment horizontal="center" vertical="center" wrapText="true"/>
    </xf>
    <xf numFmtId="43" fontId="17" fillId="0" borderId="0" xfId="24" applyFont="true" applyFill="true" applyAlignment="true" applyProtection="true">
      <alignment horizontal="right" vertical="center" wrapText="true"/>
    </xf>
    <xf numFmtId="0" fontId="27" fillId="0" borderId="2" xfId="0" applyNumberFormat="true" applyFont="true" applyFill="true" applyBorder="true" applyAlignment="true" applyProtection="true">
      <alignment vertical="center" wrapText="true"/>
    </xf>
    <xf numFmtId="0" fontId="13" fillId="0" borderId="2" xfId="0" applyNumberFormat="true" applyFont="true" applyFill="true" applyBorder="true" applyAlignment="true" applyProtection="true">
      <alignment vertical="center" wrapText="true"/>
    </xf>
    <xf numFmtId="0" fontId="3" fillId="0" borderId="2" xfId="0" applyNumberFormat="true" applyFont="true" applyFill="true" applyBorder="true" applyAlignment="true" applyProtection="true">
      <alignment vertical="center" wrapText="true"/>
    </xf>
    <xf numFmtId="0" fontId="27" fillId="0" borderId="2" xfId="0" applyNumberFormat="true" applyFont="true" applyFill="true" applyBorder="true" applyAlignment="true" applyProtection="true">
      <alignment horizontal="center" vertical="center" wrapText="true"/>
    </xf>
    <xf numFmtId="177" fontId="1" fillId="0" borderId="0" xfId="45" applyNumberFormat="true" applyFont="true" applyFill="true" applyAlignment="true">
      <alignment wrapText="true"/>
    </xf>
    <xf numFmtId="0" fontId="10" fillId="0" borderId="0" xfId="0" applyFont="true" applyFill="true" applyBorder="true" applyAlignment="true">
      <alignment horizontal="center" vertical="center"/>
    </xf>
    <xf numFmtId="182" fontId="8" fillId="0" borderId="0" xfId="24" applyNumberFormat="true" applyFont="true" applyFill="true" applyAlignment="true">
      <alignment vertical="center"/>
    </xf>
    <xf numFmtId="0" fontId="8" fillId="0" borderId="1" xfId="0" applyFont="true" applyFill="true" applyBorder="true" applyAlignment="true">
      <alignment horizontal="right" vertical="center"/>
    </xf>
    <xf numFmtId="0" fontId="17" fillId="0" borderId="2" xfId="0" applyNumberFormat="true" applyFont="true" applyFill="true" applyBorder="true" applyAlignment="true" applyProtection="true">
      <alignment horizontal="left" vertical="center" wrapText="true"/>
    </xf>
    <xf numFmtId="182" fontId="8" fillId="0" borderId="2" xfId="24" applyNumberFormat="true" applyFont="true" applyFill="true" applyBorder="true" applyAlignment="true">
      <alignment vertical="center"/>
    </xf>
    <xf numFmtId="182" fontId="3" fillId="0" borderId="2" xfId="24" applyNumberFormat="true" applyFont="true" applyFill="true" applyBorder="true" applyAlignment="true">
      <alignment vertical="center"/>
    </xf>
    <xf numFmtId="182" fontId="11" fillId="0" borderId="2" xfId="24" applyNumberFormat="true" applyFont="true" applyFill="true" applyBorder="true" applyAlignment="true">
      <alignment horizontal="center" vertical="center" wrapText="true"/>
    </xf>
    <xf numFmtId="180" fontId="8" fillId="0" borderId="2" xfId="0" applyNumberFormat="true" applyFont="true" applyFill="true" applyBorder="true" applyAlignment="true">
      <alignment vertical="center"/>
    </xf>
    <xf numFmtId="180" fontId="9" fillId="0" borderId="2" xfId="0" applyNumberFormat="true" applyFont="true" applyFill="true" applyBorder="true" applyAlignment="true">
      <alignment vertical="center"/>
    </xf>
    <xf numFmtId="0" fontId="23" fillId="0" borderId="0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vertical="center" wrapText="true"/>
    </xf>
    <xf numFmtId="182" fontId="28" fillId="0" borderId="2" xfId="24" applyNumberFormat="true" applyFont="true" applyBorder="true" applyAlignment="true">
      <alignment vertical="center"/>
    </xf>
    <xf numFmtId="0" fontId="8" fillId="0" borderId="3" xfId="0" applyFont="true" applyFill="true" applyBorder="true" applyAlignment="true">
      <alignment vertical="center" wrapText="true"/>
    </xf>
    <xf numFmtId="182" fontId="6" fillId="0" borderId="2" xfId="24" applyNumberFormat="true" applyFont="true" applyBorder="true" applyAlignment="true">
      <alignment vertical="center"/>
    </xf>
    <xf numFmtId="182" fontId="6" fillId="0" borderId="2" xfId="24" applyNumberFormat="true" applyFont="true" applyFill="true" applyBorder="true" applyAlignment="true">
      <alignment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182" fontId="28" fillId="0" borderId="2" xfId="24" applyNumberFormat="true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81" fontId="28" fillId="0" borderId="2" xfId="0" applyNumberFormat="true" applyFont="true" applyFill="true" applyBorder="true" applyAlignment="true">
      <alignment vertical="center" wrapText="true"/>
    </xf>
    <xf numFmtId="181" fontId="6" fillId="0" borderId="2" xfId="0" applyNumberFormat="true" applyFont="true" applyFill="true" applyBorder="true" applyAlignment="true">
      <alignment vertical="center" wrapText="true"/>
    </xf>
    <xf numFmtId="177" fontId="1" fillId="0" borderId="0" xfId="45" applyNumberFormat="true" applyFont="true" applyAlignment="true">
      <alignment vertical="center" wrapText="true"/>
    </xf>
    <xf numFmtId="0" fontId="29" fillId="0" borderId="0" xfId="4" applyFont="true">
      <alignment vertical="center"/>
    </xf>
    <xf numFmtId="0" fontId="30" fillId="0" borderId="0" xfId="0" applyFont="true" applyAlignment="true">
      <alignment horizontal="center" vertical="center"/>
    </xf>
    <xf numFmtId="0" fontId="31" fillId="0" borderId="0" xfId="4" applyFont="true">
      <alignment vertical="center"/>
    </xf>
    <xf numFmtId="0" fontId="32" fillId="0" borderId="2" xfId="4" applyFont="true" applyBorder="true" applyAlignment="true">
      <alignment horizontal="center" vertical="center"/>
    </xf>
    <xf numFmtId="0" fontId="33" fillId="0" borderId="2" xfId="4" applyFont="true" applyBorder="true" applyAlignment="true">
      <alignment horizontal="center" vertical="center" wrapText="true"/>
    </xf>
    <xf numFmtId="0" fontId="34" fillId="0" borderId="2" xfId="4" applyFont="true" applyFill="true" applyBorder="true" applyAlignment="true">
      <alignment horizontal="left" vertical="center"/>
    </xf>
    <xf numFmtId="176" fontId="0" fillId="0" borderId="2" xfId="0" applyNumberFormat="true" applyBorder="true" applyAlignment="true">
      <alignment vertical="center"/>
    </xf>
    <xf numFmtId="0" fontId="32" fillId="0" borderId="2" xfId="4" applyFont="true" applyFill="true" applyBorder="true" applyAlignment="true">
      <alignment horizontal="center" vertical="center"/>
    </xf>
    <xf numFmtId="0" fontId="34" fillId="0" borderId="1" xfId="4" applyFont="true" applyBorder="true" applyAlignment="true">
      <alignment horizontal="right" vertical="center"/>
    </xf>
    <xf numFmtId="0" fontId="35" fillId="0" borderId="0" xfId="4" applyFont="true" applyAlignment="true">
      <alignment horizontal="right" vertical="center"/>
    </xf>
    <xf numFmtId="0" fontId="36" fillId="0" borderId="0" xfId="0" applyFont="true" applyAlignment="true">
      <alignment horizontal="center" vertical="center"/>
    </xf>
    <xf numFmtId="0" fontId="0" fillId="0" borderId="0" xfId="0" applyAlignment="true">
      <alignment horizontal="right" vertical="center"/>
    </xf>
    <xf numFmtId="0" fontId="37" fillId="0" borderId="2" xfId="0" applyFont="true" applyBorder="true" applyAlignment="true">
      <alignment horizontal="center" vertical="center"/>
    </xf>
    <xf numFmtId="176" fontId="37" fillId="0" borderId="2" xfId="0" applyNumberFormat="true" applyFont="true" applyBorder="true" applyAlignment="true">
      <alignment horizontal="center" vertical="center"/>
    </xf>
    <xf numFmtId="0" fontId="37" fillId="0" borderId="2" xfId="0" applyFont="true" applyBorder="true" applyAlignment="true">
      <alignment vertical="center"/>
    </xf>
    <xf numFmtId="176" fontId="37" fillId="0" borderId="2" xfId="0" applyNumberFormat="true" applyFont="true" applyBorder="true" applyAlignment="true">
      <alignment vertical="center"/>
    </xf>
    <xf numFmtId="0" fontId="0" fillId="0" borderId="2" xfId="0" applyBorder="true" applyAlignment="true">
      <alignment vertical="center"/>
    </xf>
    <xf numFmtId="176" fontId="0" fillId="0" borderId="2" xfId="0" applyNumberFormat="true" applyFill="true" applyBorder="true" applyAlignment="true">
      <alignment vertical="center"/>
    </xf>
    <xf numFmtId="0" fontId="0" fillId="0" borderId="0" xfId="0" applyFont="true" applyAlignment="true"/>
    <xf numFmtId="176" fontId="37" fillId="0" borderId="2" xfId="0" applyNumberFormat="true" applyFont="true" applyFill="true" applyBorder="true" applyAlignment="true">
      <alignment vertical="center"/>
    </xf>
    <xf numFmtId="0" fontId="0" fillId="0" borderId="0" xfId="0" applyBorder="true" applyAlignment="true">
      <alignment horizontal="left" vertical="center"/>
    </xf>
    <xf numFmtId="0" fontId="37" fillId="0" borderId="0" xfId="0" applyFont="true" applyAlignment="true"/>
    <xf numFmtId="0" fontId="0" fillId="0" borderId="0" xfId="0" applyFont="true" applyAlignment="true">
      <alignment horizontal="right"/>
    </xf>
    <xf numFmtId="0" fontId="38" fillId="0" borderId="2" xfId="0" applyFont="true" applyBorder="true" applyAlignment="true">
      <alignment horizontal="center" vertical="center"/>
    </xf>
    <xf numFmtId="0" fontId="38" fillId="0" borderId="2" xfId="0" applyFont="true" applyBorder="true" applyAlignment="true">
      <alignment vertical="center"/>
    </xf>
    <xf numFmtId="176" fontId="38" fillId="0" borderId="2" xfId="0" applyNumberFormat="true" applyFont="true" applyBorder="true" applyAlignment="true">
      <alignment vertical="center"/>
    </xf>
    <xf numFmtId="0" fontId="39" fillId="0" borderId="2" xfId="0" applyFont="true" applyBorder="true" applyAlignment="true">
      <alignment vertical="center"/>
    </xf>
    <xf numFmtId="176" fontId="39" fillId="0" borderId="2" xfId="0" applyNumberFormat="true" applyFont="true" applyBorder="true" applyAlignment="true">
      <alignment vertical="center"/>
    </xf>
    <xf numFmtId="176" fontId="38" fillId="0" borderId="2" xfId="0" applyNumberFormat="true" applyFont="true" applyBorder="true" applyAlignment="true">
      <alignment horizontal="center" vertical="center"/>
    </xf>
  </cellXfs>
  <cellStyles count="54">
    <cellStyle name="常规" xfId="0" builtinId="0"/>
    <cellStyle name="常规 5" xfId="1"/>
    <cellStyle name="常规 39" xfId="2"/>
    <cellStyle name="常规 38" xfId="3"/>
    <cellStyle name="常规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千位分隔 2" xfId="10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B15"/>
  <sheetViews>
    <sheetView workbookViewId="0">
      <selection activeCell="B18" sqref="B18"/>
    </sheetView>
  </sheetViews>
  <sheetFormatPr defaultColWidth="9" defaultRowHeight="13.5" outlineLevelCol="1"/>
  <cols>
    <col min="1" max="1" width="53.5" customWidth="true"/>
    <col min="2" max="2" width="32.25" customWidth="true"/>
  </cols>
  <sheetData>
    <row r="1" ht="39.95" customHeight="true" spans="1:2">
      <c r="A1" s="98" t="s">
        <v>0</v>
      </c>
      <c r="B1" s="98"/>
    </row>
    <row r="2" ht="20.1" customHeight="true" spans="2:2">
      <c r="B2" s="119" t="s">
        <v>1</v>
      </c>
    </row>
    <row r="3" ht="35.1" customHeight="true" spans="1:2">
      <c r="A3" s="120" t="s">
        <v>2</v>
      </c>
      <c r="B3" s="120" t="s">
        <v>3</v>
      </c>
    </row>
    <row r="4" s="118" customFormat="true" ht="35.1" customHeight="true" spans="1:2">
      <c r="A4" s="121" t="s">
        <v>4</v>
      </c>
      <c r="B4" s="122">
        <v>1001400</v>
      </c>
    </row>
    <row r="5" ht="35.1" customHeight="true" spans="1:2">
      <c r="A5" s="123" t="s">
        <v>5</v>
      </c>
      <c r="B5" s="124">
        <v>370000</v>
      </c>
    </row>
    <row r="6" ht="35.1" customHeight="true" spans="1:2">
      <c r="A6" s="123" t="s">
        <v>6</v>
      </c>
      <c r="B6" s="124">
        <f>B4-B5</f>
        <v>631400</v>
      </c>
    </row>
    <row r="7" s="118" customFormat="true" ht="35.1" customHeight="true" spans="1:2">
      <c r="A7" s="121" t="s">
        <v>7</v>
      </c>
      <c r="B7" s="122">
        <v>381200</v>
      </c>
    </row>
    <row r="8" ht="35.1" customHeight="true" spans="1:2">
      <c r="A8" s="123" t="s">
        <v>5</v>
      </c>
      <c r="B8" s="124">
        <v>117500</v>
      </c>
    </row>
    <row r="9" ht="35.1" customHeight="true" spans="1:2">
      <c r="A9" s="123" t="s">
        <v>6</v>
      </c>
      <c r="B9" s="124">
        <f>B7-B8</f>
        <v>263700</v>
      </c>
    </row>
    <row r="10" s="118" customFormat="true" ht="35.1" customHeight="true" spans="1:2">
      <c r="A10" s="121" t="s">
        <v>8</v>
      </c>
      <c r="B10" s="122">
        <v>7300</v>
      </c>
    </row>
    <row r="11" ht="35.1" customHeight="true" spans="1:2">
      <c r="A11" s="123" t="s">
        <v>5</v>
      </c>
      <c r="B11" s="124">
        <v>2800</v>
      </c>
    </row>
    <row r="12" ht="35.1" customHeight="true" spans="1:2">
      <c r="A12" s="123" t="s">
        <v>6</v>
      </c>
      <c r="B12" s="124">
        <f>B10-B11</f>
        <v>4500</v>
      </c>
    </row>
    <row r="13" s="118" customFormat="true" ht="35.1" customHeight="true" spans="1:2">
      <c r="A13" s="121" t="s">
        <v>9</v>
      </c>
      <c r="B13" s="122">
        <v>336160</v>
      </c>
    </row>
    <row r="14" ht="35.1" customHeight="true" spans="1:2">
      <c r="A14" s="120" t="s">
        <v>10</v>
      </c>
      <c r="B14" s="125">
        <f>B5+B8+B11+B13</f>
        <v>826460</v>
      </c>
    </row>
    <row r="15" ht="35.1" customHeight="true" spans="1:2">
      <c r="A15" s="120" t="s">
        <v>11</v>
      </c>
      <c r="B15" s="125">
        <f>B6+B9+B12</f>
        <v>899600</v>
      </c>
    </row>
  </sheetData>
  <mergeCells count="1">
    <mergeCell ref="A1:B1"/>
  </mergeCells>
  <printOptions horizontalCentered="true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F7" sqref="F7:F8"/>
    </sheetView>
  </sheetViews>
  <sheetFormatPr defaultColWidth="9" defaultRowHeight="24.95" customHeight="true" outlineLevelCol="5"/>
  <cols>
    <col min="1" max="1" width="28.875" style="30" customWidth="true"/>
    <col min="2" max="3" width="11.375" style="30" customWidth="true"/>
    <col min="4" max="4" width="13.25" style="30" customWidth="true"/>
    <col min="5" max="6" width="11.375" style="30" customWidth="true"/>
    <col min="7" max="16384" width="9" style="30"/>
  </cols>
  <sheetData>
    <row r="1" s="30" customFormat="true" ht="30" customHeight="true" spans="1:6">
      <c r="A1" s="31" t="s">
        <v>240</v>
      </c>
      <c r="B1" s="31"/>
      <c r="C1" s="31"/>
      <c r="D1" s="31"/>
      <c r="E1" s="31"/>
      <c r="F1" s="31"/>
    </row>
    <row r="2" s="30" customFormat="true" ht="20.1" customHeight="true" spans="5:6">
      <c r="E2" s="35" t="s">
        <v>241</v>
      </c>
      <c r="F2" s="35"/>
    </row>
    <row r="3" s="30" customFormat="true" customHeight="true" spans="1:6">
      <c r="A3" s="4" t="s">
        <v>242</v>
      </c>
      <c r="B3" s="18" t="s">
        <v>52</v>
      </c>
      <c r="C3" s="18" t="s">
        <v>53</v>
      </c>
      <c r="D3" s="5" t="s">
        <v>54</v>
      </c>
      <c r="E3" s="18" t="s">
        <v>55</v>
      </c>
      <c r="F3" s="18" t="s">
        <v>56</v>
      </c>
    </row>
    <row r="4" s="30" customFormat="true" customHeight="true" spans="1:6">
      <c r="A4" s="32" t="s">
        <v>243</v>
      </c>
      <c r="B4" s="33"/>
      <c r="C4" s="21"/>
      <c r="D4" s="25"/>
      <c r="E4" s="36"/>
      <c r="F4" s="36"/>
    </row>
    <row r="5" s="30" customFormat="true" customHeight="true" spans="1:6">
      <c r="A5" s="32" t="s">
        <v>244</v>
      </c>
      <c r="B5" s="33"/>
      <c r="C5" s="21"/>
      <c r="D5" s="25"/>
      <c r="E5" s="36"/>
      <c r="F5" s="36"/>
    </row>
    <row r="6" s="30" customFormat="true" customHeight="true" spans="1:6">
      <c r="A6" s="32" t="s">
        <v>245</v>
      </c>
      <c r="B6" s="21">
        <v>60000</v>
      </c>
      <c r="C6" s="25">
        <v>59665</v>
      </c>
      <c r="D6" s="25">
        <v>60033</v>
      </c>
      <c r="E6" s="36">
        <f>D6/B6*100</f>
        <v>100.055</v>
      </c>
      <c r="F6" s="36">
        <f>D6/C6*100</f>
        <v>100.616777004944</v>
      </c>
    </row>
    <row r="7" s="30" customFormat="true" customHeight="true" spans="1:6">
      <c r="A7" s="32" t="s">
        <v>246</v>
      </c>
      <c r="B7" s="21"/>
      <c r="C7" s="25"/>
      <c r="D7" s="25"/>
      <c r="E7" s="36"/>
      <c r="F7" s="36"/>
    </row>
    <row r="8" s="30" customFormat="true" customHeight="true" spans="1:6">
      <c r="A8" s="32" t="s">
        <v>247</v>
      </c>
      <c r="B8" s="21"/>
      <c r="C8" s="25"/>
      <c r="D8" s="25"/>
      <c r="E8" s="36"/>
      <c r="F8" s="36"/>
    </row>
    <row r="9" s="30" customFormat="true" customHeight="true" spans="1:6">
      <c r="A9" s="32" t="s">
        <v>248</v>
      </c>
      <c r="B9" s="21"/>
      <c r="C9" s="25">
        <v>9209</v>
      </c>
      <c r="D9" s="25">
        <v>7467</v>
      </c>
      <c r="E9" s="36"/>
      <c r="F9" s="36">
        <f>D9/C9*100</f>
        <v>81.0837224454338</v>
      </c>
    </row>
    <row r="10" s="30" customFormat="true" customHeight="true" spans="1:6">
      <c r="A10" s="4" t="s">
        <v>249</v>
      </c>
      <c r="B10" s="34">
        <v>60000</v>
      </c>
      <c r="C10" s="34">
        <v>68874</v>
      </c>
      <c r="D10" s="34">
        <f>SUM(D4:D9)</f>
        <v>67500</v>
      </c>
      <c r="E10" s="37">
        <f>D10/B10*100</f>
        <v>112.5</v>
      </c>
      <c r="F10" s="37">
        <f>D10/C10*100</f>
        <v>98.0050527049395</v>
      </c>
    </row>
  </sheetData>
  <mergeCells count="1">
    <mergeCell ref="A1:F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workbookViewId="0">
      <selection activeCell="H13" sqref="H13"/>
    </sheetView>
  </sheetViews>
  <sheetFormatPr defaultColWidth="9" defaultRowHeight="24.95" customHeight="true" outlineLevelCol="5"/>
  <cols>
    <col min="1" max="1" width="52.625" style="10" customWidth="true"/>
    <col min="2" max="2" width="11.375" style="10" customWidth="true"/>
    <col min="3" max="4" width="11.375" style="14" customWidth="true"/>
    <col min="5" max="6" width="11.375" style="10" customWidth="true"/>
    <col min="7" max="16384" width="9" style="10"/>
  </cols>
  <sheetData>
    <row r="1" s="10" customFormat="true" ht="30" customHeight="true" spans="1:6">
      <c r="A1" s="15" t="s">
        <v>250</v>
      </c>
      <c r="B1" s="15"/>
      <c r="C1" s="15"/>
      <c r="D1" s="15"/>
      <c r="E1" s="15"/>
      <c r="F1" s="15"/>
    </row>
    <row r="2" s="11" customFormat="true" ht="20.1" customHeight="true" spans="3:6">
      <c r="C2" s="16"/>
      <c r="D2" s="17" t="s">
        <v>251</v>
      </c>
      <c r="E2" s="17"/>
      <c r="F2" s="17"/>
    </row>
    <row r="3" s="12" customFormat="true" customHeight="true" spans="1:6">
      <c r="A3" s="18" t="s">
        <v>242</v>
      </c>
      <c r="B3" s="18" t="s">
        <v>52</v>
      </c>
      <c r="C3" s="18" t="s">
        <v>53</v>
      </c>
      <c r="D3" s="5" t="s">
        <v>54</v>
      </c>
      <c r="E3" s="18" t="s">
        <v>55</v>
      </c>
      <c r="F3" s="18" t="s">
        <v>56</v>
      </c>
    </row>
    <row r="4" s="10" customFormat="true" customHeight="true" spans="1:6">
      <c r="A4" s="19" t="s">
        <v>252</v>
      </c>
      <c r="B4" s="20"/>
      <c r="C4" s="20"/>
      <c r="D4" s="20"/>
      <c r="E4" s="27"/>
      <c r="F4" s="27"/>
    </row>
    <row r="5" s="10" customFormat="true" ht="35.1" customHeight="true" spans="1:6">
      <c r="A5" s="19" t="s">
        <v>253</v>
      </c>
      <c r="B5" s="20"/>
      <c r="C5" s="20"/>
      <c r="D5" s="20"/>
      <c r="E5" s="27"/>
      <c r="F5" s="27"/>
    </row>
    <row r="6" s="10" customFormat="true" customHeight="true" spans="1:6">
      <c r="A6" s="19" t="s">
        <v>254</v>
      </c>
      <c r="B6" s="21"/>
      <c r="C6" s="21"/>
      <c r="D6" s="21"/>
      <c r="E6" s="28"/>
      <c r="F6" s="28"/>
    </row>
    <row r="7" s="10" customFormat="true" customHeight="true" spans="1:6">
      <c r="A7" s="19" t="s">
        <v>255</v>
      </c>
      <c r="B7" s="21"/>
      <c r="C7" s="21"/>
      <c r="D7" s="21"/>
      <c r="E7" s="28"/>
      <c r="F7" s="28"/>
    </row>
    <row r="8" s="10" customFormat="true" customHeight="true" spans="1:6">
      <c r="A8" s="19" t="s">
        <v>256</v>
      </c>
      <c r="B8" s="21"/>
      <c r="C8" s="21"/>
      <c r="D8" s="21"/>
      <c r="E8" s="28"/>
      <c r="F8" s="28"/>
    </row>
    <row r="9" s="10" customFormat="true" customHeight="true" spans="1:6">
      <c r="A9" s="19" t="s">
        <v>257</v>
      </c>
      <c r="B9" s="21"/>
      <c r="C9" s="21"/>
      <c r="D9" s="21"/>
      <c r="E9" s="28"/>
      <c r="F9" s="28"/>
    </row>
    <row r="10" s="10" customFormat="true" ht="35.1" customHeight="true" spans="1:6">
      <c r="A10" s="19" t="s">
        <v>258</v>
      </c>
      <c r="B10" s="21"/>
      <c r="C10" s="21"/>
      <c r="D10" s="21"/>
      <c r="E10" s="28"/>
      <c r="F10" s="28"/>
    </row>
    <row r="11" s="10" customFormat="true" ht="35.1" customHeight="true" spans="1:6">
      <c r="A11" s="19" t="s">
        <v>259</v>
      </c>
      <c r="B11" s="21"/>
      <c r="C11" s="21"/>
      <c r="D11" s="21"/>
      <c r="E11" s="28"/>
      <c r="F11" s="28"/>
    </row>
    <row r="12" s="10" customFormat="true" customHeight="true" spans="1:6">
      <c r="A12" s="19" t="s">
        <v>260</v>
      </c>
      <c r="B12" s="20"/>
      <c r="C12" s="20"/>
      <c r="D12" s="20"/>
      <c r="E12" s="27"/>
      <c r="F12" s="27"/>
    </row>
    <row r="13" s="10" customFormat="true" ht="35.1" customHeight="true" spans="1:6">
      <c r="A13" s="19" t="s">
        <v>261</v>
      </c>
      <c r="B13" s="20"/>
      <c r="C13" s="20"/>
      <c r="D13" s="20"/>
      <c r="E13" s="27"/>
      <c r="F13" s="27"/>
    </row>
    <row r="14" s="10" customFormat="true" customHeight="true" spans="1:6">
      <c r="A14" s="19" t="s">
        <v>262</v>
      </c>
      <c r="B14" s="21"/>
      <c r="C14" s="21"/>
      <c r="D14" s="21"/>
      <c r="E14" s="28"/>
      <c r="F14" s="28"/>
    </row>
    <row r="15" s="10" customFormat="true" customHeight="true" spans="1:6">
      <c r="A15" s="19" t="s">
        <v>263</v>
      </c>
      <c r="B15" s="21"/>
      <c r="C15" s="21"/>
      <c r="D15" s="21"/>
      <c r="E15" s="28"/>
      <c r="F15" s="28"/>
    </row>
    <row r="16" s="10" customFormat="true" customHeight="true" spans="1:6">
      <c r="A16" s="19" t="s">
        <v>264</v>
      </c>
      <c r="B16" s="21"/>
      <c r="C16" s="21"/>
      <c r="D16" s="21"/>
      <c r="E16" s="28"/>
      <c r="F16" s="28"/>
    </row>
    <row r="17" s="10" customFormat="true" ht="35.1" customHeight="true" spans="1:6">
      <c r="A17" s="19" t="s">
        <v>265</v>
      </c>
      <c r="B17" s="20">
        <v>91933</v>
      </c>
      <c r="C17" s="20">
        <v>87307</v>
      </c>
      <c r="D17" s="20">
        <v>58880</v>
      </c>
      <c r="E17" s="27">
        <f t="shared" ref="E17:E20" si="0">D17/B17*100</f>
        <v>64.046642663679</v>
      </c>
      <c r="F17" s="27">
        <f t="shared" ref="F17:F20" si="1">D17/C17*100</f>
        <v>67.4401823450582</v>
      </c>
    </row>
    <row r="18" s="10" customFormat="true" ht="35.1" customHeight="true" spans="1:6">
      <c r="A18" s="19" t="s">
        <v>266</v>
      </c>
      <c r="B18" s="20">
        <v>91933</v>
      </c>
      <c r="C18" s="22">
        <v>87307</v>
      </c>
      <c r="D18" s="20">
        <v>58880</v>
      </c>
      <c r="E18" s="27">
        <f t="shared" si="0"/>
        <v>64.046642663679</v>
      </c>
      <c r="F18" s="27">
        <f t="shared" si="1"/>
        <v>67.4401823450582</v>
      </c>
    </row>
    <row r="19" s="10" customFormat="true" customHeight="true" spans="1:6">
      <c r="A19" s="23" t="s">
        <v>267</v>
      </c>
      <c r="B19" s="20"/>
      <c r="C19" s="20"/>
      <c r="D19" s="20"/>
      <c r="E19" s="28"/>
      <c r="F19" s="28"/>
    </row>
    <row r="20" s="10" customFormat="true" customHeight="true" spans="1:6">
      <c r="A20" s="23" t="s">
        <v>268</v>
      </c>
      <c r="B20" s="21">
        <v>91933</v>
      </c>
      <c r="C20" s="21">
        <v>87307</v>
      </c>
      <c r="D20" s="21">
        <v>53682</v>
      </c>
      <c r="E20" s="28">
        <f t="shared" si="0"/>
        <v>58.3925249910261</v>
      </c>
      <c r="F20" s="28">
        <f t="shared" si="1"/>
        <v>61.4864787474086</v>
      </c>
    </row>
    <row r="21" s="10" customFormat="true" customHeight="true" spans="1:6">
      <c r="A21" s="23" t="s">
        <v>269</v>
      </c>
      <c r="B21" s="21"/>
      <c r="C21" s="21"/>
      <c r="D21" s="21"/>
      <c r="E21" s="28"/>
      <c r="F21" s="28"/>
    </row>
    <row r="22" s="10" customFormat="true" customHeight="true" spans="1:6">
      <c r="A22" s="23" t="s">
        <v>270</v>
      </c>
      <c r="B22" s="21"/>
      <c r="C22" s="21"/>
      <c r="D22" s="21">
        <v>5198</v>
      </c>
      <c r="E22" s="28"/>
      <c r="F22" s="28"/>
    </row>
    <row r="23" s="10" customFormat="true" customHeight="true" spans="1:6">
      <c r="A23" s="23" t="s">
        <v>271</v>
      </c>
      <c r="B23" s="21"/>
      <c r="C23" s="21"/>
      <c r="D23" s="21"/>
      <c r="E23" s="27"/>
      <c r="F23" s="27"/>
    </row>
    <row r="24" s="10" customFormat="true" customHeight="true" spans="1:6">
      <c r="A24" s="23" t="s">
        <v>272</v>
      </c>
      <c r="B24" s="21"/>
      <c r="C24" s="21"/>
      <c r="D24" s="21"/>
      <c r="E24" s="27"/>
      <c r="F24" s="27"/>
    </row>
    <row r="25" s="10" customFormat="true" ht="35.1" customHeight="true" spans="1:6">
      <c r="A25" s="23" t="s">
        <v>273</v>
      </c>
      <c r="B25" s="20"/>
      <c r="C25" s="20"/>
      <c r="D25" s="20"/>
      <c r="E25" s="27"/>
      <c r="F25" s="27"/>
    </row>
    <row r="26" s="10" customFormat="true" customHeight="true" spans="1:6">
      <c r="A26" s="23" t="s">
        <v>274</v>
      </c>
      <c r="B26" s="21"/>
      <c r="C26" s="21"/>
      <c r="D26" s="21"/>
      <c r="E26" s="27"/>
      <c r="F26" s="27"/>
    </row>
    <row r="27" s="10" customFormat="true" ht="35.1" customHeight="true" spans="1:6">
      <c r="A27" s="23" t="s">
        <v>275</v>
      </c>
      <c r="B27" s="21"/>
      <c r="C27" s="21"/>
      <c r="D27" s="21"/>
      <c r="E27" s="27"/>
      <c r="F27" s="27"/>
    </row>
    <row r="28" s="10" customFormat="true" customHeight="true" spans="1:6">
      <c r="A28" s="23" t="s">
        <v>276</v>
      </c>
      <c r="B28" s="20"/>
      <c r="C28" s="20"/>
      <c r="D28" s="20"/>
      <c r="E28" s="27"/>
      <c r="F28" s="27"/>
    </row>
    <row r="29" s="10" customFormat="true" ht="35.1" customHeight="true" spans="1:6">
      <c r="A29" s="23" t="s">
        <v>277</v>
      </c>
      <c r="B29" s="20"/>
      <c r="C29" s="20"/>
      <c r="D29" s="20"/>
      <c r="E29" s="27"/>
      <c r="F29" s="27"/>
    </row>
    <row r="30" s="10" customFormat="true" customHeight="true" spans="1:6">
      <c r="A30" s="23" t="s">
        <v>278</v>
      </c>
      <c r="B30" s="21"/>
      <c r="C30" s="21"/>
      <c r="D30" s="21"/>
      <c r="E30" s="27"/>
      <c r="F30" s="27"/>
    </row>
    <row r="31" s="10" customFormat="true" customHeight="true" spans="1:6">
      <c r="A31" s="19" t="s">
        <v>279</v>
      </c>
      <c r="B31" s="21"/>
      <c r="C31" s="21"/>
      <c r="D31" s="21"/>
      <c r="E31" s="27"/>
      <c r="F31" s="27"/>
    </row>
    <row r="32" s="10" customFormat="true" ht="35.1" customHeight="true" spans="1:6">
      <c r="A32" s="19" t="s">
        <v>280</v>
      </c>
      <c r="B32" s="21"/>
      <c r="C32" s="21"/>
      <c r="D32" s="21"/>
      <c r="E32" s="27"/>
      <c r="F32" s="27"/>
    </row>
    <row r="33" s="10" customFormat="true" ht="35.1" customHeight="true" spans="1:6">
      <c r="A33" s="19" t="s">
        <v>281</v>
      </c>
      <c r="B33" s="20"/>
      <c r="C33" s="20"/>
      <c r="D33" s="20"/>
      <c r="E33" s="27"/>
      <c r="F33" s="27"/>
    </row>
    <row r="34" s="10" customFormat="true" customHeight="true" spans="1:6">
      <c r="A34" s="19" t="s">
        <v>282</v>
      </c>
      <c r="B34" s="21"/>
      <c r="C34" s="21"/>
      <c r="D34" s="21"/>
      <c r="E34" s="27"/>
      <c r="F34" s="27"/>
    </row>
    <row r="35" s="10" customFormat="true" customHeight="true" spans="1:6">
      <c r="A35" s="19" t="s">
        <v>283</v>
      </c>
      <c r="B35" s="21"/>
      <c r="C35" s="21"/>
      <c r="D35" s="21"/>
      <c r="E35" s="27"/>
      <c r="F35" s="27"/>
    </row>
    <row r="36" s="10" customFormat="true" ht="35.1" customHeight="true" spans="1:6">
      <c r="A36" s="19" t="s">
        <v>284</v>
      </c>
      <c r="B36" s="21"/>
      <c r="C36" s="21"/>
      <c r="D36" s="21"/>
      <c r="E36" s="27"/>
      <c r="F36" s="27"/>
    </row>
    <row r="37" s="10" customFormat="true" ht="35.1" customHeight="true" spans="1:6">
      <c r="A37" s="19" t="s">
        <v>285</v>
      </c>
      <c r="B37" s="20"/>
      <c r="C37" s="20"/>
      <c r="D37" s="20"/>
      <c r="E37" s="27"/>
      <c r="F37" s="27"/>
    </row>
    <row r="38" s="10" customFormat="true" customHeight="true" spans="1:6">
      <c r="A38" s="19" t="s">
        <v>286</v>
      </c>
      <c r="B38" s="21"/>
      <c r="C38" s="21"/>
      <c r="D38" s="21"/>
      <c r="E38" s="27"/>
      <c r="F38" s="27"/>
    </row>
    <row r="39" s="10" customFormat="true" ht="35.1" customHeight="true" spans="1:6">
      <c r="A39" s="19" t="s">
        <v>287</v>
      </c>
      <c r="B39" s="21"/>
      <c r="C39" s="21"/>
      <c r="D39" s="21"/>
      <c r="E39" s="27"/>
      <c r="F39" s="27"/>
    </row>
    <row r="40" s="10" customFormat="true" customHeight="true" spans="1:6">
      <c r="A40" s="19" t="s">
        <v>288</v>
      </c>
      <c r="B40" s="20"/>
      <c r="C40" s="20"/>
      <c r="D40" s="20"/>
      <c r="E40" s="27"/>
      <c r="F40" s="27"/>
    </row>
    <row r="41" s="10" customFormat="true" ht="35.1" customHeight="true" spans="1:6">
      <c r="A41" s="19" t="s">
        <v>289</v>
      </c>
      <c r="B41" s="20"/>
      <c r="C41" s="20"/>
      <c r="D41" s="20"/>
      <c r="E41" s="27"/>
      <c r="F41" s="27"/>
    </row>
    <row r="42" s="10" customFormat="true" customHeight="true" spans="1:6">
      <c r="A42" s="19" t="s">
        <v>290</v>
      </c>
      <c r="B42" s="21"/>
      <c r="C42" s="21"/>
      <c r="D42" s="21"/>
      <c r="E42" s="27"/>
      <c r="F42" s="27"/>
    </row>
    <row r="43" s="10" customFormat="true" customHeight="true" spans="1:6">
      <c r="A43" s="19" t="s">
        <v>291</v>
      </c>
      <c r="B43" s="21"/>
      <c r="C43" s="21"/>
      <c r="D43" s="21"/>
      <c r="E43" s="27"/>
      <c r="F43" s="27"/>
    </row>
    <row r="44" s="10" customFormat="true" customHeight="true" spans="1:6">
      <c r="A44" s="19" t="s">
        <v>292</v>
      </c>
      <c r="B44" s="21"/>
      <c r="C44" s="21"/>
      <c r="D44" s="21"/>
      <c r="E44" s="27"/>
      <c r="F44" s="27"/>
    </row>
    <row r="45" s="10" customFormat="true" ht="35.1" customHeight="true" spans="1:6">
      <c r="A45" s="19" t="s">
        <v>293</v>
      </c>
      <c r="B45" s="21"/>
      <c r="C45" s="21"/>
      <c r="D45" s="21"/>
      <c r="E45" s="27"/>
      <c r="F45" s="27"/>
    </row>
    <row r="46" s="10" customFormat="true" ht="35.1" customHeight="true" spans="1:6">
      <c r="A46" s="19" t="s">
        <v>294</v>
      </c>
      <c r="B46" s="20"/>
      <c r="C46" s="20"/>
      <c r="D46" s="20"/>
      <c r="E46" s="27"/>
      <c r="F46" s="27"/>
    </row>
    <row r="47" s="10" customFormat="true" customHeight="true" spans="1:6">
      <c r="A47" s="19" t="s">
        <v>295</v>
      </c>
      <c r="B47" s="21"/>
      <c r="C47" s="21"/>
      <c r="D47" s="21"/>
      <c r="E47" s="27"/>
      <c r="F47" s="27"/>
    </row>
    <row r="48" s="10" customFormat="true" customHeight="true" spans="1:6">
      <c r="A48" s="19" t="s">
        <v>296</v>
      </c>
      <c r="B48" s="21"/>
      <c r="C48" s="21"/>
      <c r="D48" s="21"/>
      <c r="E48" s="27"/>
      <c r="F48" s="27"/>
    </row>
    <row r="49" s="10" customFormat="true" customHeight="true" spans="1:6">
      <c r="A49" s="19" t="s">
        <v>297</v>
      </c>
      <c r="B49" s="21"/>
      <c r="C49" s="21"/>
      <c r="D49" s="21"/>
      <c r="E49" s="27"/>
      <c r="F49" s="27"/>
    </row>
    <row r="50" s="10" customFormat="true" ht="35.1" customHeight="true" spans="1:6">
      <c r="A50" s="19" t="s">
        <v>298</v>
      </c>
      <c r="B50" s="20"/>
      <c r="C50" s="20"/>
      <c r="D50" s="20"/>
      <c r="E50" s="27"/>
      <c r="F50" s="27"/>
    </row>
    <row r="51" s="10" customFormat="true" customHeight="true" spans="1:6">
      <c r="A51" s="19" t="s">
        <v>299</v>
      </c>
      <c r="B51" s="24"/>
      <c r="C51" s="24"/>
      <c r="D51" s="20"/>
      <c r="E51" s="27"/>
      <c r="F51" s="27"/>
    </row>
    <row r="52" s="10" customFormat="true" ht="35.1" customHeight="true" spans="1:6">
      <c r="A52" s="19" t="s">
        <v>300</v>
      </c>
      <c r="B52" s="24"/>
      <c r="C52" s="24"/>
      <c r="D52" s="20"/>
      <c r="E52" s="27"/>
      <c r="F52" s="27"/>
    </row>
    <row r="53" s="10" customFormat="true" customHeight="true" spans="1:6">
      <c r="A53" s="19" t="s">
        <v>301</v>
      </c>
      <c r="B53" s="25"/>
      <c r="C53" s="25"/>
      <c r="D53" s="21"/>
      <c r="E53" s="27"/>
      <c r="F53" s="27"/>
    </row>
    <row r="54" s="10" customFormat="true" customHeight="true" spans="1:6">
      <c r="A54" s="19" t="s">
        <v>302</v>
      </c>
      <c r="B54" s="25"/>
      <c r="C54" s="25"/>
      <c r="D54" s="21"/>
      <c r="E54" s="27"/>
      <c r="F54" s="27"/>
    </row>
    <row r="55" s="10" customFormat="true" customHeight="true" spans="1:6">
      <c r="A55" s="19" t="s">
        <v>303</v>
      </c>
      <c r="B55" s="25"/>
      <c r="C55" s="25"/>
      <c r="D55" s="21"/>
      <c r="E55" s="27"/>
      <c r="F55" s="27"/>
    </row>
    <row r="56" s="10" customFormat="true" customHeight="true" spans="1:6">
      <c r="A56" s="19" t="s">
        <v>304</v>
      </c>
      <c r="B56" s="25"/>
      <c r="C56" s="25"/>
      <c r="D56" s="26"/>
      <c r="E56" s="27"/>
      <c r="F56" s="27"/>
    </row>
    <row r="57" s="10" customFormat="true" customHeight="true" spans="1:6">
      <c r="A57" s="19" t="s">
        <v>305</v>
      </c>
      <c r="B57" s="25"/>
      <c r="C57" s="25"/>
      <c r="D57" s="21"/>
      <c r="E57" s="27"/>
      <c r="F57" s="27"/>
    </row>
    <row r="58" s="10" customFormat="true" customHeight="true" spans="1:6">
      <c r="A58" s="19" t="s">
        <v>306</v>
      </c>
      <c r="B58" s="25"/>
      <c r="C58" s="25"/>
      <c r="D58" s="21"/>
      <c r="E58" s="27"/>
      <c r="F58" s="27"/>
    </row>
    <row r="59" s="10" customFormat="true" customHeight="true" spans="1:6">
      <c r="A59" s="19" t="s">
        <v>307</v>
      </c>
      <c r="B59" s="25"/>
      <c r="C59" s="25"/>
      <c r="D59" s="21"/>
      <c r="E59" s="27"/>
      <c r="F59" s="27"/>
    </row>
    <row r="60" s="10" customFormat="true" ht="35.1" customHeight="true" spans="1:6">
      <c r="A60" s="19" t="s">
        <v>308</v>
      </c>
      <c r="B60" s="25">
        <v>36300</v>
      </c>
      <c r="C60" s="25">
        <v>36300</v>
      </c>
      <c r="D60" s="21"/>
      <c r="E60" s="27"/>
      <c r="F60" s="27"/>
    </row>
    <row r="61" s="10" customFormat="true" customHeight="true" spans="1:6">
      <c r="A61" s="19" t="s">
        <v>309</v>
      </c>
      <c r="B61" s="25">
        <v>36300</v>
      </c>
      <c r="C61" s="25">
        <v>36300</v>
      </c>
      <c r="D61" s="21"/>
      <c r="E61" s="27"/>
      <c r="F61" s="27"/>
    </row>
    <row r="62" s="10" customFormat="true" customHeight="true" spans="1:6">
      <c r="A62" s="23" t="s">
        <v>310</v>
      </c>
      <c r="B62" s="25"/>
      <c r="C62" s="25"/>
      <c r="D62" s="21"/>
      <c r="E62" s="27"/>
      <c r="F62" s="27"/>
    </row>
    <row r="63" s="10" customFormat="true" customHeight="true" spans="1:6">
      <c r="A63" s="23" t="s">
        <v>311</v>
      </c>
      <c r="B63" s="25">
        <v>36300</v>
      </c>
      <c r="C63" s="25">
        <v>36300</v>
      </c>
      <c r="D63" s="21"/>
      <c r="E63" s="27"/>
      <c r="F63" s="27"/>
    </row>
    <row r="64" s="10" customFormat="true" ht="35.1" customHeight="true" spans="1:6">
      <c r="A64" s="23" t="s">
        <v>312</v>
      </c>
      <c r="B64" s="25"/>
      <c r="C64" s="25"/>
      <c r="D64" s="21"/>
      <c r="E64" s="27"/>
      <c r="F64" s="27"/>
    </row>
    <row r="65" s="10" customFormat="true" customHeight="true" spans="1:6">
      <c r="A65" s="19" t="s">
        <v>313</v>
      </c>
      <c r="B65" s="24"/>
      <c r="C65" s="24"/>
      <c r="D65" s="20"/>
      <c r="E65" s="27"/>
      <c r="F65" s="27"/>
    </row>
    <row r="66" s="10" customFormat="true" customHeight="true" spans="1:6">
      <c r="A66" s="19" t="s">
        <v>314</v>
      </c>
      <c r="B66" s="25"/>
      <c r="C66" s="25"/>
      <c r="D66" s="21"/>
      <c r="E66" s="27"/>
      <c r="F66" s="27"/>
    </row>
    <row r="67" s="10" customFormat="true" customHeight="true" spans="1:6">
      <c r="A67" s="19" t="s">
        <v>315</v>
      </c>
      <c r="B67" s="24">
        <v>1667</v>
      </c>
      <c r="C67" s="24">
        <v>1667</v>
      </c>
      <c r="D67" s="20">
        <v>6520</v>
      </c>
      <c r="E67" s="27">
        <f t="shared" ref="E67:E69" si="2">D67/B67*100</f>
        <v>391.121775644871</v>
      </c>
      <c r="F67" s="27">
        <f t="shared" ref="F67:F69" si="3">D67/C67*100</f>
        <v>391.121775644871</v>
      </c>
    </row>
    <row r="68" s="10" customFormat="true" customHeight="true" spans="1:6">
      <c r="A68" s="19" t="s">
        <v>316</v>
      </c>
      <c r="B68" s="24">
        <v>1667</v>
      </c>
      <c r="C68" s="24">
        <v>1667</v>
      </c>
      <c r="D68" s="20">
        <v>6520</v>
      </c>
      <c r="E68" s="27">
        <f t="shared" si="2"/>
        <v>391.121775644871</v>
      </c>
      <c r="F68" s="27">
        <f t="shared" si="3"/>
        <v>391.121775644871</v>
      </c>
    </row>
    <row r="69" s="10" customFormat="true" customHeight="true" spans="1:6">
      <c r="A69" s="23" t="s">
        <v>317</v>
      </c>
      <c r="B69" s="25">
        <v>1667</v>
      </c>
      <c r="C69" s="25">
        <v>1667</v>
      </c>
      <c r="D69" s="21">
        <v>6520</v>
      </c>
      <c r="E69" s="28">
        <f t="shared" si="2"/>
        <v>391.121775644871</v>
      </c>
      <c r="F69" s="28">
        <f t="shared" si="3"/>
        <v>391.121775644871</v>
      </c>
    </row>
    <row r="70" s="10" customFormat="true" ht="35.1" customHeight="true" spans="1:6">
      <c r="A70" s="23" t="s">
        <v>318</v>
      </c>
      <c r="B70" s="24"/>
      <c r="C70" s="24"/>
      <c r="D70" s="20"/>
      <c r="E70" s="27"/>
      <c r="F70" s="27"/>
    </row>
    <row r="71" s="10" customFormat="true" customHeight="true" spans="1:6">
      <c r="A71" s="19" t="s">
        <v>319</v>
      </c>
      <c r="B71" s="25"/>
      <c r="C71" s="25"/>
      <c r="D71" s="21"/>
      <c r="E71" s="27"/>
      <c r="F71" s="27"/>
    </row>
    <row r="72" s="10" customFormat="true" customHeight="true" spans="1:6">
      <c r="A72" s="19" t="s">
        <v>320</v>
      </c>
      <c r="B72" s="25"/>
      <c r="C72" s="25"/>
      <c r="D72" s="21"/>
      <c r="E72" s="27"/>
      <c r="F72" s="27"/>
    </row>
    <row r="73" s="10" customFormat="true" customHeight="true" spans="1:6">
      <c r="A73" s="19" t="s">
        <v>321</v>
      </c>
      <c r="B73" s="25"/>
      <c r="C73" s="25"/>
      <c r="D73" s="21"/>
      <c r="E73" s="27"/>
      <c r="F73" s="27"/>
    </row>
    <row r="74" s="10" customFormat="true" customHeight="true" spans="1:6">
      <c r="A74" s="19" t="s">
        <v>322</v>
      </c>
      <c r="B74" s="25"/>
      <c r="C74" s="25"/>
      <c r="D74" s="21"/>
      <c r="E74" s="27"/>
      <c r="F74" s="27"/>
    </row>
    <row r="75" s="13" customFormat="true" ht="35.1" customHeight="true" spans="1:6">
      <c r="A75" s="29" t="s">
        <v>323</v>
      </c>
      <c r="B75" s="24">
        <v>129900</v>
      </c>
      <c r="C75" s="24">
        <v>125274</v>
      </c>
      <c r="D75" s="20">
        <f>D67+D17</f>
        <v>65400</v>
      </c>
      <c r="E75" s="27">
        <f>D75/B75*100</f>
        <v>50.3464203233256</v>
      </c>
      <c r="F75" s="27">
        <f>D75/C75*100</f>
        <v>52.2055654006418</v>
      </c>
    </row>
  </sheetData>
  <mergeCells count="2">
    <mergeCell ref="A1:F1"/>
    <mergeCell ref="D2:F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D21" sqref="D21"/>
    </sheetView>
  </sheetViews>
  <sheetFormatPr defaultColWidth="9" defaultRowHeight="24.95" customHeight="true" outlineLevelCol="3"/>
  <cols>
    <col min="1" max="1" width="30.625" style="1" customWidth="true"/>
    <col min="2" max="2" width="12.625" style="1" customWidth="true"/>
    <col min="3" max="3" width="30.625" style="1" customWidth="true"/>
    <col min="4" max="4" width="12.625" style="1" customWidth="true"/>
    <col min="5" max="16384" width="9" style="1"/>
  </cols>
  <sheetData>
    <row r="1" s="1" customFormat="true" customHeight="true" spans="1:4">
      <c r="A1" s="2" t="s">
        <v>324</v>
      </c>
      <c r="B1" s="2"/>
      <c r="C1" s="2"/>
      <c r="D1" s="2"/>
    </row>
    <row r="2" s="1" customFormat="true" customHeight="true" spans="1:4">
      <c r="A2" s="3" t="s">
        <v>325</v>
      </c>
      <c r="B2" s="3"/>
      <c r="C2" s="3"/>
      <c r="D2" s="3"/>
    </row>
    <row r="3" s="1" customFormat="true" customHeight="true" spans="1:4">
      <c r="A3" s="4" t="s">
        <v>242</v>
      </c>
      <c r="B3" s="5" t="s">
        <v>54</v>
      </c>
      <c r="C3" s="4" t="s">
        <v>242</v>
      </c>
      <c r="D3" s="5" t="s">
        <v>54</v>
      </c>
    </row>
    <row r="4" s="1" customFormat="true" customHeight="true" spans="1:4">
      <c r="A4" s="6" t="s">
        <v>249</v>
      </c>
      <c r="B4" s="7">
        <v>67500</v>
      </c>
      <c r="C4" s="6" t="s">
        <v>323</v>
      </c>
      <c r="D4" s="7">
        <v>65400</v>
      </c>
    </row>
    <row r="5" s="1" customFormat="true" customHeight="true" spans="1:4">
      <c r="A5" s="6" t="s">
        <v>326</v>
      </c>
      <c r="B5" s="7"/>
      <c r="C5" s="6" t="s">
        <v>327</v>
      </c>
      <c r="D5" s="7"/>
    </row>
    <row r="6" s="1" customFormat="true" customHeight="true" spans="1:4">
      <c r="A6" s="6" t="s">
        <v>328</v>
      </c>
      <c r="B6" s="7"/>
      <c r="C6" s="6" t="s">
        <v>329</v>
      </c>
      <c r="D6" s="7"/>
    </row>
    <row r="7" s="1" customFormat="true" customHeight="true" spans="1:4">
      <c r="A7" s="6" t="s">
        <v>330</v>
      </c>
      <c r="B7" s="7"/>
      <c r="C7" s="6"/>
      <c r="D7" s="7"/>
    </row>
    <row r="8" s="1" customFormat="true" customHeight="true" spans="1:4">
      <c r="A8" s="6" t="s">
        <v>331</v>
      </c>
      <c r="B8" s="7"/>
      <c r="C8" s="6" t="s">
        <v>332</v>
      </c>
      <c r="D8" s="7"/>
    </row>
    <row r="9" s="1" customFormat="true" customHeight="true" spans="1:4">
      <c r="A9" s="6" t="s">
        <v>333</v>
      </c>
      <c r="B9" s="7"/>
      <c r="C9" s="6"/>
      <c r="D9" s="7"/>
    </row>
    <row r="10" s="1" customFormat="true" customHeight="true" spans="1:4">
      <c r="A10" s="6" t="s">
        <v>334</v>
      </c>
      <c r="B10" s="7"/>
      <c r="C10" s="6"/>
      <c r="D10" s="7"/>
    </row>
    <row r="11" s="1" customFormat="true" customHeight="true" spans="1:4">
      <c r="A11" s="6" t="s">
        <v>145</v>
      </c>
      <c r="B11" s="8"/>
      <c r="C11" s="6" t="s">
        <v>146</v>
      </c>
      <c r="D11" s="7">
        <v>2100</v>
      </c>
    </row>
    <row r="12" s="1" customFormat="true" customHeight="true" spans="1:4">
      <c r="A12" s="6"/>
      <c r="B12" s="8"/>
      <c r="C12" s="6" t="s">
        <v>335</v>
      </c>
      <c r="D12" s="7">
        <v>2100</v>
      </c>
    </row>
    <row r="13" s="1" customFormat="true" customHeight="true" spans="1:4">
      <c r="A13" s="6" t="s">
        <v>158</v>
      </c>
      <c r="B13" s="7"/>
      <c r="C13" s="6" t="s">
        <v>159</v>
      </c>
      <c r="D13" s="7"/>
    </row>
    <row r="14" s="1" customFormat="true" customHeight="true" spans="1:4">
      <c r="A14" s="6" t="s">
        <v>336</v>
      </c>
      <c r="B14" s="7"/>
      <c r="C14" s="6" t="s">
        <v>337</v>
      </c>
      <c r="D14" s="7"/>
    </row>
    <row r="15" s="1" customFormat="true" customHeight="true" spans="1:4">
      <c r="A15" s="4" t="s">
        <v>338</v>
      </c>
      <c r="B15" s="9">
        <f>B4+B7</f>
        <v>67500</v>
      </c>
      <c r="C15" s="4" t="s">
        <v>339</v>
      </c>
      <c r="D15" s="9">
        <f>D4+D11+D14</f>
        <v>67500</v>
      </c>
    </row>
  </sheetData>
  <mergeCells count="2">
    <mergeCell ref="A1:D1"/>
    <mergeCell ref="A2:D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B15"/>
  <sheetViews>
    <sheetView workbookViewId="0">
      <selection activeCell="B10" sqref="B10"/>
    </sheetView>
  </sheetViews>
  <sheetFormatPr defaultColWidth="9" defaultRowHeight="13.5" outlineLevelCol="1"/>
  <cols>
    <col min="1" max="1" width="53.5" customWidth="true"/>
    <col min="2" max="2" width="32.25" customWidth="true"/>
  </cols>
  <sheetData>
    <row r="1" ht="39.95" customHeight="true" spans="1:2">
      <c r="A1" s="98" t="s">
        <v>12</v>
      </c>
      <c r="B1" s="98"/>
    </row>
    <row r="2" ht="20.1" customHeight="true" spans="2:2">
      <c r="B2" s="119" t="s">
        <v>1</v>
      </c>
    </row>
    <row r="3" ht="35.1" customHeight="true" spans="1:2">
      <c r="A3" s="120" t="s">
        <v>2</v>
      </c>
      <c r="B3" s="120" t="s">
        <v>3</v>
      </c>
    </row>
    <row r="4" s="118" customFormat="true" ht="35.1" customHeight="true" spans="1:2">
      <c r="A4" s="121" t="s">
        <v>13</v>
      </c>
      <c r="B4" s="122">
        <v>1489274</v>
      </c>
    </row>
    <row r="5" ht="35.1" customHeight="true" spans="1:2">
      <c r="A5" s="123" t="s">
        <v>14</v>
      </c>
      <c r="B5" s="124">
        <v>637272</v>
      </c>
    </row>
    <row r="6" ht="35.1" customHeight="true" spans="1:2">
      <c r="A6" s="123" t="s">
        <v>15</v>
      </c>
      <c r="B6" s="124">
        <f>B4-B5</f>
        <v>852002</v>
      </c>
    </row>
    <row r="7" s="118" customFormat="true" ht="35.1" customHeight="true" spans="1:2">
      <c r="A7" s="121" t="s">
        <v>16</v>
      </c>
      <c r="B7" s="122">
        <v>310152</v>
      </c>
    </row>
    <row r="8" ht="35.1" customHeight="true" spans="1:2">
      <c r="A8" s="123" t="s">
        <v>14</v>
      </c>
      <c r="B8" s="124">
        <v>101300</v>
      </c>
    </row>
    <row r="9" ht="35.1" customHeight="true" spans="1:2">
      <c r="A9" s="123" t="s">
        <v>15</v>
      </c>
      <c r="B9" s="124">
        <f>B7-B8</f>
        <v>208852</v>
      </c>
    </row>
    <row r="10" s="118" customFormat="true" ht="35.1" customHeight="true" spans="1:2">
      <c r="A10" s="121" t="s">
        <v>17</v>
      </c>
      <c r="B10" s="122">
        <v>2252</v>
      </c>
    </row>
    <row r="11" ht="35.1" customHeight="true" spans="1:2">
      <c r="A11" s="123" t="s">
        <v>14</v>
      </c>
      <c r="B11" s="124">
        <v>1960</v>
      </c>
    </row>
    <row r="12" ht="35.1" customHeight="true" spans="1:2">
      <c r="A12" s="123" t="s">
        <v>15</v>
      </c>
      <c r="B12" s="124">
        <f>B10-B11</f>
        <v>292</v>
      </c>
    </row>
    <row r="13" s="118" customFormat="true" ht="35.1" customHeight="true" spans="1:2">
      <c r="A13" s="121" t="s">
        <v>18</v>
      </c>
      <c r="B13" s="122">
        <v>309202</v>
      </c>
    </row>
    <row r="14" ht="35.1" customHeight="true" spans="1:2">
      <c r="A14" s="120" t="s">
        <v>19</v>
      </c>
      <c r="B14" s="125">
        <f>B5+B8+B11+B13</f>
        <v>1049734</v>
      </c>
    </row>
    <row r="15" ht="35.1" customHeight="true" spans="1:2">
      <c r="A15" s="120" t="s">
        <v>20</v>
      </c>
      <c r="B15" s="125">
        <f>B6+B9+B12</f>
        <v>1061146</v>
      </c>
    </row>
  </sheetData>
  <mergeCells count="1">
    <mergeCell ref="A1:B1"/>
  </mergeCells>
  <printOptions horizontalCentered="true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C30"/>
  <sheetViews>
    <sheetView workbookViewId="0">
      <selection activeCell="B6" sqref="B6"/>
    </sheetView>
  </sheetViews>
  <sheetFormatPr defaultColWidth="9" defaultRowHeight="13.5" outlineLevelCol="2"/>
  <cols>
    <col min="1" max="1" width="46.25" customWidth="true"/>
    <col min="2" max="2" width="40.625" customWidth="true"/>
    <col min="3" max="3" width="22.75" customWidth="true"/>
  </cols>
  <sheetData>
    <row r="1" ht="42.75" customHeight="true" spans="1:2">
      <c r="A1" s="107" t="s">
        <v>21</v>
      </c>
      <c r="B1" s="98"/>
    </row>
    <row r="2" ht="30" customHeight="true" spans="2:2">
      <c r="B2" s="108" t="s">
        <v>1</v>
      </c>
    </row>
    <row r="3" ht="30" customHeight="true" spans="1:2">
      <c r="A3" s="109" t="s">
        <v>22</v>
      </c>
      <c r="B3" s="110" t="s">
        <v>23</v>
      </c>
    </row>
    <row r="4" ht="30" customHeight="true" spans="1:2">
      <c r="A4" s="111" t="s">
        <v>24</v>
      </c>
      <c r="B4" s="112">
        <f>SUM(B5:B7)</f>
        <v>137491</v>
      </c>
    </row>
    <row r="5" ht="30" customHeight="true" spans="1:2">
      <c r="A5" s="113" t="s">
        <v>25</v>
      </c>
      <c r="B5" s="114">
        <v>100092</v>
      </c>
    </row>
    <row r="6" ht="30" customHeight="true" spans="1:2">
      <c r="A6" s="113" t="s">
        <v>26</v>
      </c>
      <c r="B6" s="114">
        <v>33351</v>
      </c>
    </row>
    <row r="7" ht="30" customHeight="true" spans="1:3">
      <c r="A7" s="113" t="s">
        <v>27</v>
      </c>
      <c r="B7" s="114">
        <v>4048</v>
      </c>
      <c r="C7" s="115"/>
    </row>
    <row r="8" ht="30" customHeight="true" spans="1:2">
      <c r="A8" s="111" t="s">
        <v>28</v>
      </c>
      <c r="B8" s="116">
        <f>SUM(B9:B11)</f>
        <v>137491</v>
      </c>
    </row>
    <row r="9" ht="30" customHeight="true" spans="1:2">
      <c r="A9" s="113" t="s">
        <v>25</v>
      </c>
      <c r="B9" s="114">
        <v>100092</v>
      </c>
    </row>
    <row r="10" ht="30" customHeight="true" spans="1:2">
      <c r="A10" s="113" t="s">
        <v>26</v>
      </c>
      <c r="B10" s="114">
        <v>33351</v>
      </c>
    </row>
    <row r="11" ht="30" customHeight="true" spans="1:2">
      <c r="A11" s="113" t="s">
        <v>27</v>
      </c>
      <c r="B11" s="114">
        <v>4048</v>
      </c>
    </row>
    <row r="12" ht="30" customHeight="true" spans="1:2">
      <c r="A12" s="117" t="s">
        <v>29</v>
      </c>
      <c r="B12" s="117"/>
    </row>
    <row r="13" ht="30" customHeight="true"/>
    <row r="14" ht="30" customHeight="true"/>
    <row r="15" ht="30" customHeight="true"/>
    <row r="16" ht="30" customHeight="true"/>
    <row r="17" ht="30" customHeight="true"/>
    <row r="18" ht="30" customHeight="true"/>
    <row r="19" ht="30" customHeight="true"/>
    <row r="20" ht="30" customHeight="true"/>
    <row r="21" ht="30" customHeight="true"/>
    <row r="22" ht="30" customHeight="true"/>
    <row r="23" ht="30" customHeight="true"/>
    <row r="24" ht="30" customHeight="true"/>
    <row r="25" ht="30" customHeight="true"/>
    <row r="26" ht="30" customHeight="true"/>
    <row r="27" ht="30" customHeight="true"/>
    <row r="28" ht="30" customHeight="true"/>
    <row r="29" ht="30" customHeight="true"/>
    <row r="30" ht="30" customHeight="true"/>
  </sheetData>
  <mergeCells count="2">
    <mergeCell ref="A1:B1"/>
    <mergeCell ref="A12:B12"/>
  </mergeCells>
  <printOptions horizontalCentered="true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K10"/>
  <sheetViews>
    <sheetView workbookViewId="0">
      <selection activeCell="H19" sqref="H19"/>
    </sheetView>
  </sheetViews>
  <sheetFormatPr defaultColWidth="10" defaultRowHeight="18.75"/>
  <cols>
    <col min="1" max="1" width="9.625" style="97" customWidth="true"/>
    <col min="2" max="11" width="10.25" style="97" customWidth="true"/>
    <col min="12" max="16384" width="10" style="97"/>
  </cols>
  <sheetData>
    <row r="1" ht="31.5" customHeight="true" spans="1:11">
      <c r="A1" s="98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ht="21" customHeight="true" spans="1:11">
      <c r="A2" s="99"/>
      <c r="B2" s="99"/>
      <c r="C2" s="99"/>
      <c r="D2" s="99"/>
      <c r="E2" s="99"/>
      <c r="F2" s="99"/>
      <c r="G2" s="99"/>
      <c r="H2" s="99"/>
      <c r="I2" s="105"/>
      <c r="J2" s="105"/>
      <c r="K2" s="106" t="s">
        <v>1</v>
      </c>
    </row>
    <row r="3" ht="39.95" customHeight="true" spans="1:11">
      <c r="A3" s="100" t="s">
        <v>31</v>
      </c>
      <c r="B3" s="101" t="s">
        <v>32</v>
      </c>
      <c r="C3" s="101" t="s">
        <v>33</v>
      </c>
      <c r="D3" s="101" t="s">
        <v>34</v>
      </c>
      <c r="E3" s="101" t="s">
        <v>35</v>
      </c>
      <c r="F3" s="101" t="s">
        <v>36</v>
      </c>
      <c r="G3" s="101" t="s">
        <v>37</v>
      </c>
      <c r="H3" s="101" t="s">
        <v>38</v>
      </c>
      <c r="I3" s="101" t="s">
        <v>39</v>
      </c>
      <c r="J3" s="101" t="s">
        <v>40</v>
      </c>
      <c r="K3" s="101" t="s">
        <v>41</v>
      </c>
    </row>
    <row r="4" ht="38.25" customHeight="true" spans="1:11">
      <c r="A4" s="102" t="s">
        <v>42</v>
      </c>
      <c r="B4" s="103">
        <v>133443</v>
      </c>
      <c r="C4" s="103">
        <v>158250</v>
      </c>
      <c r="D4" s="103">
        <v>36230</v>
      </c>
      <c r="E4" s="103">
        <v>60356</v>
      </c>
      <c r="F4" s="103">
        <v>70772</v>
      </c>
      <c r="G4" s="103">
        <v>52620</v>
      </c>
      <c r="H4" s="103">
        <v>130996</v>
      </c>
      <c r="I4" s="103">
        <v>50500</v>
      </c>
      <c r="J4" s="103">
        <v>49964</v>
      </c>
      <c r="K4" s="103">
        <v>79656</v>
      </c>
    </row>
    <row r="5" ht="38.25" customHeight="true" spans="1:11">
      <c r="A5" s="102" t="s">
        <v>43</v>
      </c>
      <c r="B5" s="103">
        <v>8741</v>
      </c>
      <c r="C5" s="103">
        <v>19100</v>
      </c>
      <c r="D5" s="103">
        <v>25252</v>
      </c>
      <c r="E5" s="103">
        <v>12700</v>
      </c>
      <c r="F5" s="103">
        <v>28240</v>
      </c>
      <c r="G5" s="103">
        <v>7975</v>
      </c>
      <c r="H5" s="103">
        <v>7933</v>
      </c>
      <c r="I5" s="103">
        <v>13044</v>
      </c>
      <c r="J5" s="103">
        <v>15437</v>
      </c>
      <c r="K5" s="103">
        <v>13151</v>
      </c>
    </row>
    <row r="6" ht="38.25" customHeight="true" spans="1:11">
      <c r="A6" s="102" t="s">
        <v>44</v>
      </c>
      <c r="B6" s="103">
        <v>23959</v>
      </c>
      <c r="C6" s="103">
        <v>10170</v>
      </c>
      <c r="D6" s="103">
        <v>27659</v>
      </c>
      <c r="E6" s="103">
        <v>4825</v>
      </c>
      <c r="F6" s="103">
        <v>6636</v>
      </c>
      <c r="G6" s="103">
        <v>5800</v>
      </c>
      <c r="H6" s="103">
        <v>14628</v>
      </c>
      <c r="I6" s="103">
        <v>11620</v>
      </c>
      <c r="J6" s="103">
        <v>8537</v>
      </c>
      <c r="K6" s="103">
        <v>13406</v>
      </c>
    </row>
    <row r="7" ht="38.25" customHeight="true" spans="1:11">
      <c r="A7" s="102" t="s">
        <v>45</v>
      </c>
      <c r="B7" s="103">
        <v>81987</v>
      </c>
      <c r="C7" s="103">
        <v>94370</v>
      </c>
      <c r="D7" s="103">
        <v>15940</v>
      </c>
      <c r="E7" s="103">
        <v>13020</v>
      </c>
      <c r="F7" s="103">
        <v>12364</v>
      </c>
      <c r="G7" s="103">
        <v>21190</v>
      </c>
      <c r="H7" s="103">
        <v>31001</v>
      </c>
      <c r="I7" s="103">
        <v>19492</v>
      </c>
      <c r="J7" s="103">
        <v>19909</v>
      </c>
      <c r="K7" s="103">
        <v>38515</v>
      </c>
    </row>
    <row r="8" ht="38.25" customHeight="true" spans="1:11">
      <c r="A8" s="102" t="s">
        <v>46</v>
      </c>
      <c r="B8" s="103">
        <v>21391</v>
      </c>
      <c r="C8" s="103">
        <v>43120</v>
      </c>
      <c r="D8" s="103">
        <v>14438</v>
      </c>
      <c r="E8" s="103">
        <v>38765</v>
      </c>
      <c r="F8" s="103">
        <v>22223</v>
      </c>
      <c r="G8" s="103">
        <v>15416</v>
      </c>
      <c r="H8" s="103">
        <v>31975</v>
      </c>
      <c r="I8" s="103">
        <v>8000</v>
      </c>
      <c r="J8" s="103">
        <v>12540</v>
      </c>
      <c r="K8" s="103">
        <v>28698</v>
      </c>
    </row>
    <row r="9" ht="38.25" customHeight="true" spans="1:11">
      <c r="A9" s="102" t="s">
        <v>47</v>
      </c>
      <c r="B9" s="103">
        <v>43053</v>
      </c>
      <c r="C9" s="103">
        <v>35764</v>
      </c>
      <c r="D9" s="103">
        <v>14878</v>
      </c>
      <c r="E9" s="103">
        <v>8407</v>
      </c>
      <c r="F9" s="103">
        <v>9435</v>
      </c>
      <c r="G9" s="103">
        <v>18020</v>
      </c>
      <c r="H9" s="103">
        <v>20121</v>
      </c>
      <c r="I9" s="103">
        <v>1500</v>
      </c>
      <c r="J9" s="103">
        <v>5130</v>
      </c>
      <c r="K9" s="103">
        <v>9197</v>
      </c>
    </row>
    <row r="10" ht="35.1" customHeight="true" spans="1:11">
      <c r="A10" s="104" t="s">
        <v>48</v>
      </c>
      <c r="B10" s="103">
        <f>SUM(B4:B9)</f>
        <v>312574</v>
      </c>
      <c r="C10" s="103">
        <f t="shared" ref="C10" si="0">SUM(C4:C9)</f>
        <v>360774</v>
      </c>
      <c r="D10" s="103">
        <f t="shared" ref="D10" si="1">SUM(D4:D9)</f>
        <v>134397</v>
      </c>
      <c r="E10" s="103">
        <f t="shared" ref="E10" si="2">SUM(E4:E9)</f>
        <v>138073</v>
      </c>
      <c r="F10" s="103">
        <f t="shared" ref="F10" si="3">SUM(F4:F9)</f>
        <v>149670</v>
      </c>
      <c r="G10" s="103">
        <f t="shared" ref="G10" si="4">SUM(G4:G9)</f>
        <v>121021</v>
      </c>
      <c r="H10" s="103">
        <f t="shared" ref="H10" si="5">SUM(H4:H9)</f>
        <v>236654</v>
      </c>
      <c r="I10" s="103">
        <f t="shared" ref="I10" si="6">SUM(I4:I9)</f>
        <v>104156</v>
      </c>
      <c r="J10" s="103">
        <f t="shared" ref="J10" si="7">SUM(J4:J9)</f>
        <v>111517</v>
      </c>
      <c r="K10" s="103">
        <f t="shared" ref="K10" si="8">SUM(K4:K9)</f>
        <v>182623</v>
      </c>
    </row>
  </sheetData>
  <mergeCells count="2">
    <mergeCell ref="A1:K1"/>
    <mergeCell ref="I2:J2"/>
  </mergeCells>
  <printOptions horizontalCentered="true"/>
  <pageMargins left="0.236111111111111" right="0.236111111111111" top="0.747916666666667" bottom="0.747916666666667" header="0.314583333333333" footer="0.314583333333333"/>
  <pageSetup paperSize="9" firstPageNumber="156" orientation="portrait" useFirstPageNumber="true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I23" sqref="I23"/>
    </sheetView>
  </sheetViews>
  <sheetFormatPr defaultColWidth="9" defaultRowHeight="24.95" customHeight="true" outlineLevelCol="5"/>
  <cols>
    <col min="1" max="1" width="28.875" style="43" customWidth="true"/>
    <col min="2" max="6" width="11.375" style="43" customWidth="true"/>
    <col min="7" max="16384" width="9" style="43"/>
  </cols>
  <sheetData>
    <row r="1" s="43" customFormat="true" ht="30" customHeight="true" spans="1:6">
      <c r="A1" s="15" t="s">
        <v>49</v>
      </c>
      <c r="B1" s="15"/>
      <c r="C1" s="15"/>
      <c r="D1" s="15"/>
      <c r="E1" s="15"/>
      <c r="F1" s="15"/>
    </row>
    <row r="2" s="43" customFormat="true" ht="20.1" customHeight="true" spans="1:6">
      <c r="A2" s="10"/>
      <c r="B2" s="10"/>
      <c r="C2" s="10"/>
      <c r="D2" s="10"/>
      <c r="E2" s="93" t="s">
        <v>50</v>
      </c>
      <c r="F2" s="93"/>
    </row>
    <row r="3" s="85" customFormat="true" ht="24.6" customHeight="true" spans="1:6">
      <c r="A3" s="18" t="s">
        <v>51</v>
      </c>
      <c r="B3" s="18" t="s">
        <v>52</v>
      </c>
      <c r="C3" s="18" t="s">
        <v>53</v>
      </c>
      <c r="D3" s="5" t="s">
        <v>54</v>
      </c>
      <c r="E3" s="18" t="s">
        <v>55</v>
      </c>
      <c r="F3" s="18" t="s">
        <v>56</v>
      </c>
    </row>
    <row r="4" s="43" customFormat="true" ht="24.6" customHeight="true" spans="1:6">
      <c r="A4" s="86" t="s">
        <v>57</v>
      </c>
      <c r="B4" s="87">
        <v>30704</v>
      </c>
      <c r="C4" s="87">
        <v>34464</v>
      </c>
      <c r="D4" s="87">
        <f>SUM(D5:D20)</f>
        <v>37000</v>
      </c>
      <c r="E4" s="94">
        <f t="shared" ref="E4:E8" si="0">D4/B4*100</f>
        <v>120.505471599792</v>
      </c>
      <c r="F4" s="94">
        <f t="shared" ref="F4:F8" si="1">D4/C4*100</f>
        <v>107.358402971216</v>
      </c>
    </row>
    <row r="5" s="43" customFormat="true" ht="24.6" customHeight="true" spans="1:6">
      <c r="A5" s="88" t="s">
        <v>58</v>
      </c>
      <c r="B5" s="89">
        <v>11667</v>
      </c>
      <c r="C5" s="89">
        <v>11667</v>
      </c>
      <c r="D5" s="90">
        <v>13863</v>
      </c>
      <c r="E5" s="95">
        <f t="shared" si="0"/>
        <v>118.822319362304</v>
      </c>
      <c r="F5" s="95">
        <f t="shared" si="1"/>
        <v>118.822319362304</v>
      </c>
    </row>
    <row r="6" s="43" customFormat="true" ht="24.6" customHeight="true" spans="1:6">
      <c r="A6" s="88" t="s">
        <v>59</v>
      </c>
      <c r="B6" s="89"/>
      <c r="C6" s="89"/>
      <c r="D6" s="90"/>
      <c r="E6" s="95"/>
      <c r="F6" s="95"/>
    </row>
    <row r="7" s="43" customFormat="true" ht="24.6" customHeight="true" spans="1:6">
      <c r="A7" s="88" t="s">
        <v>60</v>
      </c>
      <c r="B7" s="89">
        <v>3346</v>
      </c>
      <c r="C7" s="89">
        <v>3346</v>
      </c>
      <c r="D7" s="90">
        <v>5037</v>
      </c>
      <c r="E7" s="95">
        <f t="shared" si="0"/>
        <v>150.537955768081</v>
      </c>
      <c r="F7" s="95">
        <f t="shared" si="1"/>
        <v>150.537955768081</v>
      </c>
    </row>
    <row r="8" s="43" customFormat="true" ht="24.6" customHeight="true" spans="1:6">
      <c r="A8" s="88" t="s">
        <v>61</v>
      </c>
      <c r="B8" s="89">
        <v>667</v>
      </c>
      <c r="C8" s="89">
        <v>667</v>
      </c>
      <c r="D8" s="90">
        <v>773</v>
      </c>
      <c r="E8" s="95">
        <f t="shared" si="0"/>
        <v>115.892053973014</v>
      </c>
      <c r="F8" s="95">
        <f t="shared" si="1"/>
        <v>115.892053973014</v>
      </c>
    </row>
    <row r="9" s="43" customFormat="true" ht="24.6" customHeight="true" spans="1:6">
      <c r="A9" s="88" t="s">
        <v>62</v>
      </c>
      <c r="B9" s="89">
        <v>1</v>
      </c>
      <c r="C9" s="89">
        <v>1</v>
      </c>
      <c r="D9" s="90"/>
      <c r="E9" s="95"/>
      <c r="F9" s="95"/>
    </row>
    <row r="10" s="43" customFormat="true" ht="24.6" customHeight="true" spans="1:6">
      <c r="A10" s="88" t="s">
        <v>63</v>
      </c>
      <c r="B10" s="89">
        <v>1842</v>
      </c>
      <c r="C10" s="89">
        <v>1842</v>
      </c>
      <c r="D10" s="90">
        <v>2080</v>
      </c>
      <c r="E10" s="95">
        <f t="shared" ref="E10:E13" si="2">D10/B10*100</f>
        <v>112.920738327904</v>
      </c>
      <c r="F10" s="95">
        <f t="shared" ref="F10:F13" si="3">D10/C10*100</f>
        <v>112.920738327904</v>
      </c>
    </row>
    <row r="11" s="43" customFormat="true" ht="24.6" customHeight="true" spans="1:6">
      <c r="A11" s="88" t="s">
        <v>64</v>
      </c>
      <c r="B11" s="89">
        <v>1795</v>
      </c>
      <c r="C11" s="89">
        <v>1795</v>
      </c>
      <c r="D11" s="90">
        <v>1931</v>
      </c>
      <c r="E11" s="95">
        <f t="shared" si="2"/>
        <v>107.576601671309</v>
      </c>
      <c r="F11" s="95">
        <f t="shared" si="3"/>
        <v>107.576601671309</v>
      </c>
    </row>
    <row r="12" s="43" customFormat="true" ht="24.6" customHeight="true" spans="1:6">
      <c r="A12" s="88" t="s">
        <v>65</v>
      </c>
      <c r="B12" s="89">
        <v>785</v>
      </c>
      <c r="C12" s="89">
        <v>785</v>
      </c>
      <c r="D12" s="90">
        <v>845</v>
      </c>
      <c r="E12" s="95">
        <f t="shared" si="2"/>
        <v>107.643312101911</v>
      </c>
      <c r="F12" s="95">
        <f t="shared" si="3"/>
        <v>107.643312101911</v>
      </c>
    </row>
    <row r="13" s="43" customFormat="true" ht="24.6" customHeight="true" spans="1:6">
      <c r="A13" s="88" t="s">
        <v>66</v>
      </c>
      <c r="B13" s="89">
        <v>4323</v>
      </c>
      <c r="C13" s="89">
        <v>4323</v>
      </c>
      <c r="D13" s="90">
        <v>4326</v>
      </c>
      <c r="E13" s="95">
        <f t="shared" si="2"/>
        <v>100.069396252602</v>
      </c>
      <c r="F13" s="95">
        <f t="shared" si="3"/>
        <v>100.069396252602</v>
      </c>
    </row>
    <row r="14" s="43" customFormat="true" ht="24.6" customHeight="true" spans="1:6">
      <c r="A14" s="88" t="s">
        <v>67</v>
      </c>
      <c r="B14" s="89"/>
      <c r="C14" s="89"/>
      <c r="D14" s="90"/>
      <c r="E14" s="95"/>
      <c r="F14" s="95"/>
    </row>
    <row r="15" s="43" customFormat="true" ht="24.6" customHeight="true" spans="1:6">
      <c r="A15" s="88" t="s">
        <v>68</v>
      </c>
      <c r="B15" s="89">
        <v>3</v>
      </c>
      <c r="C15" s="89">
        <v>3</v>
      </c>
      <c r="D15" s="90"/>
      <c r="E15" s="95"/>
      <c r="F15" s="95"/>
    </row>
    <row r="16" s="43" customFormat="true" ht="24.6" customHeight="true" spans="1:6">
      <c r="A16" s="88" t="s">
        <v>69</v>
      </c>
      <c r="B16" s="89">
        <v>960</v>
      </c>
      <c r="C16" s="89">
        <v>3160</v>
      </c>
      <c r="D16" s="90">
        <v>2100</v>
      </c>
      <c r="E16" s="95">
        <f t="shared" ref="E16:E19" si="4">D16/B16*100</f>
        <v>218.75</v>
      </c>
      <c r="F16" s="95">
        <f t="shared" ref="F16:F19" si="5">D16/C16*100</f>
        <v>66.4556962025316</v>
      </c>
    </row>
    <row r="17" s="43" customFormat="true" ht="24.6" customHeight="true" spans="1:6">
      <c r="A17" s="88" t="s">
        <v>70</v>
      </c>
      <c r="B17" s="89">
        <v>5143</v>
      </c>
      <c r="C17" s="89">
        <v>6703</v>
      </c>
      <c r="D17" s="90">
        <v>5850</v>
      </c>
      <c r="E17" s="95">
        <f t="shared" si="4"/>
        <v>113.746840365545</v>
      </c>
      <c r="F17" s="95">
        <f t="shared" si="5"/>
        <v>87.2743547665224</v>
      </c>
    </row>
    <row r="18" s="43" customFormat="true" ht="24.6" customHeight="true" spans="1:6">
      <c r="A18" s="88" t="s">
        <v>71</v>
      </c>
      <c r="B18" s="89"/>
      <c r="C18" s="89"/>
      <c r="D18" s="90"/>
      <c r="E18" s="95"/>
      <c r="F18" s="95"/>
    </row>
    <row r="19" s="43" customFormat="true" ht="24.6" customHeight="true" spans="1:6">
      <c r="A19" s="88" t="s">
        <v>72</v>
      </c>
      <c r="B19" s="89">
        <v>164</v>
      </c>
      <c r="C19" s="89">
        <v>164</v>
      </c>
      <c r="D19" s="90">
        <v>195</v>
      </c>
      <c r="E19" s="95">
        <f t="shared" si="4"/>
        <v>118.90243902439</v>
      </c>
      <c r="F19" s="95">
        <f t="shared" si="5"/>
        <v>118.90243902439</v>
      </c>
    </row>
    <row r="20" s="43" customFormat="true" ht="24.6" customHeight="true" spans="1:6">
      <c r="A20" s="88" t="s">
        <v>73</v>
      </c>
      <c r="B20" s="89">
        <v>8</v>
      </c>
      <c r="C20" s="89">
        <v>8</v>
      </c>
      <c r="D20" s="90"/>
      <c r="E20" s="95"/>
      <c r="F20" s="95"/>
    </row>
    <row r="21" s="43" customFormat="true" ht="24.6" customHeight="true" spans="1:6">
      <c r="A21" s="86" t="s">
        <v>74</v>
      </c>
      <c r="B21" s="87">
        <v>2047</v>
      </c>
      <c r="C21" s="87">
        <v>2047</v>
      </c>
      <c r="D21" s="87">
        <f>SUM(D22:D29)</f>
        <v>2300</v>
      </c>
      <c r="E21" s="94">
        <f t="shared" ref="E21:E23" si="6">D21/B21*100</f>
        <v>112.359550561798</v>
      </c>
      <c r="F21" s="94">
        <f t="shared" ref="F21:F23" si="7">D21/C21*100</f>
        <v>112.359550561798</v>
      </c>
    </row>
    <row r="22" s="43" customFormat="true" ht="24.6" customHeight="true" spans="1:6">
      <c r="A22" s="88" t="s">
        <v>75</v>
      </c>
      <c r="B22" s="89">
        <v>2010</v>
      </c>
      <c r="C22" s="89">
        <v>1995</v>
      </c>
      <c r="D22" s="90">
        <v>2250</v>
      </c>
      <c r="E22" s="95">
        <f t="shared" si="6"/>
        <v>111.940298507463</v>
      </c>
      <c r="F22" s="95">
        <f t="shared" si="7"/>
        <v>112.781954887218</v>
      </c>
    </row>
    <row r="23" s="43" customFormat="true" ht="24.6" customHeight="true" spans="1:6">
      <c r="A23" s="88" t="s">
        <v>76</v>
      </c>
      <c r="B23" s="89">
        <v>24</v>
      </c>
      <c r="C23" s="89">
        <v>24</v>
      </c>
      <c r="D23" s="90">
        <v>30</v>
      </c>
      <c r="E23" s="95">
        <f t="shared" si="6"/>
        <v>125</v>
      </c>
      <c r="F23" s="95">
        <f t="shared" si="7"/>
        <v>125</v>
      </c>
    </row>
    <row r="24" s="43" customFormat="true" ht="24.6" customHeight="true" spans="1:6">
      <c r="A24" s="88" t="s">
        <v>77</v>
      </c>
      <c r="B24" s="89"/>
      <c r="C24" s="89"/>
      <c r="D24" s="90"/>
      <c r="E24" s="95"/>
      <c r="F24" s="95"/>
    </row>
    <row r="25" s="43" customFormat="true" ht="24.6" customHeight="true" spans="1:6">
      <c r="A25" s="88" t="s">
        <v>78</v>
      </c>
      <c r="B25" s="89"/>
      <c r="C25" s="89"/>
      <c r="D25" s="90"/>
      <c r="E25" s="95"/>
      <c r="F25" s="95"/>
    </row>
    <row r="26" s="43" customFormat="true" ht="24.6" customHeight="true" spans="1:6">
      <c r="A26" s="88" t="s">
        <v>79</v>
      </c>
      <c r="B26" s="89">
        <v>13</v>
      </c>
      <c r="C26" s="89">
        <v>28</v>
      </c>
      <c r="D26" s="90">
        <v>20</v>
      </c>
      <c r="E26" s="95">
        <f>D26/B26*100</f>
        <v>153.846153846154</v>
      </c>
      <c r="F26" s="95">
        <f>D26/C26*100</f>
        <v>71.4285714285714</v>
      </c>
    </row>
    <row r="27" s="43" customFormat="true" ht="24.6" customHeight="true" spans="1:6">
      <c r="A27" s="88" t="s">
        <v>80</v>
      </c>
      <c r="B27" s="89"/>
      <c r="C27" s="89"/>
      <c r="D27" s="90"/>
      <c r="E27" s="95"/>
      <c r="F27" s="95"/>
    </row>
    <row r="28" s="43" customFormat="true" ht="24.6" customHeight="true" spans="1:6">
      <c r="A28" s="88" t="s">
        <v>81</v>
      </c>
      <c r="B28" s="89"/>
      <c r="C28" s="89"/>
      <c r="D28" s="90"/>
      <c r="E28" s="95"/>
      <c r="F28" s="95"/>
    </row>
    <row r="29" s="43" customFormat="true" ht="24.6" customHeight="true" spans="1:6">
      <c r="A29" s="88" t="s">
        <v>82</v>
      </c>
      <c r="B29" s="89"/>
      <c r="C29" s="89"/>
      <c r="D29" s="90"/>
      <c r="E29" s="95"/>
      <c r="F29" s="95"/>
    </row>
    <row r="30" s="43" customFormat="true" ht="24.6" customHeight="true" spans="1:6">
      <c r="A30" s="91" t="s">
        <v>83</v>
      </c>
      <c r="B30" s="87">
        <v>32751</v>
      </c>
      <c r="C30" s="87">
        <v>36511</v>
      </c>
      <c r="D30" s="92">
        <f>D4+D21</f>
        <v>39300</v>
      </c>
      <c r="E30" s="94">
        <f>D30/B30*100</f>
        <v>119.996335989741</v>
      </c>
      <c r="F30" s="94">
        <f>D30/C30*100</f>
        <v>107.638793788173</v>
      </c>
    </row>
    <row r="31" s="43" customFormat="true" customHeight="true" spans="5:5">
      <c r="E31" s="96"/>
    </row>
  </sheetData>
  <mergeCells count="2">
    <mergeCell ref="A1:F1"/>
    <mergeCell ref="E2:F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I22" sqref="I22"/>
    </sheetView>
  </sheetViews>
  <sheetFormatPr defaultColWidth="19.25" defaultRowHeight="15.75" outlineLevelCol="5"/>
  <cols>
    <col min="1" max="1" width="23.375" style="38" customWidth="true"/>
    <col min="2" max="6" width="10.625" style="38" customWidth="true"/>
    <col min="7" max="16384" width="19.25" style="38"/>
  </cols>
  <sheetData>
    <row r="1" s="38" customFormat="true" ht="32.25" spans="1:6">
      <c r="A1" s="15" t="s">
        <v>84</v>
      </c>
      <c r="B1" s="76"/>
      <c r="C1" s="76"/>
      <c r="D1" s="76"/>
      <c r="E1" s="76"/>
      <c r="F1" s="76"/>
    </row>
    <row r="2" s="38" customFormat="true" ht="18.75" spans="1:6">
      <c r="A2" s="10"/>
      <c r="B2" s="30"/>
      <c r="C2" s="77"/>
      <c r="D2" s="78" t="s">
        <v>85</v>
      </c>
      <c r="E2" s="78"/>
      <c r="F2" s="78"/>
    </row>
    <row r="3" s="38" customFormat="true" ht="25" customHeight="true" spans="1:6">
      <c r="A3" s="18" t="s">
        <v>51</v>
      </c>
      <c r="B3" s="18" t="s">
        <v>52</v>
      </c>
      <c r="C3" s="18" t="s">
        <v>53</v>
      </c>
      <c r="D3" s="5" t="s">
        <v>54</v>
      </c>
      <c r="E3" s="18" t="s">
        <v>55</v>
      </c>
      <c r="F3" s="18" t="s">
        <v>56</v>
      </c>
    </row>
    <row r="4" s="38" customFormat="true" ht="25" customHeight="true" spans="1:6">
      <c r="A4" s="79" t="s">
        <v>86</v>
      </c>
      <c r="B4" s="7">
        <v>10254</v>
      </c>
      <c r="C4" s="80">
        <v>9644</v>
      </c>
      <c r="D4" s="33">
        <v>15487</v>
      </c>
      <c r="E4" s="83">
        <f t="shared" ref="E4:E9" si="0">D4/B4*100</f>
        <v>151.033742929588</v>
      </c>
      <c r="F4" s="83">
        <f t="shared" ref="F4:F9" si="1">D4/C4*100</f>
        <v>160.586893405226</v>
      </c>
    </row>
    <row r="5" s="38" customFormat="true" ht="25" customHeight="true" spans="1:6">
      <c r="A5" s="79" t="s">
        <v>87</v>
      </c>
      <c r="B5" s="7"/>
      <c r="C5" s="80"/>
      <c r="D5" s="33"/>
      <c r="E5" s="83"/>
      <c r="F5" s="83"/>
    </row>
    <row r="6" s="38" customFormat="true" ht="25" customHeight="true" spans="1:6">
      <c r="A6" s="79" t="s">
        <v>88</v>
      </c>
      <c r="B6" s="7"/>
      <c r="C6" s="80"/>
      <c r="D6" s="33"/>
      <c r="E6" s="83"/>
      <c r="F6" s="83"/>
    </row>
    <row r="7" s="38" customFormat="true" ht="25" customHeight="true" spans="1:6">
      <c r="A7" s="79" t="s">
        <v>89</v>
      </c>
      <c r="B7" s="7">
        <v>474</v>
      </c>
      <c r="C7" s="80">
        <v>461</v>
      </c>
      <c r="D7" s="33">
        <v>520</v>
      </c>
      <c r="E7" s="83">
        <f t="shared" si="0"/>
        <v>109.704641350211</v>
      </c>
      <c r="F7" s="83">
        <f t="shared" si="1"/>
        <v>112.798264642082</v>
      </c>
    </row>
    <row r="8" s="38" customFormat="true" ht="25" customHeight="true" spans="1:6">
      <c r="A8" s="79" t="s">
        <v>90</v>
      </c>
      <c r="B8" s="7">
        <v>2443</v>
      </c>
      <c r="C8" s="80">
        <v>1909</v>
      </c>
      <c r="D8" s="33">
        <v>2548</v>
      </c>
      <c r="E8" s="83">
        <f t="shared" si="0"/>
        <v>104.297994269341</v>
      </c>
      <c r="F8" s="83">
        <f t="shared" si="1"/>
        <v>133.473022524882</v>
      </c>
    </row>
    <row r="9" s="38" customFormat="true" ht="25" customHeight="true" spans="1:6">
      <c r="A9" s="79" t="s">
        <v>91</v>
      </c>
      <c r="B9" s="7">
        <v>350</v>
      </c>
      <c r="C9" s="80">
        <v>335</v>
      </c>
      <c r="D9" s="33">
        <v>589</v>
      </c>
      <c r="E9" s="83">
        <f t="shared" si="0"/>
        <v>168.285714285714</v>
      </c>
      <c r="F9" s="83">
        <f t="shared" si="1"/>
        <v>175.820895522388</v>
      </c>
    </row>
    <row r="10" s="38" customFormat="true" ht="25" customHeight="true" spans="1:6">
      <c r="A10" s="79" t="s">
        <v>92</v>
      </c>
      <c r="B10" s="7">
        <v>4</v>
      </c>
      <c r="C10" s="80">
        <v>4</v>
      </c>
      <c r="D10" s="33">
        <v>806</v>
      </c>
      <c r="E10" s="83"/>
      <c r="F10" s="83"/>
    </row>
    <row r="11" s="38" customFormat="true" ht="25" customHeight="true" spans="1:6">
      <c r="A11" s="79" t="s">
        <v>93</v>
      </c>
      <c r="B11" s="7">
        <v>578</v>
      </c>
      <c r="C11" s="80">
        <v>439</v>
      </c>
      <c r="D11" s="33">
        <v>1007</v>
      </c>
      <c r="E11" s="83">
        <f t="shared" ref="E11:E15" si="2">D11/B11*100</f>
        <v>174.221453287197</v>
      </c>
      <c r="F11" s="83">
        <f t="shared" ref="F11:F15" si="3">D11/C11*100</f>
        <v>229.384965831435</v>
      </c>
    </row>
    <row r="12" s="38" customFormat="true" ht="25" customHeight="true" spans="1:6">
      <c r="A12" s="79" t="s">
        <v>94</v>
      </c>
      <c r="B12" s="7">
        <v>563</v>
      </c>
      <c r="C12" s="80">
        <v>493</v>
      </c>
      <c r="D12" s="33">
        <v>681</v>
      </c>
      <c r="E12" s="83">
        <f t="shared" si="2"/>
        <v>120.959147424512</v>
      </c>
      <c r="F12" s="83">
        <f t="shared" si="3"/>
        <v>138.133874239351</v>
      </c>
    </row>
    <row r="13" s="38" customFormat="true" ht="25" customHeight="true" spans="1:6">
      <c r="A13" s="79" t="s">
        <v>95</v>
      </c>
      <c r="B13" s="7">
        <v>10</v>
      </c>
      <c r="C13" s="80">
        <v>10</v>
      </c>
      <c r="D13" s="33">
        <v>4594</v>
      </c>
      <c r="E13" s="83"/>
      <c r="F13" s="83"/>
    </row>
    <row r="14" s="38" customFormat="true" ht="25" customHeight="true" spans="1:6">
      <c r="A14" s="79" t="s">
        <v>96</v>
      </c>
      <c r="B14" s="7">
        <v>17582</v>
      </c>
      <c r="C14" s="80">
        <v>17379</v>
      </c>
      <c r="D14" s="33">
        <v>25486</v>
      </c>
      <c r="E14" s="83">
        <f t="shared" si="2"/>
        <v>144.955067682857</v>
      </c>
      <c r="F14" s="83">
        <f t="shared" si="3"/>
        <v>146.64825363945</v>
      </c>
    </row>
    <row r="15" s="38" customFormat="true" ht="25" customHeight="true" spans="1:6">
      <c r="A15" s="79" t="s">
        <v>97</v>
      </c>
      <c r="B15" s="7">
        <v>2638</v>
      </c>
      <c r="C15" s="80">
        <v>2152</v>
      </c>
      <c r="D15" s="33">
        <v>2640</v>
      </c>
      <c r="E15" s="83">
        <f t="shared" si="2"/>
        <v>100.075815011372</v>
      </c>
      <c r="F15" s="83">
        <f t="shared" si="3"/>
        <v>122.676579925651</v>
      </c>
    </row>
    <row r="16" s="38" customFormat="true" ht="25" customHeight="true" spans="1:6">
      <c r="A16" s="79" t="s">
        <v>98</v>
      </c>
      <c r="B16" s="7">
        <v>50</v>
      </c>
      <c r="C16" s="80">
        <v>35</v>
      </c>
      <c r="D16" s="33">
        <v>603</v>
      </c>
      <c r="E16" s="83"/>
      <c r="F16" s="83"/>
    </row>
    <row r="17" s="38" customFormat="true" ht="25" customHeight="true" spans="1:6">
      <c r="A17" s="79" t="s">
        <v>99</v>
      </c>
      <c r="B17" s="7">
        <v>425</v>
      </c>
      <c r="C17" s="80">
        <v>387</v>
      </c>
      <c r="D17" s="33">
        <v>7549</v>
      </c>
      <c r="E17" s="83"/>
      <c r="F17" s="83"/>
    </row>
    <row r="18" s="38" customFormat="true" ht="25" customHeight="true" spans="1:6">
      <c r="A18" s="79" t="s">
        <v>100</v>
      </c>
      <c r="B18" s="7"/>
      <c r="C18" s="80"/>
      <c r="D18" s="33">
        <v>294</v>
      </c>
      <c r="E18" s="83"/>
      <c r="F18" s="83"/>
    </row>
    <row r="19" s="38" customFormat="true" ht="25" customHeight="true" spans="1:6">
      <c r="A19" s="79" t="s">
        <v>101</v>
      </c>
      <c r="B19" s="7">
        <v>330</v>
      </c>
      <c r="C19" s="80">
        <v>300</v>
      </c>
      <c r="D19" s="33">
        <v>30</v>
      </c>
      <c r="E19" s="83">
        <f t="shared" ref="E19:E21" si="4">D19/B19*100</f>
        <v>9.09090909090909</v>
      </c>
      <c r="F19" s="83"/>
    </row>
    <row r="20" s="38" customFormat="true" ht="25" customHeight="true" spans="1:6">
      <c r="A20" s="79" t="s">
        <v>102</v>
      </c>
      <c r="B20" s="7">
        <v>63</v>
      </c>
      <c r="C20" s="80">
        <v>34</v>
      </c>
      <c r="D20" s="33">
        <v>149</v>
      </c>
      <c r="E20" s="83">
        <f t="shared" si="4"/>
        <v>236.507936507937</v>
      </c>
      <c r="F20" s="83">
        <f t="shared" ref="F20:F23" si="5">D20/C20*100</f>
        <v>438.235294117647</v>
      </c>
    </row>
    <row r="21" s="38" customFormat="true" ht="25" customHeight="true" spans="1:6">
      <c r="A21" s="79" t="s">
        <v>103</v>
      </c>
      <c r="B21" s="7">
        <v>700</v>
      </c>
      <c r="C21" s="80">
        <v>783</v>
      </c>
      <c r="D21" s="33">
        <v>5498</v>
      </c>
      <c r="E21" s="83">
        <f t="shared" si="4"/>
        <v>785.428571428571</v>
      </c>
      <c r="F21" s="83">
        <f t="shared" si="5"/>
        <v>702.171136653895</v>
      </c>
    </row>
    <row r="22" s="38" customFormat="true" ht="25" customHeight="true" spans="1:6">
      <c r="A22" s="79" t="s">
        <v>104</v>
      </c>
      <c r="B22" s="7"/>
      <c r="C22" s="80"/>
      <c r="D22" s="33"/>
      <c r="E22" s="83"/>
      <c r="F22" s="83"/>
    </row>
    <row r="23" s="38" customFormat="true" ht="25" customHeight="true" spans="1:6">
      <c r="A23" s="79" t="s">
        <v>105</v>
      </c>
      <c r="B23" s="7">
        <v>500</v>
      </c>
      <c r="C23" s="80">
        <v>443</v>
      </c>
      <c r="D23" s="33">
        <v>1541</v>
      </c>
      <c r="E23" s="83">
        <f>D23/B23*100</f>
        <v>308.2</v>
      </c>
      <c r="F23" s="83">
        <f t="shared" si="5"/>
        <v>347.855530474041</v>
      </c>
    </row>
    <row r="24" s="38" customFormat="true" ht="25" customHeight="true" spans="1:6">
      <c r="A24" s="79" t="s">
        <v>106</v>
      </c>
      <c r="B24" s="7"/>
      <c r="C24" s="81"/>
      <c r="D24" s="33">
        <v>2397</v>
      </c>
      <c r="E24" s="83"/>
      <c r="F24" s="83"/>
    </row>
    <row r="25" s="38" customFormat="true" ht="25" customHeight="true" spans="1:6">
      <c r="A25" s="79" t="s">
        <v>107</v>
      </c>
      <c r="B25" s="7"/>
      <c r="C25" s="80"/>
      <c r="D25" s="33"/>
      <c r="E25" s="83"/>
      <c r="F25" s="83"/>
    </row>
    <row r="26" s="38" customFormat="true" ht="25" customHeight="true" spans="1:6">
      <c r="A26" s="79" t="s">
        <v>108</v>
      </c>
      <c r="B26" s="7">
        <v>192</v>
      </c>
      <c r="C26" s="80">
        <v>192</v>
      </c>
      <c r="D26" s="33">
        <v>1931</v>
      </c>
      <c r="E26" s="83"/>
      <c r="F26" s="83"/>
    </row>
    <row r="27" s="38" customFormat="true" ht="25" customHeight="true" spans="1:6">
      <c r="A27" s="79" t="s">
        <v>109</v>
      </c>
      <c r="B27" s="7"/>
      <c r="C27" s="80"/>
      <c r="D27" s="33"/>
      <c r="E27" s="83"/>
      <c r="F27" s="83"/>
    </row>
    <row r="28" s="38" customFormat="true" ht="25" customHeight="true" spans="1:6">
      <c r="A28" s="82" t="s">
        <v>110</v>
      </c>
      <c r="B28" s="9">
        <f>SUM(B4:B27)</f>
        <v>37156</v>
      </c>
      <c r="C28" s="9">
        <f>SUM(C4:C27)</f>
        <v>35000</v>
      </c>
      <c r="D28" s="9">
        <f>SUM(D4:D27)</f>
        <v>74350</v>
      </c>
      <c r="E28" s="84">
        <f>D28/B28*100</f>
        <v>200.102271503929</v>
      </c>
      <c r="F28" s="84">
        <f>D28/C28*100</f>
        <v>212.428571428571</v>
      </c>
    </row>
  </sheetData>
  <mergeCells count="2">
    <mergeCell ref="A1:F1"/>
    <mergeCell ref="D2:F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09"/>
  <sheetViews>
    <sheetView topLeftCell="A27" workbookViewId="0">
      <selection activeCell="D5" sqref="D5"/>
    </sheetView>
  </sheetViews>
  <sheetFormatPr defaultColWidth="12.125" defaultRowHeight="24.95" customHeight="true" outlineLevelCol="4"/>
  <cols>
    <col min="1" max="1" width="34.75" style="68" customWidth="true"/>
    <col min="2" max="2" width="18" style="68" customWidth="true"/>
    <col min="3" max="3" width="35.75" style="68" customWidth="true"/>
    <col min="4" max="4" width="17.625" style="68" customWidth="true"/>
    <col min="5" max="247" width="12.125" style="66"/>
    <col min="248" max="248" width="41.75" style="66" customWidth="true"/>
    <col min="249" max="249" width="19.5" style="66" customWidth="true"/>
    <col min="250" max="250" width="40.625" style="66" customWidth="true"/>
    <col min="251" max="251" width="19.5" style="66" customWidth="true"/>
    <col min="252" max="16384" width="12.125" style="66"/>
  </cols>
  <sheetData>
    <row r="1" s="66" customFormat="true" ht="30" customHeight="true" spans="1:4">
      <c r="A1" s="69" t="s">
        <v>111</v>
      </c>
      <c r="B1" s="69"/>
      <c r="C1" s="69"/>
      <c r="D1" s="69"/>
    </row>
    <row r="2" s="66" customFormat="true" ht="20.1" customHeight="true" spans="1:4">
      <c r="A2" s="70" t="s">
        <v>1</v>
      </c>
      <c r="B2" s="70"/>
      <c r="C2" s="70"/>
      <c r="D2" s="70"/>
    </row>
    <row r="3" s="66" customFormat="true" ht="24.6" customHeight="true" spans="1:4">
      <c r="A3" s="18" t="s">
        <v>51</v>
      </c>
      <c r="B3" s="5" t="s">
        <v>54</v>
      </c>
      <c r="C3" s="18" t="s">
        <v>51</v>
      </c>
      <c r="D3" s="5" t="s">
        <v>54</v>
      </c>
    </row>
    <row r="4" s="67" customFormat="true" ht="24.6" customHeight="true" spans="1:4">
      <c r="A4" s="71" t="s">
        <v>112</v>
      </c>
      <c r="B4" s="20">
        <v>39300</v>
      </c>
      <c r="C4" s="71" t="s">
        <v>110</v>
      </c>
      <c r="D4" s="20">
        <v>74350</v>
      </c>
    </row>
    <row r="5" s="67" customFormat="true" ht="24.6" customHeight="true" spans="1:4">
      <c r="A5" s="71" t="s">
        <v>113</v>
      </c>
      <c r="B5" s="20">
        <f>B6+B7+B14</f>
        <v>12570</v>
      </c>
      <c r="C5" s="71" t="s">
        <v>114</v>
      </c>
      <c r="D5" s="21"/>
    </row>
    <row r="6" s="67" customFormat="true" ht="24.6" customHeight="true" spans="1:4">
      <c r="A6" s="72" t="s">
        <v>115</v>
      </c>
      <c r="B6" s="20"/>
      <c r="C6" s="72" t="s">
        <v>116</v>
      </c>
      <c r="D6" s="21"/>
    </row>
    <row r="7" s="67" customFormat="true" ht="24.6" customHeight="true" spans="1:5">
      <c r="A7" s="72" t="s">
        <v>117</v>
      </c>
      <c r="B7" s="20">
        <f>SUM(B8:B13)</f>
        <v>12570</v>
      </c>
      <c r="C7" s="72" t="s">
        <v>118</v>
      </c>
      <c r="D7" s="21"/>
      <c r="E7" s="75"/>
    </row>
    <row r="8" s="67" customFormat="true" ht="35.1" customHeight="true" spans="1:5">
      <c r="A8" s="73" t="s">
        <v>119</v>
      </c>
      <c r="B8" s="25">
        <v>20</v>
      </c>
      <c r="C8" s="73" t="s">
        <v>120</v>
      </c>
      <c r="D8" s="21"/>
      <c r="E8" s="75"/>
    </row>
    <row r="9" s="67" customFormat="true" ht="24.6" customHeight="true" spans="1:4">
      <c r="A9" s="73" t="s">
        <v>121</v>
      </c>
      <c r="B9" s="25">
        <v>63</v>
      </c>
      <c r="C9" s="73" t="s">
        <v>122</v>
      </c>
      <c r="D9" s="21"/>
    </row>
    <row r="10" s="67" customFormat="true" ht="24.6" customHeight="true" spans="1:4">
      <c r="A10" s="73" t="s">
        <v>123</v>
      </c>
      <c r="B10" s="25">
        <v>12210</v>
      </c>
      <c r="C10" s="73" t="s">
        <v>124</v>
      </c>
      <c r="D10" s="21"/>
    </row>
    <row r="11" s="67" customFormat="true" ht="24.6" customHeight="true" spans="1:4">
      <c r="A11" s="73" t="s">
        <v>125</v>
      </c>
      <c r="B11" s="25">
        <v>220</v>
      </c>
      <c r="C11" s="73" t="s">
        <v>126</v>
      </c>
      <c r="D11" s="21"/>
    </row>
    <row r="12" s="67" customFormat="true" ht="24.6" customHeight="true" spans="1:4">
      <c r="A12" s="73" t="s">
        <v>127</v>
      </c>
      <c r="B12" s="25">
        <v>57</v>
      </c>
      <c r="C12" s="73" t="s">
        <v>128</v>
      </c>
      <c r="D12" s="21"/>
    </row>
    <row r="13" s="67" customFormat="true" ht="24.6" customHeight="true" spans="1:4">
      <c r="A13" s="73" t="s">
        <v>129</v>
      </c>
      <c r="B13" s="25"/>
      <c r="C13" s="73" t="s">
        <v>130</v>
      </c>
      <c r="D13" s="21"/>
    </row>
    <row r="14" s="67" customFormat="true" ht="24.6" customHeight="true" spans="1:4">
      <c r="A14" s="72" t="s">
        <v>131</v>
      </c>
      <c r="B14" s="20"/>
      <c r="C14" s="72" t="s">
        <v>132</v>
      </c>
      <c r="D14" s="21"/>
    </row>
    <row r="15" s="66" customFormat="true" ht="24.6" customHeight="true" spans="1:4">
      <c r="A15" s="71" t="s">
        <v>133</v>
      </c>
      <c r="B15" s="21"/>
      <c r="C15" s="71" t="s">
        <v>134</v>
      </c>
      <c r="D15" s="20">
        <v>409</v>
      </c>
    </row>
    <row r="16" s="66" customFormat="true" ht="24.6" customHeight="true" spans="1:4">
      <c r="A16" s="73" t="s">
        <v>135</v>
      </c>
      <c r="B16" s="21"/>
      <c r="C16" s="73" t="s">
        <v>136</v>
      </c>
      <c r="D16" s="21"/>
    </row>
    <row r="17" s="66" customFormat="true" ht="24.6" customHeight="true" spans="1:4">
      <c r="A17" s="73" t="s">
        <v>137</v>
      </c>
      <c r="B17" s="21"/>
      <c r="C17" s="73" t="s">
        <v>138</v>
      </c>
      <c r="D17" s="21">
        <v>409</v>
      </c>
    </row>
    <row r="18" s="66" customFormat="true" ht="24.6" customHeight="true" spans="1:4">
      <c r="A18" s="71" t="s">
        <v>139</v>
      </c>
      <c r="B18" s="20">
        <v>25072</v>
      </c>
      <c r="C18" s="73"/>
      <c r="D18" s="21"/>
    </row>
    <row r="19" s="66" customFormat="true" ht="24.6" customHeight="true" spans="1:4">
      <c r="A19" s="71" t="s">
        <v>140</v>
      </c>
      <c r="B19" s="20"/>
      <c r="C19" s="71" t="s">
        <v>141</v>
      </c>
      <c r="D19" s="21"/>
    </row>
    <row r="20" s="66" customFormat="true" ht="24.6" customHeight="true" spans="1:4">
      <c r="A20" s="73" t="s">
        <v>142</v>
      </c>
      <c r="B20" s="21"/>
      <c r="C20" s="73"/>
      <c r="D20" s="21"/>
    </row>
    <row r="21" s="66" customFormat="true" ht="24.6" customHeight="true" spans="1:4">
      <c r="A21" s="73" t="s">
        <v>143</v>
      </c>
      <c r="B21" s="21"/>
      <c r="C21" s="73"/>
      <c r="D21" s="21"/>
    </row>
    <row r="22" s="66" customFormat="true" ht="24.6" customHeight="true" spans="1:4">
      <c r="A22" s="73" t="s">
        <v>144</v>
      </c>
      <c r="B22" s="21"/>
      <c r="C22" s="73"/>
      <c r="D22" s="21"/>
    </row>
    <row r="23" s="66" customFormat="true" ht="24.6" customHeight="true" spans="1:4">
      <c r="A23" s="71" t="s">
        <v>145</v>
      </c>
      <c r="B23" s="21"/>
      <c r="C23" s="71" t="s">
        <v>146</v>
      </c>
      <c r="D23" s="20">
        <v>2000</v>
      </c>
    </row>
    <row r="24" s="66" customFormat="true" ht="24.6" customHeight="true" spans="1:4">
      <c r="A24" s="72" t="s">
        <v>147</v>
      </c>
      <c r="B24" s="21"/>
      <c r="C24" s="72" t="s">
        <v>148</v>
      </c>
      <c r="D24" s="20">
        <v>2000</v>
      </c>
    </row>
    <row r="25" s="66" customFormat="true" ht="24.6" customHeight="true" spans="1:4">
      <c r="A25" s="72" t="s">
        <v>149</v>
      </c>
      <c r="B25" s="21"/>
      <c r="C25" s="73" t="s">
        <v>150</v>
      </c>
      <c r="D25" s="21">
        <v>2000</v>
      </c>
    </row>
    <row r="26" s="66" customFormat="true" ht="35.1" customHeight="true" spans="1:4">
      <c r="A26" s="73" t="s">
        <v>151</v>
      </c>
      <c r="B26" s="21"/>
      <c r="C26" s="73" t="s">
        <v>152</v>
      </c>
      <c r="D26" s="21"/>
    </row>
    <row r="27" s="66" customFormat="true" ht="35.1" customHeight="true" spans="1:4">
      <c r="A27" s="73" t="s">
        <v>153</v>
      </c>
      <c r="B27" s="21"/>
      <c r="C27" s="73" t="s">
        <v>154</v>
      </c>
      <c r="D27" s="21"/>
    </row>
    <row r="28" s="66" customFormat="true" ht="24.6" customHeight="true" spans="1:4">
      <c r="A28" s="73" t="s">
        <v>155</v>
      </c>
      <c r="B28" s="21"/>
      <c r="C28" s="73" t="s">
        <v>156</v>
      </c>
      <c r="D28" s="21"/>
    </row>
    <row r="29" s="66" customFormat="true" ht="24.6" customHeight="true" spans="1:4">
      <c r="A29" s="73" t="s">
        <v>157</v>
      </c>
      <c r="B29" s="21"/>
      <c r="C29" s="73"/>
      <c r="D29" s="21"/>
    </row>
    <row r="30" s="66" customFormat="true" ht="24.6" customHeight="true" spans="1:4">
      <c r="A30" s="71" t="s">
        <v>158</v>
      </c>
      <c r="B30" s="20"/>
      <c r="C30" s="71" t="s">
        <v>159</v>
      </c>
      <c r="D30" s="21"/>
    </row>
    <row r="31" s="66" customFormat="true" ht="24.6" customHeight="true" spans="1:4">
      <c r="A31" s="72" t="s">
        <v>160</v>
      </c>
      <c r="B31" s="20"/>
      <c r="C31" s="73" t="s">
        <v>161</v>
      </c>
      <c r="D31" s="21"/>
    </row>
    <row r="32" s="66" customFormat="true" ht="35.1" customHeight="true" spans="1:4">
      <c r="A32" s="73" t="s">
        <v>162</v>
      </c>
      <c r="B32" s="21"/>
      <c r="C32" s="73" t="s">
        <v>163</v>
      </c>
      <c r="D32" s="21"/>
    </row>
    <row r="33" s="66" customFormat="true" ht="35.1" customHeight="true" spans="1:4">
      <c r="A33" s="73" t="s">
        <v>164</v>
      </c>
      <c r="B33" s="21"/>
      <c r="C33" s="73" t="s">
        <v>165</v>
      </c>
      <c r="D33" s="21"/>
    </row>
    <row r="34" s="66" customFormat="true" ht="35.1" customHeight="true" spans="1:4">
      <c r="A34" s="73" t="s">
        <v>166</v>
      </c>
      <c r="B34" s="21"/>
      <c r="C34" s="73" t="s">
        <v>167</v>
      </c>
      <c r="D34" s="21"/>
    </row>
    <row r="35" s="66" customFormat="true" ht="24.6" customHeight="true" spans="1:4">
      <c r="A35" s="73" t="s">
        <v>168</v>
      </c>
      <c r="B35" s="21"/>
      <c r="C35" s="73"/>
      <c r="D35" s="21"/>
    </row>
    <row r="36" s="66" customFormat="true" ht="24.6" customHeight="true" spans="1:4">
      <c r="A36" s="71" t="s">
        <v>169</v>
      </c>
      <c r="B36" s="20"/>
      <c r="C36" s="71" t="s">
        <v>170</v>
      </c>
      <c r="D36" s="20"/>
    </row>
    <row r="37" s="66" customFormat="true" ht="24.6" customHeight="true" spans="1:4">
      <c r="A37" s="71" t="s">
        <v>171</v>
      </c>
      <c r="B37" s="21"/>
      <c r="C37" s="71" t="s">
        <v>172</v>
      </c>
      <c r="D37" s="20">
        <v>183</v>
      </c>
    </row>
    <row r="38" s="66" customFormat="true" ht="24.6" customHeight="true" spans="1:4">
      <c r="A38" s="73"/>
      <c r="B38" s="21"/>
      <c r="C38" s="71" t="s">
        <v>173</v>
      </c>
      <c r="D38" s="20"/>
    </row>
    <row r="39" s="66" customFormat="true" ht="24.6" customHeight="true" spans="1:4">
      <c r="A39" s="73"/>
      <c r="B39" s="21"/>
      <c r="C39" s="71" t="s">
        <v>174</v>
      </c>
      <c r="D39" s="21"/>
    </row>
    <row r="40" s="66" customFormat="true" ht="24.6" customHeight="true" spans="1:4">
      <c r="A40" s="73"/>
      <c r="B40" s="21"/>
      <c r="C40" s="71" t="s">
        <v>175</v>
      </c>
      <c r="D40" s="21"/>
    </row>
    <row r="41" s="66" customFormat="true" ht="24.6" customHeight="true" spans="1:4">
      <c r="A41" s="74" t="s">
        <v>176</v>
      </c>
      <c r="B41" s="20">
        <f>B4+B5+B18+B36</f>
        <v>76942</v>
      </c>
      <c r="C41" s="74" t="s">
        <v>177</v>
      </c>
      <c r="D41" s="20">
        <f>D4+D23+D38+D37+D15</f>
        <v>76942</v>
      </c>
    </row>
    <row r="42" s="66" customFormat="true" customHeight="true"/>
    <row r="43" s="66" customFormat="true" customHeight="true" spans="3:3">
      <c r="C43" s="68"/>
    </row>
    <row r="44" s="66" customFormat="true" customHeight="true"/>
    <row r="45" s="66" customFormat="true" customHeight="true"/>
    <row r="46" s="66" customFormat="true" customHeight="true"/>
    <row r="47" s="66" customFormat="true" customHeight="true"/>
    <row r="48" s="66" customFormat="true" customHeight="true"/>
    <row r="49" s="66" customFormat="true" customHeight="true"/>
    <row r="50" s="66" customFormat="true" customHeight="true"/>
    <row r="51" s="66" customFormat="true" customHeight="true"/>
    <row r="52" s="66" customFormat="true" customHeight="true"/>
    <row r="53" s="66" customFormat="true" customHeight="true"/>
    <row r="54" s="66" customFormat="true" customHeight="true"/>
    <row r="55" s="66" customFormat="true" customHeight="true"/>
    <row r="56" s="66" customFormat="true" customHeight="true"/>
    <row r="57" s="66" customFormat="true" customHeight="true"/>
    <row r="58" s="66" customFormat="true" customHeight="true"/>
    <row r="59" s="66" customFormat="true" customHeight="true"/>
    <row r="60" s="66" customFormat="true" customHeight="true"/>
    <row r="61" s="66" customFormat="true" customHeight="true"/>
    <row r="62" s="66" customFormat="true" customHeight="true"/>
    <row r="63" s="66" customFormat="true" customHeight="true"/>
    <row r="64" s="66" customFormat="true" customHeight="true"/>
    <row r="65" s="66" customFormat="true" customHeight="true"/>
    <row r="66" s="66" customFormat="true" customHeight="true"/>
    <row r="67" s="66" customFormat="true" customHeight="true"/>
    <row r="68" s="66" customFormat="true" customHeight="true"/>
    <row r="69" s="66" customFormat="true" customHeight="true"/>
    <row r="70" s="66" customFormat="true" customHeight="true"/>
    <row r="71" s="66" customFormat="true" customHeight="true"/>
    <row r="72" s="66" customFormat="true" customHeight="true"/>
    <row r="73" s="66" customFormat="true" customHeight="true"/>
    <row r="74" s="66" customFormat="true" customHeight="true"/>
    <row r="75" s="66" customFormat="true" customHeight="true"/>
    <row r="76" s="66" customFormat="true" customHeight="true"/>
    <row r="77" s="66" customFormat="true" customHeight="true"/>
    <row r="78" s="66" customFormat="true" customHeight="true"/>
    <row r="79" s="66" customFormat="true" customHeight="true"/>
    <row r="80" s="66" customFormat="true" customHeight="true"/>
    <row r="81" s="66" customFormat="true" customHeight="true"/>
    <row r="82" s="66" customFormat="true" customHeight="true"/>
    <row r="83" s="66" customFormat="true" customHeight="true"/>
    <row r="84" s="66" customFormat="true" customHeight="true"/>
    <row r="85" s="66" customFormat="true" customHeight="true"/>
    <row r="86" s="66" customFormat="true" customHeight="true"/>
    <row r="87" s="66" customFormat="true" customHeight="true"/>
    <row r="88" s="66" customFormat="true" customHeight="true"/>
    <row r="89" s="66" customFormat="true" customHeight="true"/>
    <row r="90" s="66" customFormat="true" customHeight="true"/>
    <row r="91" s="66" customFormat="true" customHeight="true"/>
    <row r="92" s="66" customFormat="true" customHeight="true"/>
    <row r="93" s="66" customFormat="true" customHeight="true"/>
    <row r="94" s="66" customFormat="true" customHeight="true"/>
    <row r="95" s="66" customFormat="true" customHeight="true"/>
    <row r="96" s="66" customFormat="true" customHeight="true"/>
    <row r="97" s="66" customFormat="true" customHeight="true"/>
    <row r="98" s="66" customFormat="true" customHeight="true"/>
    <row r="99" s="66" customFormat="true" customHeight="true"/>
    <row r="100" s="66" customFormat="true" customHeight="true"/>
    <row r="101" s="66" customFormat="true" customHeight="true"/>
    <row r="102" s="66" customFormat="true" customHeight="true"/>
    <row r="103" s="66" customFormat="true" customHeight="true"/>
    <row r="104" s="66" customFormat="true" customHeight="true"/>
    <row r="105" s="66" customFormat="true" customHeight="true"/>
    <row r="106" s="66" customFormat="true" customHeight="true"/>
    <row r="107" s="66" customFormat="true" customHeight="true"/>
    <row r="108" s="66" customFormat="true" customHeight="true"/>
    <row r="109" s="66" customFormat="true" customHeight="true"/>
    <row r="110" s="66" customFormat="true" customHeight="true"/>
    <row r="111" s="66" customFormat="true" customHeight="true"/>
    <row r="112" s="66" customFormat="true" customHeight="true"/>
    <row r="113" s="66" customFormat="true" customHeight="true"/>
    <row r="114" s="66" customFormat="true" customHeight="true"/>
    <row r="115" s="66" customFormat="true" customHeight="true"/>
    <row r="116" s="66" customFormat="true" customHeight="true"/>
    <row r="117" s="66" customFormat="true" customHeight="true"/>
    <row r="118" s="66" customFormat="true" customHeight="true"/>
    <row r="119" s="66" customFormat="true" customHeight="true"/>
    <row r="120" s="66" customFormat="true" customHeight="true"/>
    <row r="121" s="66" customFormat="true" customHeight="true"/>
    <row r="122" s="66" customFormat="true" customHeight="true"/>
    <row r="123" s="66" customFormat="true" customHeight="true"/>
    <row r="124" s="66" customFormat="true" customHeight="true"/>
    <row r="125" s="66" customFormat="true" customHeight="true"/>
    <row r="126" s="66" customFormat="true" customHeight="true"/>
    <row r="127" s="66" customFormat="true" customHeight="true"/>
    <row r="128" s="66" customFormat="true" customHeight="true"/>
    <row r="129" s="66" customFormat="true" customHeight="true"/>
    <row r="130" s="66" customFormat="true" customHeight="true"/>
    <row r="131" s="66" customFormat="true" customHeight="true"/>
    <row r="132" s="66" customFormat="true" customHeight="true"/>
    <row r="133" s="66" customFormat="true" customHeight="true"/>
    <row r="134" s="66" customFormat="true" customHeight="true"/>
    <row r="135" s="66" customFormat="true" customHeight="true"/>
    <row r="136" s="66" customFormat="true" customHeight="true"/>
    <row r="137" s="66" customFormat="true" customHeight="true"/>
    <row r="138" s="66" customFormat="true" customHeight="true"/>
    <row r="139" s="66" customFormat="true" customHeight="true"/>
    <row r="140" s="66" customFormat="true" customHeight="true"/>
    <row r="141" s="66" customFormat="true" customHeight="true"/>
    <row r="142" s="66" customFormat="true" customHeight="true"/>
    <row r="143" s="66" customFormat="true" customHeight="true"/>
    <row r="144" s="66" customFormat="true" customHeight="true"/>
    <row r="145" s="66" customFormat="true" customHeight="true"/>
    <row r="146" s="66" customFormat="true" customHeight="true"/>
    <row r="147" s="66" customFormat="true" customHeight="true"/>
    <row r="148" s="66" customFormat="true" customHeight="true"/>
    <row r="149" s="66" customFormat="true" customHeight="true"/>
    <row r="150" s="66" customFormat="true" customHeight="true"/>
    <row r="151" s="66" customFormat="true" customHeight="true"/>
    <row r="152" s="66" customFormat="true" customHeight="true"/>
    <row r="153" s="66" customFormat="true" customHeight="true"/>
    <row r="154" s="66" customFormat="true" customHeight="true"/>
    <row r="155" s="66" customFormat="true" customHeight="true"/>
    <row r="156" s="66" customFormat="true" customHeight="true"/>
    <row r="157" s="66" customFormat="true" customHeight="true"/>
    <row r="158" s="66" customFormat="true" customHeight="true"/>
    <row r="159" s="66" customFormat="true" customHeight="true"/>
    <row r="160" s="66" customFormat="true" customHeight="true"/>
    <row r="161" s="66" customFormat="true" customHeight="true"/>
    <row r="162" s="66" customFormat="true" customHeight="true"/>
    <row r="163" s="66" customFormat="true" customHeight="true"/>
    <row r="164" s="66" customFormat="true" customHeight="true"/>
    <row r="165" s="66" customFormat="true" customHeight="true"/>
    <row r="166" s="66" customFormat="true" customHeight="true"/>
    <row r="167" s="66" customFormat="true" customHeight="true"/>
    <row r="168" s="66" customFormat="true" customHeight="true"/>
    <row r="169" s="66" customFormat="true" customHeight="true"/>
    <row r="170" s="66" customFormat="true" customHeight="true"/>
    <row r="171" s="66" customFormat="true" customHeight="true"/>
    <row r="172" s="66" customFormat="true" customHeight="true"/>
    <row r="173" s="66" customFormat="true" customHeight="true"/>
    <row r="174" s="66" customFormat="true" customHeight="true"/>
    <row r="175" s="66" customFormat="true" customHeight="true"/>
    <row r="176" s="66" customFormat="true" customHeight="true"/>
    <row r="177" s="66" customFormat="true" customHeight="true"/>
    <row r="178" s="66" customFormat="true" customHeight="true"/>
    <row r="179" s="66" customFormat="true" customHeight="true"/>
    <row r="180" s="66" customFormat="true" customHeight="true"/>
    <row r="181" s="66" customFormat="true" customHeight="true"/>
    <row r="182" s="66" customFormat="true" customHeight="true"/>
    <row r="183" s="66" customFormat="true" customHeight="true"/>
    <row r="184" s="66" customFormat="true" customHeight="true"/>
    <row r="185" s="66" customFormat="true" customHeight="true"/>
    <row r="186" s="66" customFormat="true" customHeight="true"/>
    <row r="187" s="66" customFormat="true" customHeight="true"/>
    <row r="188" s="66" customFormat="true" customHeight="true"/>
    <row r="189" s="66" customFormat="true" customHeight="true"/>
    <row r="190" s="66" customFormat="true" customHeight="true"/>
    <row r="191" s="66" customFormat="true" customHeight="true"/>
    <row r="192" s="66" customFormat="true" customHeight="true"/>
    <row r="193" s="66" customFormat="true" customHeight="true"/>
    <row r="194" s="66" customFormat="true" customHeight="true"/>
    <row r="195" s="66" customFormat="true" customHeight="true"/>
    <row r="196" s="66" customFormat="true" customHeight="true"/>
    <row r="197" s="66" customFormat="true" customHeight="true"/>
    <row r="198" s="66" customFormat="true" customHeight="true"/>
    <row r="199" s="66" customFormat="true" customHeight="true"/>
    <row r="200" s="66" customFormat="true" customHeight="true"/>
    <row r="201" s="66" customFormat="true" customHeight="true"/>
    <row r="202" s="66" customFormat="true" customHeight="true"/>
    <row r="203" s="66" customFormat="true" customHeight="true"/>
    <row r="204" s="66" customFormat="true" customHeight="true"/>
    <row r="205" s="66" customFormat="true" customHeight="true"/>
    <row r="206" s="66" customFormat="true" customHeight="true"/>
    <row r="207" s="66" customFormat="true" customHeight="true"/>
    <row r="208" s="66" customFormat="true" customHeight="true"/>
    <row r="209" s="66" customFormat="true" customHeight="true"/>
    <row r="210" s="66" customFormat="true" customHeight="true"/>
    <row r="211" s="66" customFormat="true" customHeight="true"/>
    <row r="212" s="66" customFormat="true" customHeight="true"/>
    <row r="213" s="66" customFormat="true" customHeight="true"/>
    <row r="214" s="66" customFormat="true" customHeight="true"/>
    <row r="215" s="66" customFormat="true" customHeight="true"/>
    <row r="216" s="66" customFormat="true" customHeight="true"/>
    <row r="217" s="66" customFormat="true" customHeight="true"/>
    <row r="218" s="66" customFormat="true" customHeight="true"/>
    <row r="219" s="66" customFormat="true" customHeight="true"/>
    <row r="220" s="66" customFormat="true" customHeight="true"/>
    <row r="221" s="66" customFormat="true" customHeight="true"/>
    <row r="222" s="66" customFormat="true" customHeight="true"/>
    <row r="223" s="66" customFormat="true" customHeight="true"/>
    <row r="224" s="66" customFormat="true" customHeight="true"/>
    <row r="225" s="66" customFormat="true" customHeight="true"/>
    <row r="226" s="66" customFormat="true" customHeight="true"/>
    <row r="227" s="66" customFormat="true" customHeight="true"/>
    <row r="228" s="66" customFormat="true" customHeight="true"/>
    <row r="229" s="66" customFormat="true" customHeight="true"/>
    <row r="230" s="66" customFormat="true" customHeight="true"/>
    <row r="231" s="66" customFormat="true" customHeight="true"/>
    <row r="232" s="66" customFormat="true" customHeight="true"/>
    <row r="233" s="66" customFormat="true" customHeight="true"/>
    <row r="234" s="66" customFormat="true" customHeight="true"/>
    <row r="235" s="66" customFormat="true" customHeight="true"/>
    <row r="236" s="66" customFormat="true" customHeight="true"/>
    <row r="237" s="66" customFormat="true" customHeight="true"/>
    <row r="238" s="66" customFormat="true" customHeight="true"/>
    <row r="239" s="66" customFormat="true" customHeight="true"/>
    <row r="240" s="66" customFormat="true" customHeight="true"/>
    <row r="241" s="66" customFormat="true" customHeight="true"/>
    <row r="242" s="66" customFormat="true" customHeight="true"/>
    <row r="243" s="66" customFormat="true" customHeight="true"/>
    <row r="244" s="66" customFormat="true" customHeight="true"/>
    <row r="245" s="66" customFormat="true" customHeight="true"/>
    <row r="246" s="66" customFormat="true" customHeight="true"/>
    <row r="247" s="66" customFormat="true" customHeight="true"/>
    <row r="248" s="66" customFormat="true" customHeight="true"/>
    <row r="249" s="66" customFormat="true" customHeight="true"/>
    <row r="250" s="66" customFormat="true" customHeight="true"/>
    <row r="251" s="66" customFormat="true" customHeight="true"/>
    <row r="252" s="66" customFormat="true" customHeight="true"/>
    <row r="253" s="66" customFormat="true" customHeight="true"/>
    <row r="254" s="66" customFormat="true" customHeight="true"/>
    <row r="255" s="66" customFormat="true" customHeight="true"/>
    <row r="256" s="66" customFormat="true" customHeight="true"/>
    <row r="257" s="66" customFormat="true" customHeight="true"/>
    <row r="258" s="66" customFormat="true" customHeight="true"/>
    <row r="259" s="66" customFormat="true" customHeight="true"/>
    <row r="260" s="66" customFormat="true" customHeight="true"/>
    <row r="261" s="66" customFormat="true" customHeight="true"/>
    <row r="262" s="66" customFormat="true" customHeight="true"/>
    <row r="263" s="66" customFormat="true" customHeight="true"/>
    <row r="264" s="66" customFormat="true" customHeight="true"/>
    <row r="265" s="66" customFormat="true" customHeight="true"/>
    <row r="266" s="66" customFormat="true" customHeight="true"/>
    <row r="267" s="66" customFormat="true" customHeight="true"/>
    <row r="268" s="66" customFormat="true" customHeight="true"/>
    <row r="269" s="66" customFormat="true" customHeight="true"/>
    <row r="270" s="66" customFormat="true" customHeight="true"/>
    <row r="271" s="66" customFormat="true" customHeight="true"/>
    <row r="272" s="66" customFormat="true" customHeight="true"/>
    <row r="273" s="66" customFormat="true" customHeight="true"/>
    <row r="274" s="66" customFormat="true" customHeight="true"/>
    <row r="275" s="66" customFormat="true" customHeight="true"/>
    <row r="276" s="66" customFormat="true" customHeight="true"/>
    <row r="277" s="66" customFormat="true" customHeight="true"/>
    <row r="278" s="66" customFormat="true" customHeight="true"/>
    <row r="279" s="66" customFormat="true" customHeight="true"/>
    <row r="280" s="66" customFormat="true" customHeight="true"/>
    <row r="281" s="66" customFormat="true" customHeight="true"/>
    <row r="282" s="66" customFormat="true" customHeight="true"/>
    <row r="283" s="66" customFormat="true" customHeight="true"/>
    <row r="284" s="66" customFormat="true" customHeight="true"/>
    <row r="285" s="66" customFormat="true" customHeight="true"/>
    <row r="286" s="66" customFormat="true" customHeight="true"/>
    <row r="287" s="66" customFormat="true" customHeight="true"/>
    <row r="288" s="66" customFormat="true" customHeight="true"/>
    <row r="289" s="66" customFormat="true" customHeight="true"/>
    <row r="290" s="66" customFormat="true" customHeight="true"/>
    <row r="291" s="66" customFormat="true" customHeight="true"/>
    <row r="292" s="66" customFormat="true" customHeight="true"/>
    <row r="293" s="66" customFormat="true" customHeight="true"/>
    <row r="294" s="66" customFormat="true" customHeight="true"/>
    <row r="295" s="66" customFormat="true" customHeight="true"/>
    <row r="296" s="66" customFormat="true" customHeight="true"/>
    <row r="297" s="66" customFormat="true" customHeight="true"/>
    <row r="298" s="66" customFormat="true" customHeight="true"/>
    <row r="299" s="66" customFormat="true" customHeight="true"/>
    <row r="300" s="66" customFormat="true" customHeight="true"/>
    <row r="301" s="66" customFormat="true" customHeight="true"/>
    <row r="302" s="66" customFormat="true" customHeight="true"/>
    <row r="303" s="66" customFormat="true" customHeight="true"/>
    <row r="304" s="66" customFormat="true" customHeight="true"/>
    <row r="305" s="66" customFormat="true" customHeight="true"/>
    <row r="306" s="66" customFormat="true" customHeight="true"/>
    <row r="307" s="66" customFormat="true" customHeight="true"/>
    <row r="308" s="66" customFormat="true" customHeight="true"/>
    <row r="309" s="66" customFormat="true" customHeight="true"/>
    <row r="310" s="66" customFormat="true" customHeight="true"/>
    <row r="311" s="66" customFormat="true" customHeight="true"/>
    <row r="312" s="66" customFormat="true" customHeight="true"/>
    <row r="313" s="66" customFormat="true" customHeight="true"/>
    <row r="314" s="66" customFormat="true" customHeight="true"/>
    <row r="315" s="66" customFormat="true" customHeight="true"/>
    <row r="316" s="66" customFormat="true" customHeight="true"/>
    <row r="317" s="66" customFormat="true" customHeight="true"/>
    <row r="318" s="66" customFormat="true" customHeight="true"/>
    <row r="319" s="66" customFormat="true" customHeight="true"/>
    <row r="320" s="66" customFormat="true" customHeight="true"/>
    <row r="321" s="66" customFormat="true" customHeight="true"/>
    <row r="322" s="66" customFormat="true" customHeight="true"/>
    <row r="323" s="66" customFormat="true" customHeight="true"/>
    <row r="324" s="66" customFormat="true" customHeight="true"/>
    <row r="325" s="66" customFormat="true" customHeight="true"/>
    <row r="326" s="66" customFormat="true" customHeight="true"/>
    <row r="327" s="66" customFormat="true" customHeight="true"/>
    <row r="328" s="66" customFormat="true" customHeight="true"/>
    <row r="329" s="66" customFormat="true" customHeight="true"/>
    <row r="330" s="66" customFormat="true" customHeight="true"/>
    <row r="331" s="66" customFormat="true" customHeight="true"/>
    <row r="332" s="66" customFormat="true" customHeight="true"/>
    <row r="333" s="66" customFormat="true" customHeight="true"/>
    <row r="334" s="66" customFormat="true" customHeight="true"/>
    <row r="335" s="66" customFormat="true" customHeight="true"/>
    <row r="336" s="66" customFormat="true" customHeight="true"/>
    <row r="337" s="66" customFormat="true" customHeight="true"/>
    <row r="338" s="66" customFormat="true" customHeight="true"/>
    <row r="339" s="66" customFormat="true" customHeight="true"/>
    <row r="340" s="66" customFormat="true" customHeight="true"/>
    <row r="341" s="66" customFormat="true" customHeight="true"/>
    <row r="342" s="66" customFormat="true" customHeight="true"/>
    <row r="343" s="66" customFormat="true" customHeight="true"/>
    <row r="344" s="66" customFormat="true" customHeight="true"/>
    <row r="345" s="66" customFormat="true" customHeight="true"/>
    <row r="346" s="66" customFormat="true" customHeight="true"/>
    <row r="347" s="66" customFormat="true" customHeight="true"/>
    <row r="348" s="66" customFormat="true" customHeight="true"/>
    <row r="349" s="66" customFormat="true" customHeight="true"/>
    <row r="350" s="66" customFormat="true" customHeight="true"/>
    <row r="351" s="66" customFormat="true" customHeight="true"/>
    <row r="352" s="66" customFormat="true" customHeight="true"/>
    <row r="353" s="66" customFormat="true" customHeight="true"/>
    <row r="354" s="66" customFormat="true" customHeight="true"/>
    <row r="355" s="66" customFormat="true" customHeight="true"/>
    <row r="356" s="66" customFormat="true" customHeight="true"/>
    <row r="357" s="66" customFormat="true" customHeight="true"/>
    <row r="358" s="66" customFormat="true" customHeight="true"/>
    <row r="359" s="66" customFormat="true" customHeight="true"/>
    <row r="360" s="66" customFormat="true" customHeight="true"/>
    <row r="361" s="66" customFormat="true" customHeight="true"/>
    <row r="362" s="66" customFormat="true" customHeight="true"/>
    <row r="363" s="66" customFormat="true" customHeight="true"/>
    <row r="364" s="66" customFormat="true" customHeight="true"/>
    <row r="365" s="66" customFormat="true" customHeight="true"/>
    <row r="366" s="66" customFormat="true" customHeight="true"/>
    <row r="367" s="66" customFormat="true" customHeight="true"/>
    <row r="368" s="66" customFormat="true" customHeight="true"/>
    <row r="369" s="66" customFormat="true" customHeight="true"/>
    <row r="370" s="66" customFormat="true" customHeight="true"/>
    <row r="371" s="66" customFormat="true" customHeight="true"/>
    <row r="372" s="66" customFormat="true" customHeight="true"/>
    <row r="373" s="66" customFormat="true" customHeight="true"/>
    <row r="374" s="66" customFormat="true" customHeight="true"/>
    <row r="375" s="66" customFormat="true" customHeight="true"/>
    <row r="376" s="66" customFormat="true" customHeight="true"/>
    <row r="377" s="66" customFormat="true" customHeight="true"/>
    <row r="378" s="66" customFormat="true" customHeight="true"/>
    <row r="379" s="66" customFormat="true" customHeight="true"/>
    <row r="380" s="66" customFormat="true" customHeight="true"/>
    <row r="381" s="66" customFormat="true" customHeight="true"/>
    <row r="382" s="66" customFormat="true" customHeight="true"/>
    <row r="383" s="66" customFormat="true" customHeight="true"/>
    <row r="384" s="66" customFormat="true" customHeight="true"/>
    <row r="385" s="66" customFormat="true" customHeight="true"/>
    <row r="386" s="66" customFormat="true" customHeight="true"/>
    <row r="387" s="66" customFormat="true" customHeight="true"/>
    <row r="388" s="66" customFormat="true" customHeight="true"/>
    <row r="389" s="66" customFormat="true" customHeight="true"/>
    <row r="390" s="66" customFormat="true" customHeight="true"/>
    <row r="391" s="66" customFormat="true" customHeight="true"/>
    <row r="392" s="66" customFormat="true" customHeight="true"/>
    <row r="393" s="66" customFormat="true" customHeight="true"/>
    <row r="394" s="66" customFormat="true" customHeight="true"/>
    <row r="395" s="66" customFormat="true" customHeight="true"/>
    <row r="396" s="66" customFormat="true" customHeight="true"/>
    <row r="397" s="66" customFormat="true" customHeight="true"/>
    <row r="398" s="66" customFormat="true" customHeight="true"/>
    <row r="399" s="66" customFormat="true" customHeight="true"/>
    <row r="400" s="66" customFormat="true" customHeight="true"/>
    <row r="401" s="66" customFormat="true" customHeight="true"/>
    <row r="402" s="66" customFormat="true" customHeight="true"/>
    <row r="403" s="66" customFormat="true" customHeight="true"/>
    <row r="404" s="66" customFormat="true" customHeight="true"/>
    <row r="405" s="66" customFormat="true" customHeight="true"/>
    <row r="406" s="66" customFormat="true" customHeight="true"/>
    <row r="407" s="66" customFormat="true" customHeight="true"/>
    <row r="408" s="66" customFormat="true" customHeight="true"/>
    <row r="409" s="66" customFormat="true" customHeight="true"/>
    <row r="410" s="66" customFormat="true" customHeight="true"/>
    <row r="411" s="66" customFormat="true" customHeight="true"/>
    <row r="412" s="66" customFormat="true" customHeight="true"/>
    <row r="413" s="66" customFormat="true" customHeight="true"/>
    <row r="414" s="66" customFormat="true" customHeight="true"/>
    <row r="415" s="66" customFormat="true" customHeight="true"/>
    <row r="416" s="66" customFormat="true" customHeight="true"/>
    <row r="417" s="66" customFormat="true" customHeight="true"/>
    <row r="418" s="66" customFormat="true" customHeight="true"/>
    <row r="419" s="66" customFormat="true" customHeight="true"/>
    <row r="420" s="66" customFormat="true" customHeight="true"/>
    <row r="421" s="66" customFormat="true" customHeight="true"/>
    <row r="422" s="66" customFormat="true" customHeight="true"/>
    <row r="423" s="66" customFormat="true" customHeight="true"/>
    <row r="424" s="66" customFormat="true" customHeight="true"/>
    <row r="425" s="66" customFormat="true" customHeight="true"/>
    <row r="426" s="66" customFormat="true" customHeight="true"/>
    <row r="427" s="66" customFormat="true" customHeight="true"/>
    <row r="428" s="66" customFormat="true" customHeight="true"/>
    <row r="429" s="66" customFormat="true" customHeight="true"/>
    <row r="430" s="66" customFormat="true" customHeight="true"/>
    <row r="431" s="66" customFormat="true" customHeight="true"/>
    <row r="432" s="66" customFormat="true" customHeight="true"/>
    <row r="433" s="66" customFormat="true" customHeight="true"/>
    <row r="434" s="66" customFormat="true" customHeight="true"/>
    <row r="435" s="66" customFormat="true" customHeight="true"/>
    <row r="436" s="66" customFormat="true" customHeight="true"/>
    <row r="437" s="66" customFormat="true" customHeight="true"/>
    <row r="438" s="66" customFormat="true" customHeight="true"/>
    <row r="439" s="66" customFormat="true" customHeight="true"/>
    <row r="440" s="66" customFormat="true" customHeight="true"/>
    <row r="441" s="66" customFormat="true" customHeight="true"/>
    <row r="442" s="66" customFormat="true" customHeight="true"/>
    <row r="443" s="66" customFormat="true" customHeight="true"/>
    <row r="444" s="66" customFormat="true" customHeight="true"/>
    <row r="445" s="66" customFormat="true" customHeight="true"/>
    <row r="446" s="66" customFormat="true" customHeight="true"/>
    <row r="447" s="66" customFormat="true" customHeight="true"/>
    <row r="448" s="66" customFormat="true" customHeight="true"/>
    <row r="449" s="66" customFormat="true" customHeight="true"/>
    <row r="450" s="66" customFormat="true" customHeight="true"/>
    <row r="451" s="66" customFormat="true" customHeight="true"/>
    <row r="452" s="66" customFormat="true" customHeight="true"/>
    <row r="453" s="66" customFormat="true" customHeight="true"/>
    <row r="454" s="66" customFormat="true" customHeight="true"/>
    <row r="455" s="66" customFormat="true" customHeight="true"/>
    <row r="456" s="66" customFormat="true" customHeight="true"/>
    <row r="457" s="66" customFormat="true" customHeight="true"/>
    <row r="458" s="66" customFormat="true" customHeight="true"/>
    <row r="459" s="66" customFormat="true" customHeight="true"/>
    <row r="460" s="66" customFormat="true" customHeight="true"/>
    <row r="461" s="66" customFormat="true" customHeight="true"/>
    <row r="462" s="66" customFormat="true" customHeight="true"/>
    <row r="463" s="66" customFormat="true" customHeight="true"/>
    <row r="464" s="66" customFormat="true" customHeight="true"/>
    <row r="465" s="66" customFormat="true" customHeight="true"/>
    <row r="466" s="66" customFormat="true" customHeight="true"/>
    <row r="467" s="66" customFormat="true" customHeight="true"/>
    <row r="468" s="66" customFormat="true" customHeight="true"/>
    <row r="469" s="66" customFormat="true" customHeight="true"/>
    <row r="470" s="66" customFormat="true" customHeight="true"/>
    <row r="471" s="66" customFormat="true" customHeight="true"/>
    <row r="472" s="66" customFormat="true" customHeight="true"/>
    <row r="473" s="66" customFormat="true" customHeight="true"/>
    <row r="474" s="66" customFormat="true" customHeight="true"/>
    <row r="475" s="66" customFormat="true" customHeight="true"/>
    <row r="476" s="66" customFormat="true" customHeight="true"/>
    <row r="477" s="66" customFormat="true" customHeight="true"/>
    <row r="478" s="66" customFormat="true" customHeight="true"/>
    <row r="479" s="66" customFormat="true" customHeight="true"/>
    <row r="480" s="66" customFormat="true" customHeight="true"/>
    <row r="481" s="66" customFormat="true" customHeight="true"/>
    <row r="482" s="66" customFormat="true" customHeight="true"/>
    <row r="483" s="66" customFormat="true" customHeight="true"/>
    <row r="484" s="66" customFormat="true" customHeight="true"/>
    <row r="485" s="66" customFormat="true" customHeight="true"/>
    <row r="486" s="66" customFormat="true" customHeight="true"/>
    <row r="487" s="66" customFormat="true" customHeight="true"/>
    <row r="488" s="66" customFormat="true" customHeight="true"/>
    <row r="489" s="66" customFormat="true" customHeight="true"/>
    <row r="490" s="66" customFormat="true" customHeight="true"/>
    <row r="491" s="66" customFormat="true" customHeight="true"/>
    <row r="492" s="66" customFormat="true" customHeight="true"/>
    <row r="493" s="66" customFormat="true" customHeight="true"/>
    <row r="494" s="66" customFormat="true" customHeight="true"/>
    <row r="495" s="66" customFormat="true" customHeight="true"/>
    <row r="496" s="66" customFormat="true" customHeight="true"/>
    <row r="497" s="66" customFormat="true" customHeight="true"/>
    <row r="498" s="66" customFormat="true" customHeight="true"/>
    <row r="499" s="66" customFormat="true" customHeight="true"/>
    <row r="500" s="66" customFormat="true" customHeight="true"/>
    <row r="501" s="66" customFormat="true" customHeight="true"/>
    <row r="502" s="66" customFormat="true" customHeight="true"/>
    <row r="503" s="66" customFormat="true" customHeight="true"/>
    <row r="504" s="66" customFormat="true" customHeight="true"/>
    <row r="505" s="66" customFormat="true" customHeight="true"/>
    <row r="506" s="66" customFormat="true" customHeight="true"/>
    <row r="507" s="66" customFormat="true" customHeight="true"/>
    <row r="508" s="66" customFormat="true" customHeight="true"/>
    <row r="509" s="66" customFormat="true" customHeight="true"/>
    <row r="510" s="66" customFormat="true" customHeight="true"/>
    <row r="511" s="66" customFormat="true" customHeight="true"/>
    <row r="512" s="66" customFormat="true" customHeight="true"/>
    <row r="513" s="66" customFormat="true" customHeight="true"/>
    <row r="514" s="66" customFormat="true" customHeight="true"/>
    <row r="515" s="66" customFormat="true" customHeight="true"/>
    <row r="516" s="66" customFormat="true" customHeight="true"/>
    <row r="517" s="66" customFormat="true" customHeight="true"/>
    <row r="518" s="66" customFormat="true" customHeight="true"/>
    <row r="519" s="66" customFormat="true" customHeight="true"/>
    <row r="520" s="66" customFormat="true" customHeight="true"/>
    <row r="521" s="66" customFormat="true" customHeight="true"/>
    <row r="522" s="66" customFormat="true" customHeight="true"/>
    <row r="523" s="66" customFormat="true" customHeight="true"/>
    <row r="524" s="66" customFormat="true" customHeight="true"/>
    <row r="525" s="66" customFormat="true" customHeight="true"/>
    <row r="526" s="66" customFormat="true" customHeight="true"/>
    <row r="527" s="66" customFormat="true" customHeight="true"/>
    <row r="528" s="66" customFormat="true" customHeight="true"/>
    <row r="529" s="66" customFormat="true" customHeight="true"/>
    <row r="530" s="66" customFormat="true" customHeight="true"/>
    <row r="531" s="66" customFormat="true" customHeight="true"/>
    <row r="532" s="66" customFormat="true" customHeight="true"/>
    <row r="533" s="66" customFormat="true" customHeight="true"/>
    <row r="534" s="66" customFormat="true" customHeight="true"/>
    <row r="535" s="66" customFormat="true" customHeight="true"/>
    <row r="536" s="66" customFormat="true" customHeight="true"/>
    <row r="537" s="66" customFormat="true" customHeight="true"/>
    <row r="538" s="66" customFormat="true" customHeight="true"/>
    <row r="539" s="66" customFormat="true" customHeight="true"/>
    <row r="540" s="66" customFormat="true" customHeight="true"/>
    <row r="541" s="66" customFormat="true" customHeight="true"/>
    <row r="542" s="66" customFormat="true" customHeight="true"/>
    <row r="543" s="66" customFormat="true" customHeight="true"/>
    <row r="544" s="66" customFormat="true" customHeight="true"/>
    <row r="545" s="66" customFormat="true" customHeight="true"/>
    <row r="546" s="66" customFormat="true" customHeight="true"/>
    <row r="547" s="66" customFormat="true" customHeight="true"/>
    <row r="548" s="66" customFormat="true" customHeight="true"/>
    <row r="549" s="66" customFormat="true" customHeight="true"/>
    <row r="550" s="66" customFormat="true" customHeight="true"/>
    <row r="551" s="66" customFormat="true" customHeight="true"/>
    <row r="552" s="66" customFormat="true" customHeight="true"/>
    <row r="553" s="66" customFormat="true" customHeight="true"/>
    <row r="554" s="66" customFormat="true" customHeight="true"/>
    <row r="555" s="66" customFormat="true" customHeight="true"/>
    <row r="556" s="66" customFormat="true" customHeight="true"/>
    <row r="557" s="66" customFormat="true" customHeight="true"/>
    <row r="558" s="66" customFormat="true" customHeight="true"/>
    <row r="559" s="66" customFormat="true" customHeight="true"/>
    <row r="560" s="66" customFormat="true" customHeight="true"/>
    <row r="561" s="66" customFormat="true" customHeight="true"/>
    <row r="562" s="66" customFormat="true" customHeight="true"/>
    <row r="563" s="66" customFormat="true" customHeight="true"/>
    <row r="564" s="66" customFormat="true" customHeight="true"/>
    <row r="565" s="66" customFormat="true" customHeight="true"/>
    <row r="566" s="66" customFormat="true" customHeight="true"/>
    <row r="567" s="66" customFormat="true" customHeight="true"/>
    <row r="568" s="66" customFormat="true" customHeight="true"/>
    <row r="569" s="66" customFormat="true" customHeight="true"/>
    <row r="570" s="66" customFormat="true" customHeight="true"/>
    <row r="571" s="66" customFormat="true" customHeight="true"/>
    <row r="572" s="66" customFormat="true" customHeight="true"/>
    <row r="573" s="66" customFormat="true" customHeight="true"/>
    <row r="574" s="66" customFormat="true" customHeight="true"/>
    <row r="575" s="66" customFormat="true" customHeight="true"/>
    <row r="576" s="66" customFormat="true" customHeight="true"/>
    <row r="577" s="66" customFormat="true" customHeight="true"/>
    <row r="578" s="66" customFormat="true" customHeight="true"/>
    <row r="579" s="66" customFormat="true" customHeight="true"/>
    <row r="580" s="66" customFormat="true" customHeight="true"/>
    <row r="581" s="66" customFormat="true" customHeight="true"/>
    <row r="582" s="66" customFormat="true" customHeight="true"/>
    <row r="583" s="66" customFormat="true" customHeight="true"/>
    <row r="584" s="66" customFormat="true" customHeight="true"/>
    <row r="585" s="66" customFormat="true" customHeight="true"/>
    <row r="586" s="66" customFormat="true" customHeight="true"/>
    <row r="587" s="66" customFormat="true" customHeight="true"/>
    <row r="588" s="66" customFormat="true" customHeight="true"/>
    <row r="589" s="66" customFormat="true" customHeight="true"/>
    <row r="590" s="66" customFormat="true" customHeight="true"/>
    <row r="591" s="66" customFormat="true" customHeight="true"/>
    <row r="592" s="66" customFormat="true" customHeight="true"/>
    <row r="593" s="66" customFormat="true" customHeight="true"/>
    <row r="594" s="66" customFormat="true" customHeight="true"/>
    <row r="595" s="66" customFormat="true" customHeight="true"/>
    <row r="596" s="66" customFormat="true" customHeight="true"/>
    <row r="597" s="66" customFormat="true" customHeight="true"/>
    <row r="598" s="66" customFormat="true" customHeight="true"/>
    <row r="599" s="66" customFormat="true" customHeight="true"/>
    <row r="600" s="66" customFormat="true" customHeight="true"/>
    <row r="601" s="66" customFormat="true" customHeight="true"/>
    <row r="602" s="66" customFormat="true" customHeight="true"/>
    <row r="603" s="66" customFormat="true" customHeight="true"/>
    <row r="604" s="66" customFormat="true" customHeight="true"/>
    <row r="605" s="66" customFormat="true" customHeight="true"/>
    <row r="606" s="66" customFormat="true" customHeight="true"/>
    <row r="607" s="66" customFormat="true" customHeight="true"/>
    <row r="608" s="66" customFormat="true" customHeight="true"/>
    <row r="609" s="66" customFormat="true" customHeight="true"/>
    <row r="610" s="66" customFormat="true" customHeight="true"/>
    <row r="611" s="66" customFormat="true" customHeight="true"/>
    <row r="612" s="66" customFormat="true" customHeight="true"/>
    <row r="613" s="66" customFormat="true" customHeight="true"/>
    <row r="614" s="66" customFormat="true" customHeight="true"/>
    <row r="615" s="66" customFormat="true" customHeight="true"/>
    <row r="616" s="66" customFormat="true" customHeight="true"/>
    <row r="617" s="66" customFormat="true" customHeight="true"/>
    <row r="618" s="66" customFormat="true" customHeight="true"/>
    <row r="619" s="66" customFormat="true" customHeight="true"/>
    <row r="620" s="66" customFormat="true" customHeight="true"/>
    <row r="621" s="66" customFormat="true" customHeight="true"/>
    <row r="622" s="66" customFormat="true" customHeight="true"/>
    <row r="623" s="66" customFormat="true" customHeight="true"/>
    <row r="624" s="66" customFormat="true" customHeight="true"/>
    <row r="625" s="66" customFormat="true" customHeight="true"/>
    <row r="626" s="66" customFormat="true" customHeight="true"/>
    <row r="627" s="66" customFormat="true" customHeight="true"/>
    <row r="628" s="66" customFormat="true" customHeight="true"/>
    <row r="629" s="66" customFormat="true" customHeight="true"/>
    <row r="630" s="66" customFormat="true" customHeight="true"/>
    <row r="631" s="66" customFormat="true" customHeight="true"/>
    <row r="632" s="66" customFormat="true" customHeight="true"/>
    <row r="633" s="66" customFormat="true" customHeight="true"/>
    <row r="634" s="66" customFormat="true" customHeight="true"/>
    <row r="635" s="66" customFormat="true" customHeight="true"/>
    <row r="636" s="66" customFormat="true" customHeight="true"/>
    <row r="637" s="66" customFormat="true" customHeight="true"/>
    <row r="638" s="66" customFormat="true" customHeight="true"/>
    <row r="639" s="66" customFormat="true" customHeight="true"/>
    <row r="640" s="66" customFormat="true" customHeight="true"/>
    <row r="641" s="66" customFormat="true" customHeight="true"/>
    <row r="642" s="66" customFormat="true" customHeight="true"/>
    <row r="643" s="66" customFormat="true" customHeight="true"/>
    <row r="644" s="66" customFormat="true" customHeight="true"/>
    <row r="645" s="66" customFormat="true" customHeight="true"/>
    <row r="646" s="66" customFormat="true" customHeight="true"/>
    <row r="647" s="66" customFormat="true" customHeight="true"/>
    <row r="648" s="66" customFormat="true" customHeight="true"/>
    <row r="649" s="66" customFormat="true" customHeight="true"/>
    <row r="650" s="66" customFormat="true" customHeight="true"/>
    <row r="651" s="66" customFormat="true" customHeight="true"/>
    <row r="652" s="66" customFormat="true" customHeight="true"/>
    <row r="653" s="66" customFormat="true" customHeight="true"/>
    <row r="654" s="66" customFormat="true" customHeight="true"/>
    <row r="655" s="66" customFormat="true" customHeight="true"/>
    <row r="656" s="66" customFormat="true" customHeight="true"/>
    <row r="657" s="66" customFormat="true" customHeight="true"/>
    <row r="658" s="66" customFormat="true" customHeight="true"/>
    <row r="659" s="66" customFormat="true" customHeight="true"/>
    <row r="660" s="66" customFormat="true" customHeight="true"/>
    <row r="661" s="66" customFormat="true" customHeight="true"/>
    <row r="662" s="66" customFormat="true" customHeight="true"/>
    <row r="663" s="66" customFormat="true" customHeight="true"/>
    <row r="664" s="66" customFormat="true" customHeight="true"/>
    <row r="665" s="66" customFormat="true" customHeight="true"/>
    <row r="666" s="66" customFormat="true" customHeight="true"/>
    <row r="667" s="66" customFormat="true" customHeight="true"/>
    <row r="668" s="66" customFormat="true" customHeight="true"/>
    <row r="669" s="66" customFormat="true" customHeight="true"/>
    <row r="670" s="66" customFormat="true" customHeight="true"/>
    <row r="671" s="66" customFormat="true" customHeight="true"/>
    <row r="672" s="66" customFormat="true" customHeight="true"/>
    <row r="673" s="66" customFormat="true" customHeight="true"/>
    <row r="674" s="66" customFormat="true" customHeight="true"/>
    <row r="675" s="66" customFormat="true" customHeight="true"/>
    <row r="676" s="66" customFormat="true" customHeight="true"/>
    <row r="677" s="66" customFormat="true" customHeight="true"/>
    <row r="678" s="66" customFormat="true" customHeight="true"/>
    <row r="679" s="66" customFormat="true" customHeight="true"/>
    <row r="680" s="66" customFormat="true" customHeight="true"/>
    <row r="681" s="66" customFormat="true" customHeight="true"/>
    <row r="682" s="66" customFormat="true" customHeight="true"/>
    <row r="683" s="66" customFormat="true" customHeight="true"/>
    <row r="684" s="66" customFormat="true" customHeight="true"/>
    <row r="685" s="66" customFormat="true" customHeight="true"/>
    <row r="686" s="66" customFormat="true" customHeight="true"/>
    <row r="687" s="66" customFormat="true" customHeight="true"/>
    <row r="688" s="66" customFormat="true" customHeight="true"/>
    <row r="689" s="66" customFormat="true" customHeight="true"/>
    <row r="690" s="66" customFormat="true" customHeight="true"/>
    <row r="691" s="66" customFormat="true" customHeight="true"/>
    <row r="692" s="66" customFormat="true" customHeight="true"/>
    <row r="693" s="66" customFormat="true" customHeight="true"/>
    <row r="694" s="66" customFormat="true" customHeight="true"/>
    <row r="695" s="66" customFormat="true" customHeight="true"/>
    <row r="696" s="66" customFormat="true" customHeight="true"/>
    <row r="697" s="66" customFormat="true" customHeight="true"/>
    <row r="698" s="66" customFormat="true" customHeight="true"/>
    <row r="699" s="66" customFormat="true" customHeight="true"/>
    <row r="700" s="66" customFormat="true" customHeight="true"/>
    <row r="701" s="66" customFormat="true" customHeight="true"/>
    <row r="702" s="66" customFormat="true" customHeight="true"/>
    <row r="703" s="66" customFormat="true" customHeight="true"/>
    <row r="704" s="66" customFormat="true" customHeight="true"/>
    <row r="705" s="66" customFormat="true" customHeight="true"/>
    <row r="706" s="66" customFormat="true" customHeight="true"/>
    <row r="707" s="66" customFormat="true" customHeight="true"/>
    <row r="708" s="66" customFormat="true" customHeight="true"/>
    <row r="709" s="66" customFormat="true" customHeight="true"/>
    <row r="710" s="66" customFormat="true" customHeight="true"/>
    <row r="711" s="66" customFormat="true" customHeight="true"/>
    <row r="712" s="66" customFormat="true" customHeight="true"/>
    <row r="713" s="66" customFormat="true" customHeight="true"/>
    <row r="714" s="66" customFormat="true" customHeight="true"/>
    <row r="715" s="66" customFormat="true" customHeight="true"/>
    <row r="716" s="66" customFormat="true" customHeight="true"/>
    <row r="717" s="66" customFormat="true" customHeight="true"/>
    <row r="718" s="66" customFormat="true" customHeight="true"/>
    <row r="719" s="66" customFormat="true" customHeight="true"/>
    <row r="720" s="66" customFormat="true" customHeight="true"/>
    <row r="721" s="66" customFormat="true" customHeight="true"/>
    <row r="722" s="66" customFormat="true" customHeight="true"/>
    <row r="723" s="66" customFormat="true" customHeight="true"/>
    <row r="724" s="66" customFormat="true" customHeight="true"/>
    <row r="725" s="66" customFormat="true" customHeight="true"/>
    <row r="726" s="66" customFormat="true" customHeight="true"/>
    <row r="727" s="66" customFormat="true" customHeight="true"/>
    <row r="728" s="66" customFormat="true" customHeight="true"/>
    <row r="729" s="66" customFormat="true" customHeight="true"/>
    <row r="730" s="66" customFormat="true" customHeight="true"/>
    <row r="731" s="66" customFormat="true" customHeight="true"/>
    <row r="732" s="66" customFormat="true" customHeight="true"/>
    <row r="733" s="66" customFormat="true" customHeight="true"/>
    <row r="734" s="66" customFormat="true" customHeight="true"/>
    <row r="735" s="66" customFormat="true" customHeight="true"/>
    <row r="736" s="66" customFormat="true" customHeight="true"/>
    <row r="737" s="66" customFormat="true" customHeight="true"/>
    <row r="738" s="66" customFormat="true" customHeight="true"/>
    <row r="739" s="66" customFormat="true" customHeight="true"/>
    <row r="740" s="66" customFormat="true" customHeight="true"/>
    <row r="741" s="66" customFormat="true" customHeight="true"/>
    <row r="742" s="66" customFormat="true" customHeight="true"/>
    <row r="743" s="66" customFormat="true" customHeight="true"/>
    <row r="744" s="66" customFormat="true" customHeight="true"/>
    <row r="745" s="66" customFormat="true" customHeight="true"/>
    <row r="746" s="66" customFormat="true" customHeight="true"/>
    <row r="747" s="66" customFormat="true" customHeight="true"/>
    <row r="748" s="66" customFormat="true" customHeight="true"/>
    <row r="749" s="66" customFormat="true" customHeight="true"/>
    <row r="750" s="66" customFormat="true" customHeight="true"/>
    <row r="751" s="66" customFormat="true" customHeight="true"/>
    <row r="752" s="66" customFormat="true" customHeight="true"/>
    <row r="753" s="66" customFormat="true" customHeight="true"/>
    <row r="754" s="66" customFormat="true" customHeight="true"/>
    <row r="755" s="66" customFormat="true" customHeight="true"/>
    <row r="756" s="66" customFormat="true" customHeight="true"/>
    <row r="757" s="66" customFormat="true" customHeight="true"/>
    <row r="758" s="66" customFormat="true" customHeight="true"/>
    <row r="759" s="66" customFormat="true" customHeight="true"/>
    <row r="760" s="66" customFormat="true" customHeight="true"/>
    <row r="761" s="66" customFormat="true" customHeight="true"/>
    <row r="762" s="66" customFormat="true" customHeight="true"/>
    <row r="763" s="66" customFormat="true" customHeight="true"/>
    <row r="764" s="66" customFormat="true" customHeight="true"/>
    <row r="765" s="66" customFormat="true" customHeight="true"/>
    <row r="766" s="66" customFormat="true" customHeight="true"/>
    <row r="767" s="66" customFormat="true" customHeight="true"/>
    <row r="768" s="66" customFormat="true" customHeight="true"/>
    <row r="769" s="66" customFormat="true" customHeight="true"/>
    <row r="770" s="66" customFormat="true" customHeight="true"/>
    <row r="771" s="66" customFormat="true" customHeight="true"/>
    <row r="772" s="66" customFormat="true" customHeight="true"/>
    <row r="773" s="66" customFormat="true" customHeight="true"/>
    <row r="774" s="66" customFormat="true" customHeight="true"/>
    <row r="775" s="66" customFormat="true" customHeight="true"/>
    <row r="776" s="66" customFormat="true" customHeight="true"/>
    <row r="777" s="66" customFormat="true" customHeight="true"/>
    <row r="778" s="66" customFormat="true" customHeight="true"/>
    <row r="779" s="66" customFormat="true" customHeight="true"/>
    <row r="780" s="66" customFormat="true" customHeight="true"/>
    <row r="781" s="66" customFormat="true" customHeight="true"/>
    <row r="782" s="66" customFormat="true" customHeight="true"/>
    <row r="783" s="66" customFormat="true" customHeight="true"/>
    <row r="784" s="66" customFormat="true" customHeight="true"/>
    <row r="785" s="66" customFormat="true" customHeight="true"/>
    <row r="786" s="66" customFormat="true" customHeight="true"/>
    <row r="787" s="66" customFormat="true" customHeight="true"/>
    <row r="788" s="66" customFormat="true" customHeight="true"/>
    <row r="789" s="66" customFormat="true" customHeight="true"/>
    <row r="790" s="66" customFormat="true" customHeight="true"/>
    <row r="791" s="66" customFormat="true" customHeight="true"/>
    <row r="792" s="66" customFormat="true" customHeight="true"/>
    <row r="793" s="66" customFormat="true" customHeight="true"/>
    <row r="794" s="66" customFormat="true" customHeight="true"/>
    <row r="795" s="66" customFormat="true" customHeight="true"/>
    <row r="796" s="66" customFormat="true" customHeight="true"/>
    <row r="797" s="66" customFormat="true" customHeight="true"/>
    <row r="798" s="66" customFormat="true" customHeight="true"/>
    <row r="799" s="66" customFormat="true" customHeight="true"/>
    <row r="800" s="66" customFormat="true" customHeight="true"/>
    <row r="801" s="66" customFormat="true" customHeight="true"/>
    <row r="802" s="66" customFormat="true" customHeight="true"/>
    <row r="803" s="66" customFormat="true" customHeight="true"/>
    <row r="804" s="66" customFormat="true" customHeight="true"/>
    <row r="805" s="66" customFormat="true" customHeight="true"/>
    <row r="806" s="66" customFormat="true" customHeight="true"/>
    <row r="807" s="66" customFormat="true" customHeight="true"/>
    <row r="808" s="66" customFormat="true" customHeight="true"/>
    <row r="809" s="66" customFormat="true" customHeight="true"/>
    <row r="810" s="66" customFormat="true" customHeight="true"/>
    <row r="811" s="66" customFormat="true" customHeight="true"/>
    <row r="812" s="66" customFormat="true" customHeight="true"/>
    <row r="813" s="66" customFormat="true" customHeight="true"/>
    <row r="814" s="66" customFormat="true" customHeight="true"/>
    <row r="815" s="66" customFormat="true" customHeight="true"/>
    <row r="816" s="66" customFormat="true" customHeight="true"/>
    <row r="817" s="66" customFormat="true" customHeight="true"/>
    <row r="818" s="66" customFormat="true" customHeight="true"/>
    <row r="819" s="66" customFormat="true" customHeight="true"/>
    <row r="820" s="66" customFormat="true" customHeight="true"/>
    <row r="821" s="66" customFormat="true" customHeight="true"/>
    <row r="822" s="66" customFormat="true" customHeight="true"/>
    <row r="823" s="66" customFormat="true" customHeight="true"/>
    <row r="824" s="66" customFormat="true" customHeight="true"/>
    <row r="825" s="66" customFormat="true" customHeight="true"/>
    <row r="826" s="66" customFormat="true" customHeight="true"/>
    <row r="827" s="66" customFormat="true" customHeight="true"/>
    <row r="828" s="66" customFormat="true" customHeight="true"/>
    <row r="829" s="66" customFormat="true" customHeight="true"/>
    <row r="830" s="66" customFormat="true" customHeight="true"/>
    <row r="831" s="66" customFormat="true" customHeight="true"/>
    <row r="832" s="66" customFormat="true" customHeight="true"/>
    <row r="833" s="66" customFormat="true" customHeight="true"/>
    <row r="834" s="66" customFormat="true" customHeight="true"/>
    <row r="835" s="66" customFormat="true" customHeight="true"/>
    <row r="836" s="66" customFormat="true" customHeight="true"/>
    <row r="837" s="66" customFormat="true" customHeight="true"/>
    <row r="838" s="66" customFormat="true" customHeight="true"/>
    <row r="839" s="66" customFormat="true" customHeight="true"/>
    <row r="840" s="66" customFormat="true" customHeight="true"/>
    <row r="841" s="66" customFormat="true" customHeight="true"/>
    <row r="842" s="66" customFormat="true" customHeight="true"/>
    <row r="843" s="66" customFormat="true" customHeight="true"/>
    <row r="844" s="66" customFormat="true" customHeight="true"/>
    <row r="845" s="66" customFormat="true" customHeight="true"/>
    <row r="846" s="66" customFormat="true" customHeight="true"/>
    <row r="847" s="66" customFormat="true" customHeight="true"/>
    <row r="848" s="66" customFormat="true" customHeight="true"/>
    <row r="849" s="66" customFormat="true" customHeight="true"/>
    <row r="850" s="66" customFormat="true" customHeight="true"/>
    <row r="851" s="66" customFormat="true" customHeight="true"/>
    <row r="852" s="66" customFormat="true" customHeight="true"/>
    <row r="853" s="66" customFormat="true" customHeight="true"/>
    <row r="854" s="66" customFormat="true" customHeight="true"/>
    <row r="855" s="66" customFormat="true" customHeight="true"/>
    <row r="856" s="66" customFormat="true" customHeight="true"/>
    <row r="857" s="66" customFormat="true" customHeight="true"/>
    <row r="858" s="66" customFormat="true" customHeight="true"/>
    <row r="859" s="66" customFormat="true" customHeight="true"/>
    <row r="860" s="66" customFormat="true" customHeight="true"/>
    <row r="861" s="66" customFormat="true" customHeight="true"/>
    <row r="862" s="66" customFormat="true" customHeight="true"/>
    <row r="863" s="66" customFormat="true" customHeight="true"/>
    <row r="864" s="66" customFormat="true" customHeight="true"/>
    <row r="865" s="66" customFormat="true" customHeight="true"/>
    <row r="866" s="66" customFormat="true" customHeight="true"/>
    <row r="867" s="66" customFormat="true" customHeight="true"/>
    <row r="868" s="66" customFormat="true" customHeight="true"/>
    <row r="869" s="66" customFormat="true" customHeight="true"/>
    <row r="870" s="66" customFormat="true" customHeight="true"/>
    <row r="871" s="66" customFormat="true" customHeight="true"/>
    <row r="872" s="66" customFormat="true" customHeight="true"/>
    <row r="873" s="66" customFormat="true" customHeight="true"/>
    <row r="874" s="66" customFormat="true" customHeight="true"/>
    <row r="875" s="66" customFormat="true" customHeight="true"/>
    <row r="876" s="66" customFormat="true" customHeight="true"/>
    <row r="877" s="66" customFormat="true" customHeight="true"/>
    <row r="878" s="66" customFormat="true" customHeight="true"/>
    <row r="879" s="66" customFormat="true" customHeight="true"/>
    <row r="880" s="66" customFormat="true" customHeight="true"/>
    <row r="881" s="66" customFormat="true" customHeight="true"/>
    <row r="882" s="66" customFormat="true" customHeight="true"/>
    <row r="883" s="66" customFormat="true" customHeight="true"/>
    <row r="884" s="66" customFormat="true" customHeight="true"/>
    <row r="885" s="66" customFormat="true" customHeight="true"/>
    <row r="886" s="66" customFormat="true" customHeight="true"/>
    <row r="887" s="66" customFormat="true" customHeight="true"/>
    <row r="888" s="66" customFormat="true" customHeight="true"/>
    <row r="889" s="66" customFormat="true" customHeight="true"/>
    <row r="890" s="66" customFormat="true" customHeight="true"/>
    <row r="891" s="66" customFormat="true" customHeight="true"/>
    <row r="892" s="66" customFormat="true" customHeight="true"/>
    <row r="893" s="66" customFormat="true" customHeight="true"/>
    <row r="894" s="66" customFormat="true" customHeight="true"/>
    <row r="895" s="66" customFormat="true" customHeight="true"/>
    <row r="896" s="66" customFormat="true" customHeight="true"/>
    <row r="897" s="66" customFormat="true" customHeight="true"/>
    <row r="898" s="66" customFormat="true" customHeight="true"/>
    <row r="899" s="66" customFormat="true" customHeight="true"/>
    <row r="900" s="66" customFormat="true" customHeight="true"/>
    <row r="901" s="66" customFormat="true" customHeight="true"/>
    <row r="902" s="66" customFormat="true" customHeight="true"/>
    <row r="903" s="66" customFormat="true" customHeight="true"/>
    <row r="904" s="66" customFormat="true" customHeight="true"/>
    <row r="905" s="66" customFormat="true" customHeight="true"/>
    <row r="906" s="66" customFormat="true" customHeight="true"/>
    <row r="907" s="66" customFormat="true" customHeight="true"/>
    <row r="908" s="66" customFormat="true" customHeight="true"/>
    <row r="909" s="66" customFormat="true" customHeight="true"/>
    <row r="910" s="66" customFormat="true" customHeight="true"/>
    <row r="911" s="66" customFormat="true" customHeight="true"/>
    <row r="912" s="66" customFormat="true" customHeight="true"/>
    <row r="913" s="66" customFormat="true" customHeight="true"/>
    <row r="914" s="66" customFormat="true" customHeight="true"/>
    <row r="915" s="66" customFormat="true" customHeight="true"/>
    <row r="916" s="66" customFormat="true" customHeight="true"/>
    <row r="917" s="66" customFormat="true" customHeight="true"/>
    <row r="918" s="66" customFormat="true" customHeight="true"/>
    <row r="919" s="66" customFormat="true" customHeight="true"/>
    <row r="920" s="66" customFormat="true" customHeight="true"/>
    <row r="921" s="66" customFormat="true" customHeight="true"/>
    <row r="922" s="66" customFormat="true" customHeight="true"/>
    <row r="923" s="66" customFormat="true" customHeight="true"/>
    <row r="924" s="66" customFormat="true" customHeight="true"/>
    <row r="925" s="66" customFormat="true" customHeight="true"/>
    <row r="926" s="66" customFormat="true" customHeight="true"/>
    <row r="927" s="66" customFormat="true" customHeight="true"/>
    <row r="928" s="66" customFormat="true" customHeight="true"/>
    <row r="929" s="66" customFormat="true" customHeight="true"/>
    <row r="930" s="66" customFormat="true" customHeight="true"/>
    <row r="931" s="66" customFormat="true" customHeight="true"/>
    <row r="932" s="66" customFormat="true" customHeight="true"/>
    <row r="933" s="66" customFormat="true" customHeight="true"/>
    <row r="934" s="66" customFormat="true" customHeight="true"/>
    <row r="935" s="66" customFormat="true" customHeight="true"/>
    <row r="936" s="66" customFormat="true" customHeight="true"/>
    <row r="937" s="66" customFormat="true" customHeight="true"/>
    <row r="938" s="66" customFormat="true" customHeight="true"/>
    <row r="939" s="66" customFormat="true" customHeight="true"/>
    <row r="940" s="66" customFormat="true" customHeight="true"/>
    <row r="941" s="66" customFormat="true" customHeight="true"/>
    <row r="942" s="66" customFormat="true" customHeight="true"/>
    <row r="943" s="66" customFormat="true" customHeight="true"/>
    <row r="944" s="66" customFormat="true" customHeight="true"/>
    <row r="945" s="66" customFormat="true" customHeight="true"/>
    <row r="946" s="66" customFormat="true" customHeight="true"/>
    <row r="947" s="66" customFormat="true" customHeight="true"/>
    <row r="948" s="66" customFormat="true" customHeight="true"/>
    <row r="949" s="66" customFormat="true" customHeight="true"/>
    <row r="950" s="66" customFormat="true" customHeight="true"/>
    <row r="951" s="66" customFormat="true" customHeight="true"/>
    <row r="952" s="66" customFormat="true" customHeight="true"/>
    <row r="953" s="66" customFormat="true" customHeight="true"/>
    <row r="954" s="66" customFormat="true" customHeight="true"/>
    <row r="955" s="66" customFormat="true" customHeight="true"/>
    <row r="956" s="66" customFormat="true" customHeight="true"/>
    <row r="957" s="66" customFormat="true" customHeight="true"/>
    <row r="958" s="66" customFormat="true" customHeight="true"/>
    <row r="959" s="66" customFormat="true" customHeight="true"/>
    <row r="960" s="66" customFormat="true" customHeight="true"/>
    <row r="961" s="66" customFormat="true" customHeight="true"/>
    <row r="962" s="66" customFormat="true" customHeight="true"/>
    <row r="963" s="66" customFormat="true" customHeight="true"/>
    <row r="964" s="66" customFormat="true" customHeight="true"/>
    <row r="965" s="66" customFormat="true" customHeight="true"/>
    <row r="966" s="66" customFormat="true" customHeight="true"/>
    <row r="967" s="66" customFormat="true" customHeight="true"/>
    <row r="968" s="66" customFormat="true" customHeight="true"/>
    <row r="969" s="66" customFormat="true" customHeight="true"/>
    <row r="970" s="66" customFormat="true" customHeight="true"/>
    <row r="971" s="66" customFormat="true" customHeight="true"/>
    <row r="972" s="66" customFormat="true" customHeight="true"/>
    <row r="973" s="66" customFormat="true" customHeight="true"/>
    <row r="974" s="66" customFormat="true" customHeight="true"/>
    <row r="975" s="66" customFormat="true" customHeight="true"/>
    <row r="976" s="66" customFormat="true" customHeight="true"/>
    <row r="977" s="66" customFormat="true" customHeight="true"/>
    <row r="978" s="66" customFormat="true" customHeight="true"/>
    <row r="979" s="66" customFormat="true" customHeight="true"/>
    <row r="980" s="66" customFormat="true" customHeight="true"/>
    <row r="981" s="66" customFormat="true" customHeight="true"/>
    <row r="982" s="66" customFormat="true" customHeight="true"/>
    <row r="983" s="66" customFormat="true" customHeight="true"/>
    <row r="984" s="66" customFormat="true" customHeight="true"/>
    <row r="985" s="66" customFormat="true" customHeight="true"/>
    <row r="986" s="66" customFormat="true" customHeight="true"/>
    <row r="987" s="66" customFormat="true" customHeight="true"/>
    <row r="988" s="66" customFormat="true" customHeight="true"/>
    <row r="989" s="66" customFormat="true" customHeight="true"/>
    <row r="990" s="66" customFormat="true" customHeight="true"/>
    <row r="991" s="66" customFormat="true" customHeight="true"/>
    <row r="992" s="66" customFormat="true" customHeight="true"/>
    <row r="993" s="66" customFormat="true" customHeight="true"/>
    <row r="994" s="66" customFormat="true" customHeight="true"/>
    <row r="995" s="66" customFormat="true" customHeight="true"/>
    <row r="996" s="66" customFormat="true" customHeight="true"/>
    <row r="997" s="66" customFormat="true" customHeight="true"/>
    <row r="998" s="66" customFormat="true" customHeight="true"/>
    <row r="999" s="66" customFormat="true" customHeight="true"/>
    <row r="1000" s="66" customFormat="true" customHeight="true"/>
    <row r="1001" s="66" customFormat="true" customHeight="true"/>
    <row r="1002" s="66" customFormat="true" customHeight="true"/>
    <row r="1003" s="66" customFormat="true" customHeight="true"/>
    <row r="1004" s="66" customFormat="true" customHeight="true"/>
    <row r="1005" s="66" customFormat="true" customHeight="true"/>
    <row r="1006" s="66" customFormat="true" customHeight="true"/>
    <row r="1007" s="66" customFormat="true" customHeight="true"/>
    <row r="1008" s="66" customFormat="true" customHeight="true"/>
    <row r="1009" s="66" customFormat="true" customHeight="true"/>
    <row r="1010" s="66" customFormat="true" customHeight="true"/>
    <row r="1011" s="66" customFormat="true" customHeight="true"/>
    <row r="1012" s="66" customFormat="true" customHeight="true"/>
    <row r="1013" s="66" customFormat="true" customHeight="true"/>
    <row r="1014" s="66" customFormat="true" customHeight="true"/>
    <row r="1015" s="66" customFormat="true" customHeight="true"/>
    <row r="1016" s="66" customFormat="true" customHeight="true"/>
    <row r="1017" s="66" customFormat="true" customHeight="true"/>
    <row r="1018" s="66" customFormat="true" customHeight="true"/>
    <row r="1019" s="66" customFormat="true" customHeight="true"/>
    <row r="1020" s="66" customFormat="true" customHeight="true"/>
    <row r="1021" s="66" customFormat="true" customHeight="true"/>
    <row r="1022" s="66" customFormat="true" customHeight="true"/>
    <row r="1023" s="66" customFormat="true" customHeight="true"/>
    <row r="1024" s="66" customFormat="true" customHeight="true"/>
    <row r="1025" s="66" customFormat="true" customHeight="true"/>
    <row r="1026" s="66" customFormat="true" customHeight="true"/>
    <row r="1027" s="66" customFormat="true" customHeight="true"/>
    <row r="1028" s="66" customFormat="true" customHeight="true"/>
    <row r="1029" s="66" customFormat="true" customHeight="true"/>
    <row r="1030" s="66" customFormat="true" customHeight="true"/>
    <row r="1031" s="66" customFormat="true" customHeight="true"/>
    <row r="1032" s="66" customFormat="true" customHeight="true"/>
    <row r="1033" s="66" customFormat="true" customHeight="true"/>
    <row r="1034" s="66" customFormat="true" customHeight="true"/>
    <row r="1035" s="66" customFormat="true" customHeight="true"/>
    <row r="1036" s="66" customFormat="true" customHeight="true"/>
    <row r="1037" s="66" customFormat="true" customHeight="true"/>
    <row r="1038" s="66" customFormat="true" customHeight="true"/>
    <row r="1039" s="66" customFormat="true" customHeight="true"/>
    <row r="1040" s="66" customFormat="true" customHeight="true"/>
    <row r="1041" s="66" customFormat="true" customHeight="true"/>
    <row r="1042" s="66" customFormat="true" customHeight="true"/>
    <row r="1043" s="66" customFormat="true" customHeight="true"/>
    <row r="1044" s="66" customFormat="true" customHeight="true"/>
    <row r="1045" s="66" customFormat="true" customHeight="true"/>
    <row r="1046" s="66" customFormat="true" customHeight="true"/>
    <row r="1047" s="66" customFormat="true" customHeight="true"/>
    <row r="1048" s="66" customFormat="true" customHeight="true"/>
    <row r="1049" s="66" customFormat="true" customHeight="true"/>
    <row r="1050" s="66" customFormat="true" customHeight="true"/>
    <row r="1051" s="66" customFormat="true" customHeight="true"/>
    <row r="1052" s="66" customFormat="true" customHeight="true"/>
    <row r="1053" s="66" customFormat="true" customHeight="true"/>
    <row r="1054" s="66" customFormat="true" customHeight="true"/>
    <row r="1055" s="66" customFormat="true" customHeight="true"/>
    <row r="1056" s="66" customFormat="true" customHeight="true"/>
    <row r="1057" s="66" customFormat="true" customHeight="true"/>
    <row r="1058" s="66" customFormat="true" customHeight="true"/>
    <row r="1059" s="66" customFormat="true" customHeight="true"/>
    <row r="1060" s="66" customFormat="true" customHeight="true"/>
    <row r="1061" s="66" customFormat="true" customHeight="true"/>
    <row r="1062" s="66" customFormat="true" customHeight="true"/>
    <row r="1063" s="66" customFormat="true" customHeight="true"/>
    <row r="1064" s="66" customFormat="true" customHeight="true"/>
    <row r="1065" s="66" customFormat="true" customHeight="true"/>
    <row r="1066" s="66" customFormat="true" customHeight="true"/>
    <row r="1067" s="66" customFormat="true" customHeight="true"/>
    <row r="1068" s="66" customFormat="true" customHeight="true"/>
    <row r="1069" s="66" customFormat="true" customHeight="true"/>
    <row r="1070" s="66" customFormat="true" customHeight="true"/>
    <row r="1071" s="66" customFormat="true" customHeight="true"/>
    <row r="1072" s="66" customFormat="true" customHeight="true"/>
    <row r="1073" s="66" customFormat="true" customHeight="true"/>
    <row r="1074" s="66" customFormat="true" customHeight="true"/>
    <row r="1075" s="66" customFormat="true" customHeight="true"/>
    <row r="1076" s="66" customFormat="true" customHeight="true"/>
    <row r="1077" s="66" customFormat="true" customHeight="true"/>
    <row r="1078" s="66" customFormat="true" customHeight="true"/>
    <row r="1079" s="66" customFormat="true" customHeight="true"/>
    <row r="1080" s="66" customFormat="true" customHeight="true"/>
    <row r="1081" s="66" customFormat="true" customHeight="true"/>
    <row r="1082" s="66" customFormat="true" customHeight="true"/>
    <row r="1083" s="66" customFormat="true" customHeight="true"/>
    <row r="1084" s="66" customFormat="true" customHeight="true"/>
    <row r="1085" s="66" customFormat="true" customHeight="true"/>
    <row r="1086" s="66" customFormat="true" customHeight="true"/>
    <row r="1087" s="66" customFormat="true" customHeight="true"/>
    <row r="1088" s="66" customFormat="true" customHeight="true"/>
    <row r="1089" s="66" customFormat="true" customHeight="true"/>
    <row r="1090" s="66" customFormat="true" customHeight="true"/>
    <row r="1091" s="66" customFormat="true" customHeight="true"/>
    <row r="1092" s="66" customFormat="true" customHeight="true"/>
    <row r="1093" s="66" customFormat="true" customHeight="true"/>
    <row r="1094" s="66" customFormat="true" customHeight="true"/>
    <row r="1095" s="66" customFormat="true" customHeight="true"/>
    <row r="1096" s="66" customFormat="true" customHeight="true"/>
    <row r="1097" s="66" customFormat="true" customHeight="true"/>
    <row r="1098" s="66" customFormat="true" customHeight="true"/>
    <row r="1099" s="66" customFormat="true" customHeight="true"/>
    <row r="1100" s="66" customFormat="true" customHeight="true"/>
    <row r="1101" s="66" customFormat="true" customHeight="true"/>
    <row r="1102" s="66" customFormat="true" customHeight="true"/>
    <row r="1103" s="66" customFormat="true" customHeight="true"/>
    <row r="1104" s="66" customFormat="true" customHeight="true"/>
    <row r="1105" s="66" customFormat="true" customHeight="true"/>
    <row r="1106" s="66" customFormat="true" customHeight="true"/>
    <row r="1107" s="66" customFormat="true" customHeight="true"/>
    <row r="1108" s="66" customFormat="true" customHeight="true"/>
    <row r="1109" s="66" customFormat="true" customHeight="true"/>
    <row r="1110" s="66" customFormat="true" customHeight="true"/>
    <row r="1111" s="66" customFormat="true" customHeight="true"/>
    <row r="1112" s="66" customFormat="true" customHeight="true"/>
    <row r="1113" s="66" customFormat="true" customHeight="true"/>
    <row r="1114" s="66" customFormat="true" customHeight="true"/>
    <row r="1115" s="66" customFormat="true" customHeight="true"/>
    <row r="1116" s="66" customFormat="true" customHeight="true"/>
    <row r="1117" s="66" customFormat="true" customHeight="true"/>
    <row r="1118" s="66" customFormat="true" customHeight="true"/>
    <row r="1119" s="66" customFormat="true" customHeight="true"/>
    <row r="1120" s="66" customFormat="true" customHeight="true"/>
    <row r="1121" s="66" customFormat="true" customHeight="true"/>
    <row r="1122" s="66" customFormat="true" customHeight="true"/>
    <row r="1123" s="66" customFormat="true" customHeight="true"/>
    <row r="1124" s="66" customFormat="true" customHeight="true"/>
    <row r="1125" s="66" customFormat="true" customHeight="true"/>
    <row r="1126" s="66" customFormat="true" customHeight="true"/>
    <row r="1127" s="66" customFormat="true" customHeight="true"/>
    <row r="1128" s="66" customFormat="true" customHeight="true"/>
    <row r="1129" s="66" customFormat="true" customHeight="true"/>
    <row r="1130" s="66" customFormat="true" customHeight="true"/>
    <row r="1131" s="66" customFormat="true" customHeight="true"/>
    <row r="1132" s="66" customFormat="true" customHeight="true"/>
    <row r="1133" s="66" customFormat="true" customHeight="true"/>
    <row r="1134" s="66" customFormat="true" customHeight="true"/>
    <row r="1135" s="66" customFormat="true" customHeight="true"/>
    <row r="1136" s="66" customFormat="true" customHeight="true"/>
    <row r="1137" s="66" customFormat="true" customHeight="true"/>
    <row r="1138" s="66" customFormat="true" customHeight="true"/>
    <row r="1139" s="66" customFormat="true" customHeight="true"/>
    <row r="1140" s="66" customFormat="true" customHeight="true"/>
    <row r="1141" s="66" customFormat="true" customHeight="true"/>
    <row r="1142" s="66" customFormat="true" customHeight="true"/>
    <row r="1143" s="66" customFormat="true" customHeight="true"/>
    <row r="1144" s="66" customFormat="true" customHeight="true"/>
    <row r="1145" s="66" customFormat="true" customHeight="true"/>
    <row r="1146" s="66" customFormat="true" customHeight="true"/>
    <row r="1147" s="66" customFormat="true" customHeight="true"/>
    <row r="1148" s="66" customFormat="true" customHeight="true"/>
    <row r="1149" s="66" customFormat="true" customHeight="true"/>
    <row r="1150" s="66" customFormat="true" customHeight="true"/>
    <row r="1151" s="66" customFormat="true" customHeight="true"/>
    <row r="1152" s="66" customFormat="true" customHeight="true"/>
    <row r="1153" s="66" customFormat="true" customHeight="true"/>
    <row r="1154" s="66" customFormat="true" customHeight="true"/>
    <row r="1155" s="66" customFormat="true" customHeight="true"/>
    <row r="1156" s="66" customFormat="true" customHeight="true"/>
    <row r="1157" s="66" customFormat="true" customHeight="true"/>
    <row r="1158" s="66" customFormat="true" customHeight="true"/>
    <row r="1159" s="66" customFormat="true" customHeight="true"/>
    <row r="1160" s="66" customFormat="true" customHeight="true"/>
    <row r="1161" s="66" customFormat="true" customHeight="true"/>
    <row r="1162" s="66" customFormat="true" customHeight="true"/>
    <row r="1163" s="66" customFormat="true" customHeight="true"/>
    <row r="1164" s="66" customFormat="true" customHeight="true"/>
    <row r="1165" s="66" customFormat="true" customHeight="true"/>
    <row r="1166" s="66" customFormat="true" customHeight="true"/>
    <row r="1167" s="66" customFormat="true" customHeight="true"/>
    <row r="1168" s="66" customFormat="true" customHeight="true"/>
    <row r="1169" s="66" customFormat="true" customHeight="true"/>
    <row r="1170" s="66" customFormat="true" customHeight="true"/>
    <row r="1171" s="66" customFormat="true" customHeight="true"/>
    <row r="1172" s="66" customFormat="true" customHeight="true"/>
    <row r="1173" s="66" customFormat="true" customHeight="true"/>
    <row r="1174" s="66" customFormat="true" customHeight="true"/>
    <row r="1175" s="66" customFormat="true" customHeight="true"/>
    <row r="1176" s="66" customFormat="true" customHeight="true"/>
    <row r="1177" s="66" customFormat="true" customHeight="true"/>
    <row r="1178" s="66" customFormat="true" customHeight="true"/>
    <row r="1179" s="66" customFormat="true" customHeight="true"/>
    <row r="1180" s="66" customFormat="true" customHeight="true"/>
    <row r="1181" s="66" customFormat="true" customHeight="true"/>
    <row r="1182" s="66" customFormat="true" customHeight="true"/>
    <row r="1183" s="66" customFormat="true" customHeight="true"/>
    <row r="1184" s="66" customFormat="true" customHeight="true"/>
    <row r="1185" s="66" customFormat="true" customHeight="true"/>
    <row r="1186" s="66" customFormat="true" customHeight="true"/>
    <row r="1187" s="66" customFormat="true" customHeight="true"/>
    <row r="1188" s="66" customFormat="true" customHeight="true"/>
    <row r="1189" s="66" customFormat="true" customHeight="true"/>
    <row r="1190" s="66" customFormat="true" customHeight="true"/>
    <row r="1191" s="66" customFormat="true" customHeight="true"/>
    <row r="1192" s="66" customFormat="true" customHeight="true"/>
    <row r="1193" s="66" customFormat="true" customHeight="true"/>
    <row r="1194" s="66" customFormat="true" customHeight="true"/>
    <row r="1195" s="66" customFormat="true" customHeight="true"/>
    <row r="1196" s="66" customFormat="true" customHeight="true"/>
    <row r="1197" s="66" customFormat="true" customHeight="true"/>
    <row r="1198" s="66" customFormat="true" customHeight="true"/>
    <row r="1199" s="66" customFormat="true" customHeight="true"/>
    <row r="1200" s="66" customFormat="true" customHeight="true"/>
    <row r="1201" s="66" customFormat="true" customHeight="true"/>
    <row r="1202" s="66" customFormat="true" customHeight="true"/>
    <row r="1203" s="66" customFormat="true" customHeight="true"/>
    <row r="1204" s="66" customFormat="true" customHeight="true"/>
    <row r="1205" s="66" customFormat="true" customHeight="true"/>
    <row r="1206" s="66" customFormat="true" customHeight="true"/>
    <row r="1207" s="66" customFormat="true" customHeight="true"/>
    <row r="1208" s="66" customFormat="true" customHeight="true"/>
    <row r="1209" s="66" customFormat="true" customHeight="true"/>
    <row r="1210" s="66" customFormat="true" customHeight="true"/>
    <row r="1211" s="66" customFormat="true" customHeight="true"/>
    <row r="1212" s="66" customFormat="true" customHeight="true"/>
    <row r="1213" s="66" customFormat="true" customHeight="true"/>
    <row r="1214" s="66" customFormat="true" customHeight="true"/>
    <row r="1215" s="66" customFormat="true" customHeight="true"/>
    <row r="1216" s="66" customFormat="true" customHeight="true"/>
    <row r="1217" s="66" customFormat="true" customHeight="true"/>
    <row r="1218" s="66" customFormat="true" customHeight="true"/>
    <row r="1219" s="66" customFormat="true" customHeight="true"/>
    <row r="1220" s="66" customFormat="true" customHeight="true"/>
    <row r="1221" s="66" customFormat="true" customHeight="true"/>
    <row r="1222" s="66" customFormat="true" customHeight="true"/>
    <row r="1223" s="66" customFormat="true" customHeight="true"/>
    <row r="1224" s="66" customFormat="true" customHeight="true"/>
    <row r="1225" s="66" customFormat="true" customHeight="true"/>
    <row r="1226" s="66" customFormat="true" customHeight="true"/>
    <row r="1227" s="66" customFormat="true" customHeight="true"/>
    <row r="1228" s="66" customFormat="true" customHeight="true"/>
    <row r="1229" s="66" customFormat="true" customHeight="true"/>
    <row r="1230" s="66" customFormat="true" customHeight="true"/>
    <row r="1231" s="66" customFormat="true" customHeight="true"/>
    <row r="1232" s="66" customFormat="true" customHeight="true"/>
    <row r="1233" s="66" customFormat="true" customHeight="true"/>
    <row r="1234" s="66" customFormat="true" customHeight="true"/>
    <row r="1235" s="66" customFormat="true" customHeight="true"/>
    <row r="1236" s="66" customFormat="true" customHeight="true"/>
    <row r="1237" s="66" customFormat="true" customHeight="true"/>
    <row r="1238" s="66" customFormat="true" customHeight="true"/>
    <row r="1239" s="66" customFormat="true" customHeight="true"/>
    <row r="1240" s="66" customFormat="true" customHeight="true"/>
    <row r="1241" s="66" customFormat="true" customHeight="true"/>
    <row r="1242" s="66" customFormat="true" customHeight="true"/>
    <row r="1243" s="66" customFormat="true" customHeight="true"/>
    <row r="1244" s="66" customFormat="true" customHeight="true"/>
    <row r="1245" s="66" customFormat="true" customHeight="true"/>
    <row r="1246" s="66" customFormat="true" customHeight="true"/>
    <row r="1247" s="66" customFormat="true" customHeight="true"/>
    <row r="1248" s="66" customFormat="true" customHeight="true"/>
    <row r="1249" s="66" customFormat="true" customHeight="true"/>
    <row r="1250" s="66" customFormat="true" customHeight="true"/>
    <row r="1251" s="66" customFormat="true" customHeight="true"/>
    <row r="1252" s="66" customFormat="true" customHeight="true"/>
    <row r="1253" s="66" customFormat="true" customHeight="true"/>
    <row r="1254" s="66" customFormat="true" customHeight="true"/>
    <row r="1255" s="66" customFormat="true" customHeight="true"/>
    <row r="1256" s="66" customFormat="true" customHeight="true"/>
    <row r="1257" s="66" customFormat="true" customHeight="true"/>
    <row r="1258" s="66" customFormat="true" customHeight="true"/>
    <row r="1259" s="66" customFormat="true" customHeight="true"/>
    <row r="1260" s="66" customFormat="true" customHeight="true"/>
    <row r="1261" s="66" customFormat="true" customHeight="true"/>
    <row r="1262" s="66" customFormat="true" customHeight="true"/>
    <row r="1263" s="66" customFormat="true" customHeight="true"/>
    <row r="1264" s="66" customFormat="true" customHeight="true"/>
    <row r="1265" s="66" customFormat="true" customHeight="true"/>
    <row r="1266" s="66" customFormat="true" customHeight="true"/>
    <row r="1267" s="66" customFormat="true" customHeight="true"/>
    <row r="1268" s="66" customFormat="true" customHeight="true"/>
    <row r="1269" s="66" customFormat="true" customHeight="true"/>
    <row r="1270" s="66" customFormat="true" customHeight="true"/>
    <row r="1271" s="66" customFormat="true" customHeight="true"/>
    <row r="1272" s="66" customFormat="true" customHeight="true"/>
    <row r="1273" s="66" customFormat="true" customHeight="true"/>
    <row r="1274" s="66" customFormat="true" customHeight="true"/>
    <row r="1275" s="66" customFormat="true" customHeight="true"/>
    <row r="1276" s="66" customFormat="true" customHeight="true"/>
    <row r="1277" s="66" customFormat="true" customHeight="true"/>
    <row r="1278" s="66" customFormat="true" customHeight="true"/>
    <row r="1279" s="66" customFormat="true" customHeight="true"/>
    <row r="1280" s="66" customFormat="true" customHeight="true"/>
    <row r="1281" s="66" customFormat="true" customHeight="true"/>
    <row r="1282" s="66" customFormat="true" customHeight="true"/>
    <row r="1283" s="66" customFormat="true" customHeight="true"/>
    <row r="1284" s="66" customFormat="true" customHeight="true"/>
    <row r="1285" s="66" customFormat="true" customHeight="true"/>
    <row r="1286" s="66" customFormat="true" customHeight="true"/>
    <row r="1287" s="66" customFormat="true" customHeight="true"/>
    <row r="1288" s="66" customFormat="true" customHeight="true"/>
    <row r="1289" s="66" customFormat="true" customHeight="true"/>
    <row r="1290" s="66" customFormat="true" customHeight="true"/>
    <row r="1291" s="66" customFormat="true" customHeight="true"/>
    <row r="1292" s="66" customFormat="true" customHeight="true"/>
    <row r="1293" s="66" customFormat="true" customHeight="true"/>
    <row r="1294" s="66" customFormat="true" customHeight="true"/>
    <row r="1295" s="66" customFormat="true" customHeight="true"/>
    <row r="1296" s="66" customFormat="true" customHeight="true"/>
    <row r="1297" s="66" customFormat="true" customHeight="true"/>
    <row r="1298" s="66" customFormat="true" customHeight="true"/>
    <row r="1299" s="66" customFormat="true" customHeight="true"/>
    <row r="1300" s="66" customFormat="true" customHeight="true"/>
    <row r="1301" s="66" customFormat="true" customHeight="true"/>
    <row r="1302" s="66" customFormat="true" customHeight="true"/>
    <row r="1303" s="66" customFormat="true" customHeight="true"/>
    <row r="1304" s="66" customFormat="true" customHeight="true"/>
    <row r="1305" s="66" customFormat="true" customHeight="true"/>
    <row r="1306" s="66" customFormat="true" customHeight="true"/>
    <row r="1307" s="66" customFormat="true" customHeight="true"/>
    <row r="1308" s="66" customFormat="true" customHeight="true"/>
    <row r="1309" s="66" customFormat="true" customHeight="true"/>
  </sheetData>
  <mergeCells count="2">
    <mergeCell ref="A1:D1"/>
    <mergeCell ref="A2:D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workbookViewId="0">
      <selection activeCell="A2" sqref="A2"/>
    </sheetView>
  </sheetViews>
  <sheetFormatPr defaultColWidth="12.125" defaultRowHeight="24.95" customHeight="true" outlineLevelCol="5"/>
  <cols>
    <col min="1" max="1" width="28.875" style="43" customWidth="true"/>
    <col min="2" max="4" width="11.375" style="43" customWidth="true"/>
    <col min="5" max="5" width="10.5" style="43" customWidth="true"/>
    <col min="6" max="6" width="13.5" style="43" customWidth="true"/>
    <col min="7" max="212" width="12.125" style="43"/>
    <col min="213" max="213" width="9.5" style="43" customWidth="true"/>
    <col min="214" max="214" width="34.75" style="43" customWidth="true"/>
    <col min="215" max="218" width="19.625" style="43" customWidth="true"/>
    <col min="219" max="16384" width="12.125" style="43"/>
  </cols>
  <sheetData>
    <row r="1" s="43" customFormat="true" ht="30" customHeight="true" spans="1:6">
      <c r="A1" s="57" t="s">
        <v>178</v>
      </c>
      <c r="B1" s="57"/>
      <c r="C1" s="57"/>
      <c r="D1" s="57"/>
      <c r="E1" s="57"/>
      <c r="F1" s="57"/>
    </row>
    <row r="2" s="43" customFormat="true" ht="20.1" customHeight="true" spans="1:6">
      <c r="A2" s="42"/>
      <c r="F2" s="62" t="s">
        <v>179</v>
      </c>
    </row>
    <row r="3" s="43" customFormat="true" ht="24.6" customHeight="true" spans="1:6">
      <c r="A3" s="18" t="s">
        <v>51</v>
      </c>
      <c r="B3" s="18" t="s">
        <v>52</v>
      </c>
      <c r="C3" s="18" t="s">
        <v>53</v>
      </c>
      <c r="D3" s="5" t="s">
        <v>54</v>
      </c>
      <c r="E3" s="18" t="s">
        <v>55</v>
      </c>
      <c r="F3" s="18" t="s">
        <v>56</v>
      </c>
    </row>
    <row r="4" s="56" customFormat="true" ht="24.6" customHeight="true" spans="1:6">
      <c r="A4" s="58" t="s">
        <v>180</v>
      </c>
      <c r="B4" s="59">
        <f>SUM(B5:B8)</f>
        <v>2200</v>
      </c>
      <c r="C4" s="59">
        <f>SUM(C5:C8)</f>
        <v>1649</v>
      </c>
      <c r="D4" s="59">
        <f>D5+D6+D7+D8</f>
        <v>2787</v>
      </c>
      <c r="E4" s="63">
        <f t="shared" ref="E4:E10" si="0">D4/B4*100</f>
        <v>126.681818181818</v>
      </c>
      <c r="F4" s="63">
        <f t="shared" ref="F4:F10" si="1">D4/C4*100</f>
        <v>169.011522134627</v>
      </c>
    </row>
    <row r="5" s="43" customFormat="true" ht="24.6" customHeight="true" spans="1:6">
      <c r="A5" s="60" t="s">
        <v>181</v>
      </c>
      <c r="B5" s="61">
        <v>1401</v>
      </c>
      <c r="C5" s="61">
        <v>1036</v>
      </c>
      <c r="D5" s="61">
        <v>1819</v>
      </c>
      <c r="E5" s="64">
        <f t="shared" si="0"/>
        <v>129.835831548894</v>
      </c>
      <c r="F5" s="64">
        <f t="shared" si="1"/>
        <v>175.579150579151</v>
      </c>
    </row>
    <row r="6" s="43" customFormat="true" ht="24.6" customHeight="true" spans="1:6">
      <c r="A6" s="60" t="s">
        <v>182</v>
      </c>
      <c r="B6" s="61">
        <v>508</v>
      </c>
      <c r="C6" s="61">
        <v>398</v>
      </c>
      <c r="D6" s="61">
        <v>612</v>
      </c>
      <c r="E6" s="64">
        <f t="shared" si="0"/>
        <v>120.472440944882</v>
      </c>
      <c r="F6" s="64">
        <f t="shared" si="1"/>
        <v>153.768844221106</v>
      </c>
    </row>
    <row r="7" s="43" customFormat="true" ht="24.6" customHeight="true" spans="1:6">
      <c r="A7" s="60" t="s">
        <v>183</v>
      </c>
      <c r="B7" s="61">
        <v>217</v>
      </c>
      <c r="C7" s="61">
        <v>142</v>
      </c>
      <c r="D7" s="61">
        <v>219</v>
      </c>
      <c r="E7" s="64">
        <f t="shared" si="0"/>
        <v>100.921658986175</v>
      </c>
      <c r="F7" s="64">
        <f t="shared" si="1"/>
        <v>154.225352112676</v>
      </c>
    </row>
    <row r="8" s="43" customFormat="true" ht="24.6" customHeight="true" spans="1:6">
      <c r="A8" s="60" t="s">
        <v>184</v>
      </c>
      <c r="B8" s="61">
        <v>74</v>
      </c>
      <c r="C8" s="61">
        <v>73</v>
      </c>
      <c r="D8" s="61">
        <v>137</v>
      </c>
      <c r="E8" s="64">
        <f t="shared" si="0"/>
        <v>185.135135135135</v>
      </c>
      <c r="F8" s="64">
        <f t="shared" si="1"/>
        <v>187.671232876712</v>
      </c>
    </row>
    <row r="9" s="56" customFormat="true" ht="24.6" customHeight="true" spans="1:6">
      <c r="A9" s="58" t="s">
        <v>185</v>
      </c>
      <c r="B9" s="59">
        <f>SUM(B10:B19)</f>
        <v>21722</v>
      </c>
      <c r="C9" s="59">
        <f>SUM(C10:C19)</f>
        <v>21476</v>
      </c>
      <c r="D9" s="59">
        <f>SUM(D10:D19)</f>
        <v>36431</v>
      </c>
      <c r="E9" s="63">
        <f t="shared" si="0"/>
        <v>167.714759230273</v>
      </c>
      <c r="F9" s="63">
        <f t="shared" si="1"/>
        <v>169.635872601974</v>
      </c>
    </row>
    <row r="10" s="43" customFormat="true" ht="24.6" customHeight="true" spans="1:6">
      <c r="A10" s="60" t="s">
        <v>186</v>
      </c>
      <c r="B10" s="61">
        <v>325</v>
      </c>
      <c r="C10" s="61">
        <v>218</v>
      </c>
      <c r="D10" s="61">
        <v>350</v>
      </c>
      <c r="E10" s="64">
        <f t="shared" si="0"/>
        <v>107.692307692308</v>
      </c>
      <c r="F10" s="64">
        <f t="shared" si="1"/>
        <v>160.550458715596</v>
      </c>
    </row>
    <row r="11" s="43" customFormat="true" ht="24.6" customHeight="true" spans="1:6">
      <c r="A11" s="60" t="s">
        <v>187</v>
      </c>
      <c r="B11" s="61"/>
      <c r="C11" s="61"/>
      <c r="D11" s="61"/>
      <c r="E11" s="64"/>
      <c r="F11" s="63"/>
    </row>
    <row r="12" s="43" customFormat="true" ht="24.6" customHeight="true" spans="1:6">
      <c r="A12" s="60" t="s">
        <v>188</v>
      </c>
      <c r="B12" s="61">
        <v>4</v>
      </c>
      <c r="C12" s="61">
        <v>4</v>
      </c>
      <c r="D12" s="61"/>
      <c r="E12" s="64"/>
      <c r="F12" s="63"/>
    </row>
    <row r="13" s="43" customFormat="true" ht="24.6" customHeight="true" spans="1:6">
      <c r="A13" s="60" t="s">
        <v>189</v>
      </c>
      <c r="B13" s="61"/>
      <c r="C13" s="61"/>
      <c r="D13" s="61"/>
      <c r="E13" s="64"/>
      <c r="F13" s="63"/>
    </row>
    <row r="14" s="43" customFormat="true" ht="24.6" customHeight="true" spans="1:6">
      <c r="A14" s="60" t="s">
        <v>190</v>
      </c>
      <c r="B14" s="61">
        <v>400</v>
      </c>
      <c r="C14" s="61">
        <v>385</v>
      </c>
      <c r="D14" s="61">
        <v>400</v>
      </c>
      <c r="E14" s="64">
        <f t="shared" ref="E14:E17" si="2">D14/B14*100</f>
        <v>100</v>
      </c>
      <c r="F14" s="64">
        <f t="shared" ref="F14:F17" si="3">D14/C14*100</f>
        <v>103.896103896104</v>
      </c>
    </row>
    <row r="15" s="43" customFormat="true" ht="24.6" customHeight="true" spans="1:6">
      <c r="A15" s="60" t="s">
        <v>191</v>
      </c>
      <c r="B15" s="61">
        <v>6</v>
      </c>
      <c r="C15" s="61">
        <v>3</v>
      </c>
      <c r="D15" s="61">
        <v>3</v>
      </c>
      <c r="E15" s="64">
        <f t="shared" si="2"/>
        <v>50</v>
      </c>
      <c r="F15" s="64">
        <f t="shared" si="3"/>
        <v>100</v>
      </c>
    </row>
    <row r="16" s="43" customFormat="true" ht="24.6" customHeight="true" spans="1:6">
      <c r="A16" s="60" t="s">
        <v>192</v>
      </c>
      <c r="B16" s="61"/>
      <c r="C16" s="61"/>
      <c r="D16" s="61"/>
      <c r="E16" s="64"/>
      <c r="F16" s="64"/>
    </row>
    <row r="17" s="43" customFormat="true" ht="24.6" customHeight="true" spans="1:6">
      <c r="A17" s="60" t="s">
        <v>193</v>
      </c>
      <c r="B17" s="61">
        <v>12</v>
      </c>
      <c r="C17" s="61">
        <v>12</v>
      </c>
      <c r="D17" s="61">
        <v>11</v>
      </c>
      <c r="E17" s="64">
        <f t="shared" si="2"/>
        <v>91.6666666666667</v>
      </c>
      <c r="F17" s="64">
        <f t="shared" si="3"/>
        <v>91.6666666666667</v>
      </c>
    </row>
    <row r="18" s="43" customFormat="true" ht="24.6" customHeight="true" spans="1:6">
      <c r="A18" s="60" t="s">
        <v>194</v>
      </c>
      <c r="B18" s="61"/>
      <c r="C18" s="61"/>
      <c r="D18" s="61"/>
      <c r="E18" s="64"/>
      <c r="F18" s="64"/>
    </row>
    <row r="19" s="43" customFormat="true" ht="24.6" customHeight="true" spans="1:6">
      <c r="A19" s="60" t="s">
        <v>195</v>
      </c>
      <c r="B19" s="61">
        <v>20975</v>
      </c>
      <c r="C19" s="61">
        <v>20854</v>
      </c>
      <c r="D19" s="61">
        <f>8260+27407</f>
        <v>35667</v>
      </c>
      <c r="E19" s="64">
        <f>D19/B19*100</f>
        <v>170.045292014303</v>
      </c>
      <c r="F19" s="64">
        <f>D19/C19*100</f>
        <v>171.031936319171</v>
      </c>
    </row>
    <row r="20" s="56" customFormat="true" ht="24.6" customHeight="true" spans="1:6">
      <c r="A20" s="58" t="s">
        <v>196</v>
      </c>
      <c r="B20" s="59">
        <f>SUM(B21:B27)</f>
        <v>7003</v>
      </c>
      <c r="C20" s="59">
        <f>SUM(C21:C27)</f>
        <v>5934</v>
      </c>
      <c r="D20" s="59">
        <f>SUM(D21:D27)</f>
        <v>13348</v>
      </c>
      <c r="E20" s="63">
        <f>D20/B20*100</f>
        <v>190.604026845638</v>
      </c>
      <c r="F20" s="63">
        <f>D20/C20*100</f>
        <v>224.941017863161</v>
      </c>
    </row>
    <row r="21" s="43" customFormat="true" ht="24.6" customHeight="true" spans="1:6">
      <c r="A21" s="60" t="s">
        <v>197</v>
      </c>
      <c r="B21" s="61"/>
      <c r="C21" s="61"/>
      <c r="D21" s="61"/>
      <c r="E21" s="64"/>
      <c r="F21" s="64"/>
    </row>
    <row r="22" s="43" customFormat="true" ht="24.6" customHeight="true" spans="1:6">
      <c r="A22" s="60" t="s">
        <v>198</v>
      </c>
      <c r="B22" s="61">
        <v>954</v>
      </c>
      <c r="C22" s="61">
        <v>815</v>
      </c>
      <c r="D22" s="61">
        <v>6580</v>
      </c>
      <c r="E22" s="64"/>
      <c r="F22" s="64"/>
    </row>
    <row r="23" s="43" customFormat="true" ht="24.6" customHeight="true" spans="1:6">
      <c r="A23" s="60" t="s">
        <v>199</v>
      </c>
      <c r="B23" s="61"/>
      <c r="C23" s="61"/>
      <c r="D23" s="61"/>
      <c r="E23" s="63"/>
      <c r="F23" s="64"/>
    </row>
    <row r="24" s="43" customFormat="true" ht="24.6" customHeight="true" spans="1:6">
      <c r="A24" s="60" t="s">
        <v>200</v>
      </c>
      <c r="B24" s="61"/>
      <c r="C24" s="61"/>
      <c r="D24" s="61"/>
      <c r="E24" s="63"/>
      <c r="F24" s="64"/>
    </row>
    <row r="25" s="43" customFormat="true" ht="24.6" customHeight="true" spans="1:6">
      <c r="A25" s="60" t="s">
        <v>201</v>
      </c>
      <c r="B25" s="61"/>
      <c r="C25" s="61"/>
      <c r="D25" s="61"/>
      <c r="E25" s="63"/>
      <c r="F25" s="64"/>
    </row>
    <row r="26" s="43" customFormat="true" ht="24.6" customHeight="true" spans="1:6">
      <c r="A26" s="60" t="s">
        <v>202</v>
      </c>
      <c r="B26" s="61"/>
      <c r="C26" s="61"/>
      <c r="D26" s="61"/>
      <c r="E26" s="63"/>
      <c r="F26" s="64"/>
    </row>
    <row r="27" s="43" customFormat="true" ht="24.6" customHeight="true" spans="1:6">
      <c r="A27" s="60" t="s">
        <v>203</v>
      </c>
      <c r="B27" s="61">
        <v>6049</v>
      </c>
      <c r="C27" s="61">
        <v>5119</v>
      </c>
      <c r="D27" s="61">
        <v>6768</v>
      </c>
      <c r="E27" s="63">
        <f>D27/B27*100</f>
        <v>111.886262192098</v>
      </c>
      <c r="F27" s="64">
        <f>D27/C27*100</f>
        <v>132.213322914632</v>
      </c>
    </row>
    <row r="28" s="56" customFormat="true" ht="24.6" customHeight="true" spans="1:6">
      <c r="A28" s="58" t="s">
        <v>204</v>
      </c>
      <c r="B28" s="59"/>
      <c r="C28" s="59"/>
      <c r="D28" s="59"/>
      <c r="E28" s="63"/>
      <c r="F28" s="64"/>
    </row>
    <row r="29" s="43" customFormat="true" ht="24.6" customHeight="true" spans="1:6">
      <c r="A29" s="60" t="s">
        <v>197</v>
      </c>
      <c r="B29" s="59"/>
      <c r="C29" s="59"/>
      <c r="D29" s="61"/>
      <c r="E29" s="63"/>
      <c r="F29" s="64"/>
    </row>
    <row r="30" s="43" customFormat="true" ht="24.6" customHeight="true" spans="1:6">
      <c r="A30" s="60" t="s">
        <v>198</v>
      </c>
      <c r="B30" s="59"/>
      <c r="C30" s="59"/>
      <c r="D30" s="61"/>
      <c r="E30" s="63"/>
      <c r="F30" s="64"/>
    </row>
    <row r="31" s="43" customFormat="true" ht="24.6" customHeight="true" spans="1:6">
      <c r="A31" s="60" t="s">
        <v>199</v>
      </c>
      <c r="B31" s="59"/>
      <c r="C31" s="59"/>
      <c r="D31" s="61"/>
      <c r="E31" s="63"/>
      <c r="F31" s="64"/>
    </row>
    <row r="32" s="43" customFormat="true" ht="24.6" customHeight="true" spans="1:6">
      <c r="A32" s="60" t="s">
        <v>201</v>
      </c>
      <c r="B32" s="59"/>
      <c r="C32" s="59"/>
      <c r="D32" s="61"/>
      <c r="E32" s="63"/>
      <c r="F32" s="64"/>
    </row>
    <row r="33" s="43" customFormat="true" ht="24.6" customHeight="true" spans="1:6">
      <c r="A33" s="60" t="s">
        <v>202</v>
      </c>
      <c r="B33" s="59"/>
      <c r="C33" s="59"/>
      <c r="D33" s="61"/>
      <c r="E33" s="63"/>
      <c r="F33" s="64"/>
    </row>
    <row r="34" s="43" customFormat="true" ht="24.6" customHeight="true" spans="1:6">
      <c r="A34" s="60" t="s">
        <v>203</v>
      </c>
      <c r="B34" s="59"/>
      <c r="C34" s="59"/>
      <c r="D34" s="61"/>
      <c r="E34" s="63"/>
      <c r="F34" s="64"/>
    </row>
    <row r="35" s="56" customFormat="true" ht="24.6" customHeight="true" spans="1:6">
      <c r="A35" s="58" t="s">
        <v>205</v>
      </c>
      <c r="B35" s="59">
        <f>SUM(B36:B38)</f>
        <v>4914</v>
      </c>
      <c r="C35" s="59">
        <f>SUM(C36:C38)</f>
        <v>4679</v>
      </c>
      <c r="D35" s="59">
        <f>SUM(D36:D38)</f>
        <v>18750</v>
      </c>
      <c r="E35" s="63">
        <f t="shared" ref="E35:E40" si="4">D35/B35*100</f>
        <v>381.562881562882</v>
      </c>
      <c r="F35" s="63">
        <f t="shared" ref="F35:F40" si="5">D35/C35*100</f>
        <v>400.726650993802</v>
      </c>
    </row>
    <row r="36" s="43" customFormat="true" ht="24.6" customHeight="true" spans="1:6">
      <c r="A36" s="60" t="s">
        <v>206</v>
      </c>
      <c r="B36" s="61">
        <v>4121</v>
      </c>
      <c r="C36" s="61">
        <v>4120</v>
      </c>
      <c r="D36" s="61">
        <v>3754</v>
      </c>
      <c r="E36" s="64">
        <f t="shared" si="4"/>
        <v>91.0943945644261</v>
      </c>
      <c r="F36" s="64">
        <f t="shared" si="5"/>
        <v>91.1165048543689</v>
      </c>
    </row>
    <row r="37" s="43" customFormat="true" ht="24.6" customHeight="true" spans="1:6">
      <c r="A37" s="60" t="s">
        <v>207</v>
      </c>
      <c r="B37" s="61">
        <v>793</v>
      </c>
      <c r="C37" s="61">
        <v>559</v>
      </c>
      <c r="D37" s="61">
        <v>14996</v>
      </c>
      <c r="E37" s="64"/>
      <c r="F37" s="64"/>
    </row>
    <row r="38" s="43" customFormat="true" ht="24.6" customHeight="true" spans="1:6">
      <c r="A38" s="60" t="s">
        <v>208</v>
      </c>
      <c r="B38" s="61"/>
      <c r="C38" s="61"/>
      <c r="D38" s="61"/>
      <c r="E38" s="64"/>
      <c r="F38" s="64"/>
    </row>
    <row r="39" s="56" customFormat="true" ht="24.6" customHeight="true" spans="1:6">
      <c r="A39" s="58" t="s">
        <v>209</v>
      </c>
      <c r="B39" s="59">
        <f>SUM(B40:B41)</f>
        <v>95</v>
      </c>
      <c r="C39" s="59">
        <f>SUM(C40:C41)</f>
        <v>80</v>
      </c>
      <c r="D39" s="59">
        <f>D40+D41</f>
        <v>78</v>
      </c>
      <c r="E39" s="63">
        <f t="shared" si="4"/>
        <v>82.1052631578947</v>
      </c>
      <c r="F39" s="63">
        <f t="shared" si="5"/>
        <v>97.5</v>
      </c>
    </row>
    <row r="40" s="43" customFormat="true" ht="24.6" customHeight="true" spans="1:6">
      <c r="A40" s="60" t="s">
        <v>210</v>
      </c>
      <c r="B40" s="61">
        <v>95</v>
      </c>
      <c r="C40" s="61">
        <v>80</v>
      </c>
      <c r="D40" s="61">
        <v>78</v>
      </c>
      <c r="E40" s="64">
        <f t="shared" si="4"/>
        <v>82.1052631578947</v>
      </c>
      <c r="F40" s="64">
        <f t="shared" si="5"/>
        <v>97.5</v>
      </c>
    </row>
    <row r="41" s="43" customFormat="true" ht="24.6" customHeight="true" spans="1:6">
      <c r="A41" s="60" t="s">
        <v>211</v>
      </c>
      <c r="B41" s="61"/>
      <c r="C41" s="61"/>
      <c r="D41" s="61"/>
      <c r="E41" s="64"/>
      <c r="F41" s="64"/>
    </row>
    <row r="42" s="56" customFormat="true" ht="24.6" customHeight="true" spans="1:6">
      <c r="A42" s="58" t="s">
        <v>212</v>
      </c>
      <c r="B42" s="59">
        <f>SUM(B43:B45)</f>
        <v>235</v>
      </c>
      <c r="C42" s="59">
        <f>SUM(C43:C45)</f>
        <v>235</v>
      </c>
      <c r="D42" s="59">
        <f>D43+D44+D45</f>
        <v>200</v>
      </c>
      <c r="E42" s="63">
        <f>D42/B42*100</f>
        <v>85.1063829787234</v>
      </c>
      <c r="F42" s="63">
        <f>D42/C42*100</f>
        <v>85.1063829787234</v>
      </c>
    </row>
    <row r="43" s="43" customFormat="true" ht="24.6" customHeight="true" spans="1:6">
      <c r="A43" s="60" t="s">
        <v>213</v>
      </c>
      <c r="B43" s="59"/>
      <c r="C43" s="59"/>
      <c r="D43" s="61"/>
      <c r="E43" s="63"/>
      <c r="F43" s="64"/>
    </row>
    <row r="44" s="43" customFormat="true" ht="24.6" customHeight="true" spans="1:6">
      <c r="A44" s="60" t="s">
        <v>214</v>
      </c>
      <c r="B44" s="61">
        <v>235</v>
      </c>
      <c r="C44" s="61">
        <v>235</v>
      </c>
      <c r="D44" s="61">
        <v>200</v>
      </c>
      <c r="E44" s="63"/>
      <c r="F44" s="64">
        <f>D44/C44*100</f>
        <v>85.1063829787234</v>
      </c>
    </row>
    <row r="45" s="43" customFormat="true" ht="24.6" customHeight="true" spans="1:6">
      <c r="A45" s="60" t="s">
        <v>215</v>
      </c>
      <c r="B45" s="59"/>
      <c r="C45" s="59"/>
      <c r="D45" s="61"/>
      <c r="E45" s="63"/>
      <c r="F45" s="64"/>
    </row>
    <row r="46" s="56" customFormat="true" ht="24.6" customHeight="true" spans="1:6">
      <c r="A46" s="58" t="s">
        <v>216</v>
      </c>
      <c r="B46" s="59"/>
      <c r="C46" s="59"/>
      <c r="D46" s="61"/>
      <c r="E46" s="63"/>
      <c r="F46" s="64"/>
    </row>
    <row r="47" s="43" customFormat="true" ht="24.6" customHeight="true" spans="1:6">
      <c r="A47" s="60" t="s">
        <v>217</v>
      </c>
      <c r="B47" s="59"/>
      <c r="C47" s="59"/>
      <c r="D47" s="61"/>
      <c r="E47" s="63"/>
      <c r="F47" s="64"/>
    </row>
    <row r="48" s="43" customFormat="true" ht="24.6" customHeight="true" spans="1:6">
      <c r="A48" s="60" t="s">
        <v>218</v>
      </c>
      <c r="B48" s="59"/>
      <c r="C48" s="59"/>
      <c r="D48" s="61"/>
      <c r="E48" s="63"/>
      <c r="F48" s="64"/>
    </row>
    <row r="49" s="56" customFormat="true" ht="24.6" customHeight="true" spans="1:6">
      <c r="A49" s="58" t="s">
        <v>219</v>
      </c>
      <c r="B49" s="59">
        <f>SUM(B50:B54)</f>
        <v>795</v>
      </c>
      <c r="C49" s="59">
        <f>SUM(C50:C54)</f>
        <v>755</v>
      </c>
      <c r="D49" s="59">
        <f>D50+D51+D52+D53+D54</f>
        <v>825</v>
      </c>
      <c r="E49" s="63">
        <f t="shared" ref="E49:E54" si="6">D49/B49*100</f>
        <v>103.77358490566</v>
      </c>
      <c r="F49" s="63">
        <f t="shared" ref="F49:F54" si="7">D49/C49*100</f>
        <v>109.271523178808</v>
      </c>
    </row>
    <row r="50" s="43" customFormat="true" ht="24.6" customHeight="true" spans="1:6">
      <c r="A50" s="60" t="s">
        <v>220</v>
      </c>
      <c r="B50" s="61">
        <v>43</v>
      </c>
      <c r="C50" s="61">
        <v>38</v>
      </c>
      <c r="D50" s="61">
        <v>50</v>
      </c>
      <c r="E50" s="64">
        <f t="shared" si="6"/>
        <v>116.279069767442</v>
      </c>
      <c r="F50" s="63">
        <f t="shared" si="7"/>
        <v>131.578947368421</v>
      </c>
    </row>
    <row r="51" s="43" customFormat="true" ht="24.6" customHeight="true" spans="1:6">
      <c r="A51" s="60" t="s">
        <v>221</v>
      </c>
      <c r="B51" s="61"/>
      <c r="C51" s="61"/>
      <c r="D51" s="61"/>
      <c r="E51" s="64"/>
      <c r="F51" s="64"/>
    </row>
    <row r="52" s="43" customFormat="true" ht="24.6" customHeight="true" spans="1:6">
      <c r="A52" s="60" t="s">
        <v>222</v>
      </c>
      <c r="B52" s="61"/>
      <c r="C52" s="61"/>
      <c r="D52" s="61"/>
      <c r="E52" s="64"/>
      <c r="F52" s="64"/>
    </row>
    <row r="53" s="43" customFormat="true" ht="24.6" customHeight="true" spans="1:6">
      <c r="A53" s="60" t="s">
        <v>223</v>
      </c>
      <c r="B53" s="61">
        <v>156</v>
      </c>
      <c r="C53" s="61">
        <v>155</v>
      </c>
      <c r="D53" s="61"/>
      <c r="E53" s="64"/>
      <c r="F53" s="64"/>
    </row>
    <row r="54" s="43" customFormat="true" ht="24.6" customHeight="true" spans="1:6">
      <c r="A54" s="60" t="s">
        <v>224</v>
      </c>
      <c r="B54" s="61">
        <v>596</v>
      </c>
      <c r="C54" s="61">
        <v>562</v>
      </c>
      <c r="D54" s="61">
        <v>775</v>
      </c>
      <c r="E54" s="64">
        <f t="shared" si="6"/>
        <v>130.03355704698</v>
      </c>
      <c r="F54" s="64">
        <f t="shared" si="7"/>
        <v>137.900355871886</v>
      </c>
    </row>
    <row r="55" s="56" customFormat="true" ht="24.6" customHeight="true" spans="1:6">
      <c r="A55" s="58" t="s">
        <v>225</v>
      </c>
      <c r="B55" s="59"/>
      <c r="C55" s="59"/>
      <c r="D55" s="61"/>
      <c r="E55" s="63"/>
      <c r="F55" s="64"/>
    </row>
    <row r="56" s="43" customFormat="true" ht="24.6" customHeight="true" spans="1:6">
      <c r="A56" s="60" t="s">
        <v>226</v>
      </c>
      <c r="B56" s="59"/>
      <c r="C56" s="59"/>
      <c r="D56" s="61"/>
      <c r="E56" s="63"/>
      <c r="F56" s="64"/>
    </row>
    <row r="57" s="43" customFormat="true" ht="24.6" customHeight="true" spans="1:6">
      <c r="A57" s="60" t="s">
        <v>227</v>
      </c>
      <c r="B57" s="59"/>
      <c r="C57" s="59"/>
      <c r="D57" s="61"/>
      <c r="E57" s="63"/>
      <c r="F57" s="64"/>
    </row>
    <row r="58" s="43" customFormat="true" ht="35.1" customHeight="true" spans="1:6">
      <c r="A58" s="58" t="s">
        <v>228</v>
      </c>
      <c r="B58" s="59">
        <f>SUM(B59:B62)</f>
        <v>192</v>
      </c>
      <c r="C58" s="59">
        <f>SUM(C59:C62)</f>
        <v>192</v>
      </c>
      <c r="D58" s="59">
        <f>D59+D60+D61+D62</f>
        <v>1931</v>
      </c>
      <c r="E58" s="63"/>
      <c r="F58" s="63">
        <f>D58/C58*100</f>
        <v>1005.72916666667</v>
      </c>
    </row>
    <row r="59" s="56" customFormat="true" ht="24.6" customHeight="true" spans="1:6">
      <c r="A59" s="60" t="s">
        <v>229</v>
      </c>
      <c r="B59" s="61">
        <v>192</v>
      </c>
      <c r="C59" s="61">
        <v>192</v>
      </c>
      <c r="D59" s="61">
        <v>1931</v>
      </c>
      <c r="E59" s="63"/>
      <c r="F59" s="64">
        <f>D59/C59*100</f>
        <v>1005.72916666667</v>
      </c>
    </row>
    <row r="60" s="43" customFormat="true" ht="24.6" customHeight="true" spans="1:6">
      <c r="A60" s="60" t="s">
        <v>230</v>
      </c>
      <c r="B60" s="59"/>
      <c r="C60" s="59"/>
      <c r="D60" s="61"/>
      <c r="E60" s="63"/>
      <c r="F60" s="64"/>
    </row>
    <row r="61" s="43" customFormat="true" ht="24.6" customHeight="true" spans="1:6">
      <c r="A61" s="60" t="s">
        <v>231</v>
      </c>
      <c r="B61" s="59"/>
      <c r="C61" s="59"/>
      <c r="D61" s="61"/>
      <c r="E61" s="63"/>
      <c r="F61" s="64"/>
    </row>
    <row r="62" s="43" customFormat="true" ht="24.6" customHeight="true" spans="1:6">
      <c r="A62" s="60" t="s">
        <v>232</v>
      </c>
      <c r="B62" s="59"/>
      <c r="C62" s="59"/>
      <c r="D62" s="61"/>
      <c r="E62" s="63"/>
      <c r="F62" s="64"/>
    </row>
    <row r="63" s="43" customFormat="true" ht="24.6" customHeight="true" spans="1:6">
      <c r="A63" s="58" t="s">
        <v>233</v>
      </c>
      <c r="B63" s="59"/>
      <c r="C63" s="59"/>
      <c r="D63" s="59"/>
      <c r="E63" s="63"/>
      <c r="F63" s="64"/>
    </row>
    <row r="64" s="56" customFormat="true" ht="24.6" customHeight="true" spans="1:6">
      <c r="A64" s="60" t="s">
        <v>234</v>
      </c>
      <c r="B64" s="59"/>
      <c r="C64" s="59"/>
      <c r="D64" s="61"/>
      <c r="E64" s="63"/>
      <c r="F64" s="64"/>
    </row>
    <row r="65" s="43" customFormat="true" ht="24.6" customHeight="true" spans="1:6">
      <c r="A65" s="60" t="s">
        <v>235</v>
      </c>
      <c r="B65" s="59"/>
      <c r="C65" s="59"/>
      <c r="D65" s="61"/>
      <c r="E65" s="63"/>
      <c r="F65" s="64"/>
    </row>
    <row r="66" s="43" customFormat="true" ht="24.6" customHeight="true" spans="1:6">
      <c r="A66" s="60" t="s">
        <v>236</v>
      </c>
      <c r="B66" s="61"/>
      <c r="C66" s="61"/>
      <c r="D66" s="61"/>
      <c r="E66" s="63"/>
      <c r="F66" s="64"/>
    </row>
    <row r="67" s="43" customFormat="true" ht="35.1" customHeight="true" spans="1:6">
      <c r="A67" s="60" t="s">
        <v>237</v>
      </c>
      <c r="B67" s="61"/>
      <c r="C67" s="61"/>
      <c r="D67" s="61"/>
      <c r="E67" s="63"/>
      <c r="F67" s="64"/>
    </row>
    <row r="68" s="43" customFormat="true" ht="24.6" customHeight="true" spans="1:6">
      <c r="A68" s="65" t="s">
        <v>110</v>
      </c>
      <c r="B68" s="59">
        <f>B4+B9+B20+B28+B35+B39+B42+B46+B49+B55+B58+B63</f>
        <v>37156</v>
      </c>
      <c r="C68" s="59">
        <f>C4+C9+C20+C28+C35+C39+C42+C46+C49+C55+C58+C63</f>
        <v>35000</v>
      </c>
      <c r="D68" s="59">
        <f>D4+D9+D20+D28+D35+D39+D42+D49+D46+D55+D58+D63</f>
        <v>74350</v>
      </c>
      <c r="E68" s="63">
        <f>D68/B68*100</f>
        <v>200.102271503929</v>
      </c>
      <c r="F68" s="63">
        <f>D68/C68*100</f>
        <v>212.428571428571</v>
      </c>
    </row>
  </sheetData>
  <mergeCells count="1">
    <mergeCell ref="A1:F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workbookViewId="0">
      <selection activeCell="J20" sqref="J20"/>
    </sheetView>
  </sheetViews>
  <sheetFormatPr defaultColWidth="23.75" defaultRowHeight="25" customHeight="true" outlineLevelCol="5"/>
  <cols>
    <col min="1" max="1" width="29.375" style="38" customWidth="true"/>
    <col min="2" max="4" width="11.625" style="38" customWidth="true"/>
    <col min="5" max="5" width="11.625" style="40" customWidth="true"/>
    <col min="6" max="6" width="10.625" style="38" customWidth="true"/>
    <col min="7" max="16384" width="23.75" style="38"/>
  </cols>
  <sheetData>
    <row r="1" s="38" customFormat="true" ht="54" customHeight="true" spans="1:6">
      <c r="A1" s="41" t="s">
        <v>238</v>
      </c>
      <c r="B1" s="41"/>
      <c r="C1" s="41"/>
      <c r="D1" s="41"/>
      <c r="E1" s="41"/>
      <c r="F1" s="41"/>
    </row>
    <row r="2" s="38" customFormat="true" ht="17" customHeight="true" spans="1:5">
      <c r="A2" s="42"/>
      <c r="B2" s="43"/>
      <c r="C2" s="43"/>
      <c r="D2" s="44" t="s">
        <v>239</v>
      </c>
      <c r="E2" s="44"/>
    </row>
    <row r="3" s="38" customFormat="true" customHeight="true" spans="1:6">
      <c r="A3" s="45" t="s">
        <v>51</v>
      </c>
      <c r="B3" s="45" t="s">
        <v>52</v>
      </c>
      <c r="C3" s="45" t="s">
        <v>53</v>
      </c>
      <c r="D3" s="46" t="s">
        <v>54</v>
      </c>
      <c r="E3" s="52" t="s">
        <v>55</v>
      </c>
      <c r="F3" s="18" t="s">
        <v>56</v>
      </c>
    </row>
    <row r="4" s="38" customFormat="true" customHeight="true" spans="1:6">
      <c r="A4" s="47" t="s">
        <v>180</v>
      </c>
      <c r="B4" s="48">
        <v>2072</v>
      </c>
      <c r="C4" s="48">
        <v>1480</v>
      </c>
      <c r="D4" s="9">
        <f>SUM(D5:D8)</f>
        <v>2202</v>
      </c>
      <c r="E4" s="53">
        <f>D4/B4*100</f>
        <v>106.274131274131</v>
      </c>
      <c r="F4" s="53">
        <f>D4/C4*100</f>
        <v>148.783783783784</v>
      </c>
    </row>
    <row r="5" s="38" customFormat="true" customHeight="true" spans="1:6">
      <c r="A5" s="49" t="s">
        <v>181</v>
      </c>
      <c r="B5" s="50">
        <v>1401</v>
      </c>
      <c r="C5" s="50">
        <v>1036</v>
      </c>
      <c r="D5" s="7">
        <v>1498</v>
      </c>
      <c r="E5" s="54">
        <f t="shared" ref="E4:E10" si="0">D5/B5*100</f>
        <v>106.923625981442</v>
      </c>
      <c r="F5" s="54">
        <f>D5/C5*100</f>
        <v>144.594594594595</v>
      </c>
    </row>
    <row r="6" s="38" customFormat="true" customHeight="true" spans="1:6">
      <c r="A6" s="49" t="s">
        <v>182</v>
      </c>
      <c r="B6" s="50">
        <v>380</v>
      </c>
      <c r="C6" s="50">
        <v>302</v>
      </c>
      <c r="D6" s="7">
        <v>457</v>
      </c>
      <c r="E6" s="54">
        <f t="shared" si="0"/>
        <v>120.263157894737</v>
      </c>
      <c r="F6" s="54">
        <f>D6/C6*100</f>
        <v>151.324503311258</v>
      </c>
    </row>
    <row r="7" s="38" customFormat="true" customHeight="true" spans="1:6">
      <c r="A7" s="49" t="s">
        <v>183</v>
      </c>
      <c r="B7" s="50">
        <v>217</v>
      </c>
      <c r="C7" s="50">
        <v>142</v>
      </c>
      <c r="D7" s="7">
        <v>176</v>
      </c>
      <c r="E7" s="54">
        <f t="shared" si="0"/>
        <v>81.1059907834101</v>
      </c>
      <c r="F7" s="54">
        <f>D7/C7*100</f>
        <v>123.943661971831</v>
      </c>
    </row>
    <row r="8" s="38" customFormat="true" customHeight="true" spans="1:6">
      <c r="A8" s="49" t="s">
        <v>184</v>
      </c>
      <c r="B8" s="50">
        <v>74</v>
      </c>
      <c r="C8" s="50"/>
      <c r="D8" s="7">
        <v>71</v>
      </c>
      <c r="E8" s="54">
        <f t="shared" si="0"/>
        <v>95.9459459459459</v>
      </c>
      <c r="F8" s="54"/>
    </row>
    <row r="9" s="38" customFormat="true" customHeight="true" spans="1:6">
      <c r="A9" s="47" t="s">
        <v>185</v>
      </c>
      <c r="B9" s="48">
        <v>353</v>
      </c>
      <c r="C9" s="48">
        <v>250</v>
      </c>
      <c r="D9" s="9">
        <f>SUM(D10:D19)</f>
        <v>396</v>
      </c>
      <c r="E9" s="53">
        <f t="shared" si="0"/>
        <v>112.181303116147</v>
      </c>
      <c r="F9" s="53">
        <f>D9/C9*100</f>
        <v>158.4</v>
      </c>
    </row>
    <row r="10" s="38" customFormat="true" customHeight="true" spans="1:6">
      <c r="A10" s="49" t="s">
        <v>186</v>
      </c>
      <c r="B10" s="51">
        <v>310</v>
      </c>
      <c r="C10" s="51">
        <v>218</v>
      </c>
      <c r="D10" s="7">
        <v>350</v>
      </c>
      <c r="E10" s="54">
        <f t="shared" si="0"/>
        <v>112.903225806452</v>
      </c>
      <c r="F10" s="54">
        <f>D10/C10*100</f>
        <v>160.550458715596</v>
      </c>
    </row>
    <row r="11" s="38" customFormat="true" customHeight="true" spans="1:6">
      <c r="A11" s="49" t="s">
        <v>187</v>
      </c>
      <c r="B11" s="51"/>
      <c r="C11" s="51"/>
      <c r="D11" s="7"/>
      <c r="E11" s="53"/>
      <c r="F11" s="54"/>
    </row>
    <row r="12" s="38" customFormat="true" customHeight="true" spans="1:6">
      <c r="A12" s="49" t="s">
        <v>188</v>
      </c>
      <c r="B12" s="51"/>
      <c r="C12" s="51"/>
      <c r="D12" s="7"/>
      <c r="E12" s="53"/>
      <c r="F12" s="54"/>
    </row>
    <row r="13" s="38" customFormat="true" customHeight="true" spans="1:6">
      <c r="A13" s="49" t="s">
        <v>189</v>
      </c>
      <c r="B13" s="51"/>
      <c r="C13" s="51"/>
      <c r="D13" s="7"/>
      <c r="E13" s="53"/>
      <c r="F13" s="54"/>
    </row>
    <row r="14" s="38" customFormat="true" customHeight="true" spans="1:6">
      <c r="A14" s="49" t="s">
        <v>190</v>
      </c>
      <c r="B14" s="51"/>
      <c r="C14" s="51"/>
      <c r="D14" s="7"/>
      <c r="E14" s="53"/>
      <c r="F14" s="54"/>
    </row>
    <row r="15" s="38" customFormat="true" customHeight="true" spans="1:6">
      <c r="A15" s="49" t="s">
        <v>191</v>
      </c>
      <c r="B15" s="51">
        <v>6</v>
      </c>
      <c r="C15" s="51">
        <v>3</v>
      </c>
      <c r="D15" s="7">
        <v>3</v>
      </c>
      <c r="E15" s="54">
        <f t="shared" ref="E15:E19" si="1">D15/B15*100</f>
        <v>50</v>
      </c>
      <c r="F15" s="54">
        <f>D15/C15*100</f>
        <v>100</v>
      </c>
    </row>
    <row r="16" s="38" customFormat="true" customHeight="true" spans="1:6">
      <c r="A16" s="49" t="s">
        <v>192</v>
      </c>
      <c r="B16" s="51"/>
      <c r="C16" s="51"/>
      <c r="D16" s="7"/>
      <c r="E16" s="54"/>
      <c r="F16" s="54"/>
    </row>
    <row r="17" s="38" customFormat="true" customHeight="true" spans="1:6">
      <c r="A17" s="49" t="s">
        <v>193</v>
      </c>
      <c r="B17" s="51">
        <v>12</v>
      </c>
      <c r="C17" s="51">
        <v>12</v>
      </c>
      <c r="D17" s="7">
        <v>10</v>
      </c>
      <c r="E17" s="54">
        <f t="shared" si="1"/>
        <v>83.3333333333333</v>
      </c>
      <c r="F17" s="54">
        <f>D17/C17*100</f>
        <v>83.3333333333333</v>
      </c>
    </row>
    <row r="18" s="38" customFormat="true" customHeight="true" spans="1:6">
      <c r="A18" s="49" t="s">
        <v>194</v>
      </c>
      <c r="B18" s="51"/>
      <c r="C18" s="51"/>
      <c r="D18" s="7"/>
      <c r="E18" s="54"/>
      <c r="F18" s="54"/>
    </row>
    <row r="19" s="38" customFormat="true" customHeight="true" spans="1:6">
      <c r="A19" s="49" t="s">
        <v>195</v>
      </c>
      <c r="B19" s="51">
        <v>25</v>
      </c>
      <c r="C19" s="51">
        <v>17</v>
      </c>
      <c r="D19" s="7">
        <v>33</v>
      </c>
      <c r="E19" s="54">
        <f t="shared" si="1"/>
        <v>132</v>
      </c>
      <c r="F19" s="54">
        <f>D19/C19*100</f>
        <v>194.117647058824</v>
      </c>
    </row>
    <row r="20" s="38" customFormat="true" customHeight="true" spans="1:6">
      <c r="A20" s="47" t="s">
        <v>196</v>
      </c>
      <c r="B20" s="48"/>
      <c r="C20" s="48"/>
      <c r="D20" s="7"/>
      <c r="E20" s="53"/>
      <c r="F20" s="53"/>
    </row>
    <row r="21" s="38" customFormat="true" customHeight="true" spans="1:6">
      <c r="A21" s="49" t="s">
        <v>197</v>
      </c>
      <c r="B21" s="51"/>
      <c r="C21" s="51"/>
      <c r="D21" s="7"/>
      <c r="E21" s="53"/>
      <c r="F21" s="53"/>
    </row>
    <row r="22" s="38" customFormat="true" customHeight="true" spans="1:6">
      <c r="A22" s="49" t="s">
        <v>198</v>
      </c>
      <c r="B22" s="51"/>
      <c r="C22" s="51"/>
      <c r="D22" s="7"/>
      <c r="E22" s="53"/>
      <c r="F22" s="53"/>
    </row>
    <row r="23" s="38" customFormat="true" customHeight="true" spans="1:6">
      <c r="A23" s="49" t="s">
        <v>199</v>
      </c>
      <c r="B23" s="51"/>
      <c r="C23" s="51"/>
      <c r="D23" s="7"/>
      <c r="E23" s="53"/>
      <c r="F23" s="53"/>
    </row>
    <row r="24" s="38" customFormat="true" customHeight="true" spans="1:6">
      <c r="A24" s="49" t="s">
        <v>200</v>
      </c>
      <c r="B24" s="51"/>
      <c r="C24" s="51"/>
      <c r="D24" s="7"/>
      <c r="E24" s="53"/>
      <c r="F24" s="53"/>
    </row>
    <row r="25" s="38" customFormat="true" customHeight="true" spans="1:6">
      <c r="A25" s="49" t="s">
        <v>201</v>
      </c>
      <c r="B25" s="51"/>
      <c r="C25" s="51"/>
      <c r="D25" s="7"/>
      <c r="E25" s="53"/>
      <c r="F25" s="53"/>
    </row>
    <row r="26" s="38" customFormat="true" customHeight="true" spans="1:6">
      <c r="A26" s="49" t="s">
        <v>202</v>
      </c>
      <c r="B26" s="51"/>
      <c r="C26" s="51"/>
      <c r="D26" s="7"/>
      <c r="E26" s="53"/>
      <c r="F26" s="53"/>
    </row>
    <row r="27" s="38" customFormat="true" customHeight="true" spans="1:6">
      <c r="A27" s="49" t="s">
        <v>203</v>
      </c>
      <c r="B27" s="51"/>
      <c r="C27" s="51"/>
      <c r="D27" s="7"/>
      <c r="E27" s="53"/>
      <c r="F27" s="53"/>
    </row>
    <row r="28" s="38" customFormat="true" customHeight="true" spans="1:6">
      <c r="A28" s="47" t="s">
        <v>204</v>
      </c>
      <c r="B28" s="51"/>
      <c r="C28" s="48"/>
      <c r="D28" s="9"/>
      <c r="E28" s="53"/>
      <c r="F28" s="53"/>
    </row>
    <row r="29" s="38" customFormat="true" customHeight="true" spans="1:6">
      <c r="A29" s="49" t="s">
        <v>197</v>
      </c>
      <c r="B29" s="51"/>
      <c r="C29" s="51"/>
      <c r="D29" s="7"/>
      <c r="E29" s="53"/>
      <c r="F29" s="53"/>
    </row>
    <row r="30" s="38" customFormat="true" customHeight="true" spans="1:6">
      <c r="A30" s="49" t="s">
        <v>198</v>
      </c>
      <c r="B30" s="51"/>
      <c r="C30" s="51"/>
      <c r="D30" s="7"/>
      <c r="E30" s="53"/>
      <c r="F30" s="53"/>
    </row>
    <row r="31" s="38" customFormat="true" customHeight="true" spans="1:6">
      <c r="A31" s="49" t="s">
        <v>199</v>
      </c>
      <c r="B31" s="51"/>
      <c r="C31" s="51"/>
      <c r="D31" s="7"/>
      <c r="E31" s="53"/>
      <c r="F31" s="53"/>
    </row>
    <row r="32" s="38" customFormat="true" customHeight="true" spans="1:6">
      <c r="A32" s="49" t="s">
        <v>201</v>
      </c>
      <c r="B32" s="51"/>
      <c r="C32" s="51"/>
      <c r="D32" s="7"/>
      <c r="E32" s="53"/>
      <c r="F32" s="53"/>
    </row>
    <row r="33" s="38" customFormat="true" customHeight="true" spans="1:6">
      <c r="A33" s="49" t="s">
        <v>202</v>
      </c>
      <c r="B33" s="51"/>
      <c r="C33" s="51"/>
      <c r="D33" s="7"/>
      <c r="E33" s="53"/>
      <c r="F33" s="53"/>
    </row>
    <row r="34" s="38" customFormat="true" customHeight="true" spans="1:6">
      <c r="A34" s="49" t="s">
        <v>203</v>
      </c>
      <c r="B34" s="51"/>
      <c r="C34" s="51"/>
      <c r="D34" s="7"/>
      <c r="E34" s="53"/>
      <c r="F34" s="53"/>
    </row>
    <row r="35" s="38" customFormat="true" customHeight="true" spans="1:6">
      <c r="A35" s="47" t="s">
        <v>205</v>
      </c>
      <c r="B35" s="48">
        <v>3271</v>
      </c>
      <c r="C35" s="48">
        <v>2286</v>
      </c>
      <c r="D35" s="9">
        <f>SUM(D36:D38)</f>
        <v>3982</v>
      </c>
      <c r="E35" s="53">
        <f t="shared" ref="E35:E37" si="2">D35/B35*100</f>
        <v>121.736472026903</v>
      </c>
      <c r="F35" s="53">
        <f>D35/C35*100</f>
        <v>174.19072615923</v>
      </c>
    </row>
    <row r="36" s="38" customFormat="true" customHeight="true" spans="1:6">
      <c r="A36" s="49" t="s">
        <v>206</v>
      </c>
      <c r="B36" s="50">
        <v>2967</v>
      </c>
      <c r="C36" s="50">
        <v>2051</v>
      </c>
      <c r="D36" s="7">
        <v>3754</v>
      </c>
      <c r="E36" s="54">
        <f t="shared" si="2"/>
        <v>126.525109538254</v>
      </c>
      <c r="F36" s="54">
        <f>D36/C36*100</f>
        <v>183.032666991711</v>
      </c>
    </row>
    <row r="37" s="38" customFormat="true" customHeight="true" spans="1:6">
      <c r="A37" s="49" t="s">
        <v>207</v>
      </c>
      <c r="B37" s="51">
        <v>304</v>
      </c>
      <c r="C37" s="51">
        <v>235</v>
      </c>
      <c r="D37" s="7">
        <v>228</v>
      </c>
      <c r="E37" s="54">
        <f t="shared" si="2"/>
        <v>75</v>
      </c>
      <c r="F37" s="54">
        <f>D37/C37*100</f>
        <v>97.0212765957447</v>
      </c>
    </row>
    <row r="38" s="38" customFormat="true" customHeight="true" spans="1:6">
      <c r="A38" s="49" t="s">
        <v>208</v>
      </c>
      <c r="B38" s="51"/>
      <c r="C38" s="51"/>
      <c r="D38" s="7"/>
      <c r="E38" s="53"/>
      <c r="F38" s="53"/>
    </row>
    <row r="39" s="38" customFormat="true" customHeight="true" spans="1:6">
      <c r="A39" s="47" t="s">
        <v>209</v>
      </c>
      <c r="B39" s="51"/>
      <c r="C39" s="48"/>
      <c r="D39" s="9"/>
      <c r="E39" s="53"/>
      <c r="F39" s="53"/>
    </row>
    <row r="40" s="38" customFormat="true" customHeight="true" spans="1:6">
      <c r="A40" s="49" t="s">
        <v>210</v>
      </c>
      <c r="B40" s="51"/>
      <c r="C40" s="51"/>
      <c r="D40" s="7"/>
      <c r="E40" s="53"/>
      <c r="F40" s="53"/>
    </row>
    <row r="41" s="38" customFormat="true" customHeight="true" spans="1:6">
      <c r="A41" s="49" t="s">
        <v>211</v>
      </c>
      <c r="B41" s="51"/>
      <c r="C41" s="51"/>
      <c r="D41" s="7"/>
      <c r="E41" s="53"/>
      <c r="F41" s="53"/>
    </row>
    <row r="42" s="38" customFormat="true" customHeight="true" spans="1:6">
      <c r="A42" s="47" t="s">
        <v>212</v>
      </c>
      <c r="B42" s="51"/>
      <c r="C42" s="48"/>
      <c r="D42" s="9"/>
      <c r="E42" s="53"/>
      <c r="F42" s="53"/>
    </row>
    <row r="43" s="38" customFormat="true" customHeight="true" spans="1:6">
      <c r="A43" s="49" t="s">
        <v>213</v>
      </c>
      <c r="B43" s="51"/>
      <c r="C43" s="51"/>
      <c r="D43" s="7"/>
      <c r="E43" s="53"/>
      <c r="F43" s="53"/>
    </row>
    <row r="44" s="38" customFormat="true" customHeight="true" spans="1:6">
      <c r="A44" s="49" t="s">
        <v>214</v>
      </c>
      <c r="B44" s="51"/>
      <c r="C44" s="51"/>
      <c r="D44" s="7"/>
      <c r="E44" s="53"/>
      <c r="F44" s="53"/>
    </row>
    <row r="45" s="38" customFormat="true" customHeight="true" spans="1:6">
      <c r="A45" s="49" t="s">
        <v>215</v>
      </c>
      <c r="B45" s="51"/>
      <c r="C45" s="51"/>
      <c r="D45" s="7"/>
      <c r="E45" s="53"/>
      <c r="F45" s="53"/>
    </row>
    <row r="46" s="38" customFormat="true" customHeight="true" spans="1:6">
      <c r="A46" s="47" t="s">
        <v>216</v>
      </c>
      <c r="B46" s="51"/>
      <c r="C46" s="48"/>
      <c r="D46" s="9"/>
      <c r="E46" s="53"/>
      <c r="F46" s="53"/>
    </row>
    <row r="47" s="38" customFormat="true" customHeight="true" spans="1:6">
      <c r="A47" s="49" t="s">
        <v>217</v>
      </c>
      <c r="B47" s="51"/>
      <c r="C47" s="51"/>
      <c r="D47" s="7"/>
      <c r="E47" s="53"/>
      <c r="F47" s="53"/>
    </row>
    <row r="48" s="38" customFormat="true" customHeight="true" spans="1:6">
      <c r="A48" s="49" t="s">
        <v>218</v>
      </c>
      <c r="B48" s="51"/>
      <c r="C48" s="51"/>
      <c r="D48" s="7"/>
      <c r="E48" s="53"/>
      <c r="F48" s="53"/>
    </row>
    <row r="49" s="38" customFormat="true" customHeight="true" spans="1:6">
      <c r="A49" s="47" t="s">
        <v>219</v>
      </c>
      <c r="B49" s="48">
        <v>180</v>
      </c>
      <c r="C49" s="48">
        <v>175</v>
      </c>
      <c r="D49" s="9">
        <f>SUM(D50:D54)</f>
        <v>244</v>
      </c>
      <c r="E49" s="53">
        <f>D49/B49*100</f>
        <v>135.555555555556</v>
      </c>
      <c r="F49" s="53">
        <f>D49/C49*100</f>
        <v>139.428571428571</v>
      </c>
    </row>
    <row r="50" s="38" customFormat="true" customHeight="true" spans="1:6">
      <c r="A50" s="49" t="s">
        <v>220</v>
      </c>
      <c r="B50" s="50">
        <v>11</v>
      </c>
      <c r="C50" s="50">
        <v>7</v>
      </c>
      <c r="D50" s="7">
        <v>244</v>
      </c>
      <c r="E50" s="53"/>
      <c r="F50" s="53"/>
    </row>
    <row r="51" s="38" customFormat="true" customHeight="true" spans="1:6">
      <c r="A51" s="49" t="s">
        <v>221</v>
      </c>
      <c r="B51" s="50"/>
      <c r="C51" s="50"/>
      <c r="D51" s="7"/>
      <c r="E51" s="53"/>
      <c r="F51" s="53"/>
    </row>
    <row r="52" s="38" customFormat="true" customHeight="true" spans="1:6">
      <c r="A52" s="49" t="s">
        <v>222</v>
      </c>
      <c r="B52" s="50"/>
      <c r="C52" s="50"/>
      <c r="D52" s="7"/>
      <c r="E52" s="53"/>
      <c r="F52" s="53"/>
    </row>
    <row r="53" s="38" customFormat="true" customHeight="true" spans="1:6">
      <c r="A53" s="49" t="s">
        <v>223</v>
      </c>
      <c r="B53" s="50">
        <v>156</v>
      </c>
      <c r="C53" s="50">
        <v>155</v>
      </c>
      <c r="D53" s="7"/>
      <c r="E53" s="53"/>
      <c r="F53" s="53"/>
    </row>
    <row r="54" s="38" customFormat="true" customHeight="true" spans="1:6">
      <c r="A54" s="49" t="s">
        <v>224</v>
      </c>
      <c r="B54" s="50">
        <v>13</v>
      </c>
      <c r="C54" s="50">
        <v>13</v>
      </c>
      <c r="D54" s="7"/>
      <c r="E54" s="53"/>
      <c r="F54" s="53"/>
    </row>
    <row r="55" s="38" customFormat="true" customHeight="true" spans="1:6">
      <c r="A55" s="47" t="s">
        <v>225</v>
      </c>
      <c r="B55" s="51"/>
      <c r="C55" s="48"/>
      <c r="D55" s="9"/>
      <c r="E55" s="53"/>
      <c r="F55" s="53"/>
    </row>
    <row r="56" s="38" customFormat="true" customHeight="true" spans="1:6">
      <c r="A56" s="49" t="s">
        <v>226</v>
      </c>
      <c r="B56" s="51"/>
      <c r="C56" s="51"/>
      <c r="D56" s="7"/>
      <c r="E56" s="53"/>
      <c r="F56" s="53"/>
    </row>
    <row r="57" s="38" customFormat="true" customHeight="true" spans="1:6">
      <c r="A57" s="49" t="s">
        <v>227</v>
      </c>
      <c r="B57" s="51"/>
      <c r="C57" s="51"/>
      <c r="D57" s="7"/>
      <c r="E57" s="53"/>
      <c r="F57" s="53"/>
    </row>
    <row r="58" s="38" customFormat="true" customHeight="true" spans="1:6">
      <c r="A58" s="47" t="s">
        <v>228</v>
      </c>
      <c r="B58" s="51"/>
      <c r="C58" s="51"/>
      <c r="D58" s="9"/>
      <c r="E58" s="53"/>
      <c r="F58" s="53"/>
    </row>
    <row r="59" s="38" customFormat="true" customHeight="true" spans="1:6">
      <c r="A59" s="49" t="s">
        <v>229</v>
      </c>
      <c r="B59" s="51"/>
      <c r="C59" s="48"/>
      <c r="D59" s="7"/>
      <c r="E59" s="53"/>
      <c r="F59" s="53"/>
    </row>
    <row r="60" s="38" customFormat="true" customHeight="true" spans="1:6">
      <c r="A60" s="49" t="s">
        <v>230</v>
      </c>
      <c r="B60" s="51"/>
      <c r="C60" s="51"/>
      <c r="D60" s="7"/>
      <c r="E60" s="53"/>
      <c r="F60" s="53"/>
    </row>
    <row r="61" s="38" customFormat="true" customHeight="true" spans="1:6">
      <c r="A61" s="49" t="s">
        <v>231</v>
      </c>
      <c r="B61" s="51"/>
      <c r="C61" s="51"/>
      <c r="D61" s="7"/>
      <c r="E61" s="53"/>
      <c r="F61" s="53"/>
    </row>
    <row r="62" s="38" customFormat="true" customHeight="true" spans="1:6">
      <c r="A62" s="49" t="s">
        <v>232</v>
      </c>
      <c r="B62" s="51"/>
      <c r="C62" s="51"/>
      <c r="D62" s="7"/>
      <c r="E62" s="53"/>
      <c r="F62" s="53"/>
    </row>
    <row r="63" s="38" customFormat="true" customHeight="true" spans="1:6">
      <c r="A63" s="47" t="s">
        <v>233</v>
      </c>
      <c r="B63" s="51"/>
      <c r="C63" s="51"/>
      <c r="D63" s="9"/>
      <c r="E63" s="53"/>
      <c r="F63" s="53"/>
    </row>
    <row r="64" s="38" customFormat="true" customHeight="true" spans="1:6">
      <c r="A64" s="49" t="s">
        <v>234</v>
      </c>
      <c r="B64" s="51"/>
      <c r="C64" s="48"/>
      <c r="D64" s="7"/>
      <c r="E64" s="53"/>
      <c r="F64" s="53"/>
    </row>
    <row r="65" s="38" customFormat="true" customHeight="true" spans="1:6">
      <c r="A65" s="49" t="s">
        <v>235</v>
      </c>
      <c r="B65" s="51"/>
      <c r="C65" s="51"/>
      <c r="D65" s="7"/>
      <c r="E65" s="53"/>
      <c r="F65" s="53"/>
    </row>
    <row r="66" s="38" customFormat="true" customHeight="true" spans="1:6">
      <c r="A66" s="49" t="s">
        <v>236</v>
      </c>
      <c r="B66" s="51"/>
      <c r="C66" s="51"/>
      <c r="D66" s="7"/>
      <c r="E66" s="53"/>
      <c r="F66" s="53"/>
    </row>
    <row r="67" s="38" customFormat="true" customHeight="true" spans="1:6">
      <c r="A67" s="49" t="s">
        <v>237</v>
      </c>
      <c r="B67" s="51"/>
      <c r="C67" s="51"/>
      <c r="D67" s="7"/>
      <c r="E67" s="53"/>
      <c r="F67" s="53"/>
    </row>
    <row r="68" s="39" customFormat="true" customHeight="true" spans="1:6">
      <c r="A68" s="55" t="s">
        <v>110</v>
      </c>
      <c r="B68" s="48">
        <v>5876</v>
      </c>
      <c r="C68" s="48">
        <v>4191</v>
      </c>
      <c r="D68" s="9">
        <f>D4+D9+D20+D28+D35+D39+D42+D46+D49+D55+D63</f>
        <v>6824</v>
      </c>
      <c r="E68" s="53">
        <f>D68/B68*100</f>
        <v>116.133424098026</v>
      </c>
      <c r="F68" s="53">
        <f>D68/C68*100</f>
        <v>162.825101407779</v>
      </c>
    </row>
    <row r="69" s="38" customFormat="true" customHeight="true" spans="5:5">
      <c r="E69" s="40"/>
    </row>
  </sheetData>
  <mergeCells count="2">
    <mergeCell ref="A1:F1"/>
    <mergeCell ref="D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31.四本预算收入</vt:lpstr>
      <vt:lpstr>32.四本预算支出</vt:lpstr>
      <vt:lpstr>33.市本级债务还款计划表</vt:lpstr>
      <vt:lpstr>34.攀枝花市分地区政府债务十年到期情况表</vt:lpstr>
      <vt:lpstr>35.高新区一般收入</vt:lpstr>
      <vt:lpstr>36.高新区一般支出</vt:lpstr>
      <vt:lpstr>37.高新区一般平衡</vt:lpstr>
      <vt:lpstr>38.高新区经济分类</vt:lpstr>
      <vt:lpstr>39.高新区基本支出</vt:lpstr>
      <vt:lpstr>40.高新区基金收入</vt:lpstr>
      <vt:lpstr>41.高新区基金支出</vt:lpstr>
      <vt:lpstr>42.高新区基金平衡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2006-09-23T00:00:00Z</dcterms:created>
  <cp:lastPrinted>2022-01-06T22:33:00Z</cp:lastPrinted>
  <dcterms:modified xsi:type="dcterms:W3CDTF">2023-01-18T22:53:46Z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