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19200" windowHeight="7140" tabRatio="958" activeTab="4"/>
  </bookViews>
  <sheets>
    <sheet name="支出功能科目" sheetId="1" r:id="rId1"/>
    <sheet name="人员经费模板" sheetId="3" r:id="rId2"/>
    <sheet name="专项模板" sheetId="24" r:id="rId3"/>
    <sheet name="1专" sheetId="4" r:id="rId4"/>
    <sheet name="247专  (优) " sheetId="313" r:id="rId5"/>
    <sheet name="Sheet2" sheetId="326" r:id="rId6"/>
  </sheets>
  <externalReferences>
    <externalReference r:id="rId7"/>
  </externalReferences>
  <definedNames>
    <definedName name="_xlnm._FilterDatabase" localSheetId="0" hidden="1">支出功能科目!$N$4:$R$196</definedName>
  </definedNames>
  <calcPr calcId="162913"/>
</workbook>
</file>

<file path=xl/calcChain.xml><?xml version="1.0" encoding="utf-8"?>
<calcChain xmlns="http://schemas.openxmlformats.org/spreadsheetml/2006/main">
  <c r="K11" i="313" l="1"/>
  <c r="J10" i="313"/>
  <c r="H10" i="313"/>
  <c r="F10" i="313"/>
  <c r="C10" i="313"/>
  <c r="J9" i="313"/>
  <c r="H9" i="313"/>
  <c r="F9" i="313"/>
  <c r="C9" i="313"/>
  <c r="J8" i="313"/>
  <c r="H8" i="313"/>
  <c r="F8" i="313"/>
  <c r="C8" i="313"/>
  <c r="J7" i="313"/>
  <c r="H7" i="313"/>
  <c r="F7" i="313"/>
  <c r="C7" i="313"/>
  <c r="J6" i="313"/>
  <c r="H6" i="313"/>
  <c r="F6" i="313"/>
  <c r="C6" i="313"/>
  <c r="J5" i="313"/>
  <c r="H5" i="313"/>
  <c r="F5" i="313"/>
  <c r="C5" i="313"/>
  <c r="K20" i="4"/>
  <c r="J19" i="4"/>
  <c r="H19" i="4"/>
  <c r="F19" i="4"/>
  <c r="C19" i="4"/>
  <c r="J18" i="4"/>
  <c r="H18" i="4"/>
  <c r="F18" i="4"/>
  <c r="C18" i="4"/>
  <c r="J17" i="4"/>
  <c r="H17" i="4"/>
  <c r="F17" i="4"/>
  <c r="C17" i="4"/>
  <c r="J16" i="4"/>
  <c r="H16" i="4"/>
  <c r="F16" i="4"/>
  <c r="C16" i="4"/>
  <c r="J15" i="4"/>
  <c r="H15" i="4"/>
  <c r="F15" i="4"/>
  <c r="C15" i="4"/>
  <c r="J14" i="4"/>
  <c r="H14" i="4"/>
  <c r="F14" i="4"/>
  <c r="C14" i="4"/>
  <c r="J13" i="4"/>
  <c r="H13" i="4"/>
  <c r="F13" i="4"/>
  <c r="C13" i="4"/>
  <c r="J12" i="4"/>
  <c r="H12" i="4"/>
  <c r="F12" i="4"/>
  <c r="C12" i="4"/>
  <c r="J11" i="4"/>
  <c r="H11" i="4"/>
  <c r="F11" i="4"/>
  <c r="C11" i="4"/>
  <c r="J10" i="4"/>
  <c r="H10" i="4"/>
  <c r="F10" i="4"/>
  <c r="C10" i="4"/>
  <c r="J9" i="4"/>
  <c r="H9" i="4"/>
  <c r="F9" i="4"/>
  <c r="C9" i="4"/>
  <c r="J8" i="4"/>
  <c r="H8" i="4"/>
  <c r="F8" i="4"/>
  <c r="C8" i="4"/>
  <c r="J7" i="4"/>
  <c r="H7" i="4"/>
  <c r="F7" i="4"/>
  <c r="C7" i="4"/>
  <c r="J6" i="4"/>
  <c r="H6" i="4"/>
  <c r="F6" i="4"/>
  <c r="C6" i="4"/>
  <c r="J5" i="4"/>
  <c r="H5" i="4"/>
  <c r="F5" i="4"/>
  <c r="C5" i="4"/>
  <c r="K30" i="24"/>
  <c r="J29" i="24"/>
  <c r="H29" i="24"/>
  <c r="F29" i="24"/>
  <c r="C29" i="24"/>
  <c r="J28" i="24"/>
  <c r="H28" i="24"/>
  <c r="F28" i="24"/>
  <c r="C28" i="24"/>
  <c r="J27" i="24"/>
  <c r="H27" i="24"/>
  <c r="F27" i="24"/>
  <c r="C27" i="24"/>
  <c r="J26" i="24"/>
  <c r="H26" i="24"/>
  <c r="F26" i="24"/>
  <c r="C26" i="24"/>
  <c r="J25" i="24"/>
  <c r="H25" i="24"/>
  <c r="F25" i="24"/>
  <c r="C25" i="24"/>
  <c r="J24" i="24"/>
  <c r="H24" i="24"/>
  <c r="F24" i="24"/>
  <c r="C24" i="24"/>
  <c r="J23" i="24"/>
  <c r="H23" i="24"/>
  <c r="F23" i="24"/>
  <c r="C23" i="24"/>
  <c r="J22" i="24"/>
  <c r="H22" i="24"/>
  <c r="F22" i="24"/>
  <c r="C22" i="24"/>
  <c r="J21" i="24"/>
  <c r="H21" i="24"/>
  <c r="F21" i="24"/>
  <c r="C21" i="24"/>
  <c r="J20" i="24"/>
  <c r="H20" i="24"/>
  <c r="F20" i="24"/>
  <c r="C20" i="24"/>
  <c r="J19" i="24"/>
  <c r="H19" i="24"/>
  <c r="F19" i="24"/>
  <c r="C19" i="24"/>
  <c r="J18" i="24"/>
  <c r="H18" i="24"/>
  <c r="F18" i="24"/>
  <c r="C18" i="24"/>
  <c r="J17" i="24"/>
  <c r="H17" i="24"/>
  <c r="F17" i="24"/>
  <c r="C17" i="24"/>
  <c r="J16" i="24"/>
  <c r="H16" i="24"/>
  <c r="F16" i="24"/>
  <c r="C16" i="24"/>
  <c r="J15" i="24"/>
  <c r="H15" i="24"/>
  <c r="F15" i="24"/>
  <c r="C15" i="24"/>
  <c r="J14" i="24"/>
  <c r="H14" i="24"/>
  <c r="F14" i="24"/>
  <c r="C14" i="24"/>
  <c r="J13" i="24"/>
  <c r="H13" i="24"/>
  <c r="F13" i="24"/>
  <c r="C13" i="24"/>
  <c r="J12" i="24"/>
  <c r="H12" i="24"/>
  <c r="F12" i="24"/>
  <c r="C12" i="24"/>
  <c r="J11" i="24"/>
  <c r="H11" i="24"/>
  <c r="F11" i="24"/>
  <c r="C11" i="24"/>
  <c r="J10" i="24"/>
  <c r="H10" i="24"/>
  <c r="F10" i="24"/>
  <c r="C10" i="24"/>
  <c r="J9" i="24"/>
  <c r="H9" i="24"/>
  <c r="F9" i="24"/>
  <c r="C9" i="24"/>
  <c r="J8" i="24"/>
  <c r="H8" i="24"/>
  <c r="F8" i="24"/>
  <c r="C8" i="24"/>
  <c r="J7" i="24"/>
  <c r="H7" i="24"/>
  <c r="F7" i="24"/>
  <c r="C7" i="24"/>
  <c r="J6" i="24"/>
  <c r="H6" i="24"/>
  <c r="F6" i="24"/>
  <c r="C6" i="24"/>
  <c r="J5" i="24"/>
  <c r="H5" i="24"/>
  <c r="F5" i="24"/>
  <c r="C5" i="24"/>
  <c r="L45" i="3"/>
  <c r="K44" i="3"/>
  <c r="I44" i="3"/>
  <c r="G44" i="3"/>
  <c r="F44" i="3"/>
  <c r="C44" i="3"/>
  <c r="K43" i="3"/>
  <c r="I43" i="3"/>
  <c r="G43" i="3"/>
  <c r="F43" i="3"/>
  <c r="C43" i="3"/>
  <c r="K42" i="3"/>
  <c r="I42" i="3"/>
  <c r="G42" i="3"/>
  <c r="F42" i="3"/>
  <c r="C42" i="3"/>
  <c r="K41" i="3"/>
  <c r="I41" i="3"/>
  <c r="G41" i="3"/>
  <c r="F41" i="3"/>
  <c r="C41" i="3"/>
  <c r="K40" i="3"/>
  <c r="I40" i="3"/>
  <c r="G40" i="3"/>
  <c r="F40" i="3"/>
  <c r="C40" i="3"/>
  <c r="K39" i="3"/>
  <c r="I39" i="3"/>
  <c r="G39" i="3"/>
  <c r="F39" i="3"/>
  <c r="C39" i="3"/>
  <c r="K38" i="3"/>
  <c r="I38" i="3"/>
  <c r="G38" i="3"/>
  <c r="F38" i="3"/>
  <c r="C38" i="3"/>
  <c r="K37" i="3"/>
  <c r="I37" i="3"/>
  <c r="G37" i="3"/>
  <c r="F37" i="3"/>
  <c r="C37" i="3"/>
  <c r="K36" i="3"/>
  <c r="I36" i="3"/>
  <c r="G36" i="3"/>
  <c r="F36" i="3"/>
  <c r="C36" i="3"/>
  <c r="K35" i="3"/>
  <c r="I35" i="3"/>
  <c r="G35" i="3"/>
  <c r="F35" i="3"/>
  <c r="C35" i="3"/>
  <c r="K34" i="3"/>
  <c r="I34" i="3"/>
  <c r="G34" i="3"/>
  <c r="F34" i="3"/>
  <c r="C34" i="3"/>
  <c r="K33" i="3"/>
  <c r="I33" i="3"/>
  <c r="G33" i="3"/>
  <c r="F33" i="3"/>
  <c r="C33" i="3"/>
  <c r="K32" i="3"/>
  <c r="I32" i="3"/>
  <c r="G32" i="3"/>
  <c r="F32" i="3"/>
  <c r="C32" i="3"/>
  <c r="K31" i="3"/>
  <c r="I31" i="3"/>
  <c r="G31" i="3"/>
  <c r="F31" i="3"/>
  <c r="C31" i="3"/>
  <c r="K30" i="3"/>
  <c r="I30" i="3"/>
  <c r="G30" i="3"/>
  <c r="F30" i="3"/>
  <c r="C30" i="3"/>
  <c r="K29" i="3"/>
  <c r="I29" i="3"/>
  <c r="G29" i="3"/>
  <c r="F29" i="3"/>
  <c r="C29" i="3"/>
  <c r="K28" i="3"/>
  <c r="I28" i="3"/>
  <c r="G28" i="3"/>
  <c r="F28" i="3"/>
  <c r="C28" i="3"/>
  <c r="K27" i="3"/>
  <c r="I27" i="3"/>
  <c r="G27" i="3"/>
  <c r="F27" i="3"/>
  <c r="C27" i="3"/>
  <c r="K26" i="3"/>
  <c r="I26" i="3"/>
  <c r="G26" i="3"/>
  <c r="F26" i="3"/>
  <c r="C26" i="3"/>
  <c r="K25" i="3"/>
  <c r="I25" i="3"/>
  <c r="G25" i="3"/>
  <c r="F25" i="3"/>
  <c r="C25" i="3"/>
  <c r="K24" i="3"/>
  <c r="I24" i="3"/>
  <c r="G24" i="3"/>
  <c r="F24" i="3"/>
  <c r="C24" i="3"/>
  <c r="K23" i="3"/>
  <c r="I23" i="3"/>
  <c r="G23" i="3"/>
  <c r="F23" i="3"/>
  <c r="C23" i="3"/>
  <c r="K22" i="3"/>
  <c r="I22" i="3"/>
  <c r="G22" i="3"/>
  <c r="F22" i="3"/>
  <c r="C22" i="3"/>
  <c r="L14" i="3"/>
  <c r="K13" i="3"/>
  <c r="I13" i="3"/>
  <c r="G13" i="3"/>
  <c r="F13" i="3"/>
  <c r="C13" i="3"/>
  <c r="K12" i="3"/>
  <c r="I12" i="3"/>
  <c r="G12" i="3"/>
  <c r="F12" i="3"/>
  <c r="C12" i="3"/>
  <c r="K11" i="3"/>
  <c r="I11" i="3"/>
  <c r="G11" i="3"/>
  <c r="F11" i="3"/>
  <c r="C11" i="3"/>
  <c r="K10" i="3"/>
  <c r="I10" i="3"/>
  <c r="G10" i="3"/>
  <c r="F10" i="3"/>
  <c r="C10" i="3"/>
  <c r="K9" i="3"/>
  <c r="I9" i="3"/>
  <c r="G9" i="3"/>
  <c r="F9" i="3"/>
  <c r="C9" i="3"/>
  <c r="K8" i="3"/>
  <c r="I8" i="3"/>
  <c r="G8" i="3"/>
  <c r="F8" i="3"/>
  <c r="C8" i="3"/>
  <c r="K7" i="3"/>
  <c r="I7" i="3"/>
  <c r="G7" i="3"/>
  <c r="F7" i="3"/>
  <c r="C7" i="3"/>
  <c r="K6" i="3"/>
  <c r="I6" i="3"/>
  <c r="G6" i="3"/>
  <c r="F6" i="3"/>
  <c r="C6" i="3"/>
  <c r="K5" i="3"/>
  <c r="I5" i="3"/>
  <c r="G5" i="3"/>
  <c r="F5" i="3"/>
  <c r="C5" i="3"/>
  <c r="H1747" i="1"/>
  <c r="G1747" i="1"/>
  <c r="F1747" i="1"/>
  <c r="E1747" i="1"/>
  <c r="D1747" i="1"/>
  <c r="C1747" i="1"/>
  <c r="H1746" i="1"/>
  <c r="G1746" i="1"/>
  <c r="F1746" i="1"/>
  <c r="E1746" i="1"/>
  <c r="D1746" i="1"/>
  <c r="C1746" i="1"/>
  <c r="H1745" i="1"/>
  <c r="G1745" i="1"/>
  <c r="F1745" i="1"/>
  <c r="E1745" i="1"/>
  <c r="D1745" i="1"/>
  <c r="C1745" i="1"/>
  <c r="H1744" i="1"/>
  <c r="G1744" i="1"/>
  <c r="F1744" i="1"/>
  <c r="E1744" i="1"/>
  <c r="D1744" i="1"/>
  <c r="C1744" i="1"/>
  <c r="H1743" i="1"/>
  <c r="G1743" i="1"/>
  <c r="F1743" i="1"/>
  <c r="E1743" i="1"/>
  <c r="D1743" i="1"/>
  <c r="C1743" i="1"/>
  <c r="H1742" i="1"/>
  <c r="G1742" i="1"/>
  <c r="F1742" i="1"/>
  <c r="E1742" i="1"/>
  <c r="D1742" i="1"/>
  <c r="C1742" i="1"/>
  <c r="H1741" i="1"/>
  <c r="G1741" i="1"/>
  <c r="F1741" i="1"/>
  <c r="E1741" i="1"/>
  <c r="D1741" i="1"/>
  <c r="C1741" i="1"/>
  <c r="H1740" i="1"/>
  <c r="G1740" i="1"/>
  <c r="F1740" i="1"/>
  <c r="E1740" i="1"/>
  <c r="D1740" i="1"/>
  <c r="C1740" i="1"/>
  <c r="H1739" i="1"/>
  <c r="G1739" i="1"/>
  <c r="F1739" i="1"/>
  <c r="E1739" i="1"/>
  <c r="D1739" i="1"/>
  <c r="C1739" i="1"/>
  <c r="H1738" i="1"/>
  <c r="G1738" i="1"/>
  <c r="F1738" i="1"/>
  <c r="E1738" i="1"/>
  <c r="D1738" i="1"/>
  <c r="C1738" i="1"/>
  <c r="H1737" i="1"/>
  <c r="G1737" i="1"/>
  <c r="F1737" i="1"/>
  <c r="E1737" i="1"/>
  <c r="D1737" i="1"/>
  <c r="C1737" i="1"/>
  <c r="H1736" i="1"/>
  <c r="G1736" i="1"/>
  <c r="F1736" i="1"/>
  <c r="E1736" i="1"/>
  <c r="D1736" i="1"/>
  <c r="C1736" i="1"/>
  <c r="H1735" i="1"/>
  <c r="G1735" i="1"/>
  <c r="F1735" i="1"/>
  <c r="E1735" i="1"/>
  <c r="D1735" i="1"/>
  <c r="C1735" i="1"/>
  <c r="H1734" i="1"/>
  <c r="G1734" i="1"/>
  <c r="F1734" i="1"/>
  <c r="E1734" i="1"/>
  <c r="D1734" i="1"/>
  <c r="C1734" i="1"/>
  <c r="H1733" i="1"/>
  <c r="G1733" i="1"/>
  <c r="F1733" i="1"/>
  <c r="E1733" i="1"/>
  <c r="D1733" i="1"/>
  <c r="C1733" i="1"/>
  <c r="H1732" i="1"/>
  <c r="G1732" i="1"/>
  <c r="F1732" i="1"/>
  <c r="E1732" i="1"/>
  <c r="D1732" i="1"/>
  <c r="C1732" i="1"/>
  <c r="H1731" i="1"/>
  <c r="G1731" i="1"/>
  <c r="F1731" i="1"/>
  <c r="E1731" i="1"/>
  <c r="D1731" i="1"/>
  <c r="C1731" i="1"/>
  <c r="H1730" i="1"/>
  <c r="G1730" i="1"/>
  <c r="F1730" i="1"/>
  <c r="E1730" i="1"/>
  <c r="D1730" i="1"/>
  <c r="C1730" i="1"/>
  <c r="H1729" i="1"/>
  <c r="G1729" i="1"/>
  <c r="F1729" i="1"/>
  <c r="E1729" i="1"/>
  <c r="D1729" i="1"/>
  <c r="C1729" i="1"/>
  <c r="H1728" i="1"/>
  <c r="G1728" i="1"/>
  <c r="F1728" i="1"/>
  <c r="E1728" i="1"/>
  <c r="D1728" i="1"/>
  <c r="C1728" i="1"/>
  <c r="H1727" i="1"/>
  <c r="G1727" i="1"/>
  <c r="F1727" i="1"/>
  <c r="E1727" i="1"/>
  <c r="D1727" i="1"/>
  <c r="C1727" i="1"/>
  <c r="H1726" i="1"/>
  <c r="G1726" i="1"/>
  <c r="F1726" i="1"/>
  <c r="E1726" i="1"/>
  <c r="D1726" i="1"/>
  <c r="C1726" i="1"/>
  <c r="H1725" i="1"/>
  <c r="G1725" i="1"/>
  <c r="F1725" i="1"/>
  <c r="E1725" i="1"/>
  <c r="D1725" i="1"/>
  <c r="C1725" i="1"/>
  <c r="H1724" i="1"/>
  <c r="G1724" i="1"/>
  <c r="F1724" i="1"/>
  <c r="E1724" i="1"/>
  <c r="D1724" i="1"/>
  <c r="C1724" i="1"/>
  <c r="H1723" i="1"/>
  <c r="G1723" i="1"/>
  <c r="F1723" i="1"/>
  <c r="E1723" i="1"/>
  <c r="D1723" i="1"/>
  <c r="C1723" i="1"/>
  <c r="H1722" i="1"/>
  <c r="G1722" i="1"/>
  <c r="F1722" i="1"/>
  <c r="E1722" i="1"/>
  <c r="D1722" i="1"/>
  <c r="C1722" i="1"/>
  <c r="H1721" i="1"/>
  <c r="G1721" i="1"/>
  <c r="F1721" i="1"/>
  <c r="E1721" i="1"/>
  <c r="D1721" i="1"/>
  <c r="C1721" i="1"/>
  <c r="H1720" i="1"/>
  <c r="G1720" i="1"/>
  <c r="F1720" i="1"/>
  <c r="E1720" i="1"/>
  <c r="D1720" i="1"/>
  <c r="C1720" i="1"/>
  <c r="H1719" i="1"/>
  <c r="G1719" i="1"/>
  <c r="F1719" i="1"/>
  <c r="E1719" i="1"/>
  <c r="D1719" i="1"/>
  <c r="C1719" i="1"/>
  <c r="H1718" i="1"/>
  <c r="G1718" i="1"/>
  <c r="F1718" i="1"/>
  <c r="E1718" i="1"/>
  <c r="D1718" i="1"/>
  <c r="C1718" i="1"/>
  <c r="H1717" i="1"/>
  <c r="G1717" i="1"/>
  <c r="F1717" i="1"/>
  <c r="E1717" i="1"/>
  <c r="D1717" i="1"/>
  <c r="C1717" i="1"/>
  <c r="H1716" i="1"/>
  <c r="G1716" i="1"/>
  <c r="F1716" i="1"/>
  <c r="E1716" i="1"/>
  <c r="D1716" i="1"/>
  <c r="C1716" i="1"/>
  <c r="H1715" i="1"/>
  <c r="G1715" i="1"/>
  <c r="F1715" i="1"/>
  <c r="E1715" i="1"/>
  <c r="D1715" i="1"/>
  <c r="C1715" i="1"/>
  <c r="H1714" i="1"/>
  <c r="G1714" i="1"/>
  <c r="F1714" i="1"/>
  <c r="E1714" i="1"/>
  <c r="D1714" i="1"/>
  <c r="C1714" i="1"/>
  <c r="H1713" i="1"/>
  <c r="G1713" i="1"/>
  <c r="F1713" i="1"/>
  <c r="E1713" i="1"/>
  <c r="D1713" i="1"/>
  <c r="C1713" i="1"/>
  <c r="H1712" i="1"/>
  <c r="G1712" i="1"/>
  <c r="F1712" i="1"/>
  <c r="E1712" i="1"/>
  <c r="D1712" i="1"/>
  <c r="C1712" i="1"/>
  <c r="H1711" i="1"/>
  <c r="G1711" i="1"/>
  <c r="F1711" i="1"/>
  <c r="E1711" i="1"/>
  <c r="D1711" i="1"/>
  <c r="C1711" i="1"/>
  <c r="H1710" i="1"/>
  <c r="G1710" i="1"/>
  <c r="F1710" i="1"/>
  <c r="E1710" i="1"/>
  <c r="D1710" i="1"/>
  <c r="C1710" i="1"/>
  <c r="H1709" i="1"/>
  <c r="G1709" i="1"/>
  <c r="F1709" i="1"/>
  <c r="E1709" i="1"/>
  <c r="D1709" i="1"/>
  <c r="C1709" i="1"/>
  <c r="H1708" i="1"/>
  <c r="G1708" i="1"/>
  <c r="F1708" i="1"/>
  <c r="E1708" i="1"/>
  <c r="D1708" i="1"/>
  <c r="C1708" i="1"/>
  <c r="H1707" i="1"/>
  <c r="G1707" i="1"/>
  <c r="F1707" i="1"/>
  <c r="E1707" i="1"/>
  <c r="D1707" i="1"/>
  <c r="C1707" i="1"/>
  <c r="H1706" i="1"/>
  <c r="G1706" i="1"/>
  <c r="F1706" i="1"/>
  <c r="E1706" i="1"/>
  <c r="D1706" i="1"/>
  <c r="C1706" i="1"/>
  <c r="H1705" i="1"/>
  <c r="G1705" i="1"/>
  <c r="F1705" i="1"/>
  <c r="E1705" i="1"/>
  <c r="D1705" i="1"/>
  <c r="C1705" i="1"/>
  <c r="H1704" i="1"/>
  <c r="G1704" i="1"/>
  <c r="F1704" i="1"/>
  <c r="E1704" i="1"/>
  <c r="D1704" i="1"/>
  <c r="C1704" i="1"/>
  <c r="H1703" i="1"/>
  <c r="G1703" i="1"/>
  <c r="F1703" i="1"/>
  <c r="E1703" i="1"/>
  <c r="D1703" i="1"/>
  <c r="C1703" i="1"/>
  <c r="H1702" i="1"/>
  <c r="G1702" i="1"/>
  <c r="F1702" i="1"/>
  <c r="E1702" i="1"/>
  <c r="D1702" i="1"/>
  <c r="C1702" i="1"/>
  <c r="H1701" i="1"/>
  <c r="G1701" i="1"/>
  <c r="F1701" i="1"/>
  <c r="E1701" i="1"/>
  <c r="D1701" i="1"/>
  <c r="C1701" i="1"/>
  <c r="H1700" i="1"/>
  <c r="G1700" i="1"/>
  <c r="F1700" i="1"/>
  <c r="E1700" i="1"/>
  <c r="D1700" i="1"/>
  <c r="C1700" i="1"/>
  <c r="H1699" i="1"/>
  <c r="G1699" i="1"/>
  <c r="F1699" i="1"/>
  <c r="E1699" i="1"/>
  <c r="D1699" i="1"/>
  <c r="C1699" i="1"/>
  <c r="H1698" i="1"/>
  <c r="G1698" i="1"/>
  <c r="F1698" i="1"/>
  <c r="E1698" i="1"/>
  <c r="D1698" i="1"/>
  <c r="C1698" i="1"/>
  <c r="H1697" i="1"/>
  <c r="G1697" i="1"/>
  <c r="F1697" i="1"/>
  <c r="E1697" i="1"/>
  <c r="D1697" i="1"/>
  <c r="C1697" i="1"/>
  <c r="H1696" i="1"/>
  <c r="G1696" i="1"/>
  <c r="F1696" i="1"/>
  <c r="E1696" i="1"/>
  <c r="D1696" i="1"/>
  <c r="C1696" i="1"/>
  <c r="H1695" i="1"/>
  <c r="G1695" i="1"/>
  <c r="F1695" i="1"/>
  <c r="E1695" i="1"/>
  <c r="D1695" i="1"/>
  <c r="C1695" i="1"/>
  <c r="H1694" i="1"/>
  <c r="G1694" i="1"/>
  <c r="F1694" i="1"/>
  <c r="E1694" i="1"/>
  <c r="D1694" i="1"/>
  <c r="C1694" i="1"/>
  <c r="H1693" i="1"/>
  <c r="G1693" i="1"/>
  <c r="F1693" i="1"/>
  <c r="E1693" i="1"/>
  <c r="D1693" i="1"/>
  <c r="C1693" i="1"/>
  <c r="H1692" i="1"/>
  <c r="G1692" i="1"/>
  <c r="F1692" i="1"/>
  <c r="E1692" i="1"/>
  <c r="D1692" i="1"/>
  <c r="C1692" i="1"/>
  <c r="H1691" i="1"/>
  <c r="G1691" i="1"/>
  <c r="F1691" i="1"/>
  <c r="E1691" i="1"/>
  <c r="D1691" i="1"/>
  <c r="C1691" i="1"/>
  <c r="H1690" i="1"/>
  <c r="G1690" i="1"/>
  <c r="F1690" i="1"/>
  <c r="E1690" i="1"/>
  <c r="D1690" i="1"/>
  <c r="C1690" i="1"/>
  <c r="H1689" i="1"/>
  <c r="G1689" i="1"/>
  <c r="F1689" i="1"/>
  <c r="E1689" i="1"/>
  <c r="D1689" i="1"/>
  <c r="C1689" i="1"/>
  <c r="H1688" i="1"/>
  <c r="G1688" i="1"/>
  <c r="F1688" i="1"/>
  <c r="E1688" i="1"/>
  <c r="D1688" i="1"/>
  <c r="C1688" i="1"/>
  <c r="H1687" i="1"/>
  <c r="G1687" i="1"/>
  <c r="F1687" i="1"/>
  <c r="E1687" i="1"/>
  <c r="D1687" i="1"/>
  <c r="C1687" i="1"/>
  <c r="H1686" i="1"/>
  <c r="G1686" i="1"/>
  <c r="F1686" i="1"/>
  <c r="E1686" i="1"/>
  <c r="D1686" i="1"/>
  <c r="C1686" i="1"/>
  <c r="H1685" i="1"/>
  <c r="G1685" i="1"/>
  <c r="F1685" i="1"/>
  <c r="E1685" i="1"/>
  <c r="D1685" i="1"/>
  <c r="C1685" i="1"/>
  <c r="H1684" i="1"/>
  <c r="G1684" i="1"/>
  <c r="F1684" i="1"/>
  <c r="E1684" i="1"/>
  <c r="D1684" i="1"/>
  <c r="C1684" i="1"/>
  <c r="H1683" i="1"/>
  <c r="G1683" i="1"/>
  <c r="F1683" i="1"/>
  <c r="E1683" i="1"/>
  <c r="D1683" i="1"/>
  <c r="C1683" i="1"/>
  <c r="H1682" i="1"/>
  <c r="G1682" i="1"/>
  <c r="F1682" i="1"/>
  <c r="E1682" i="1"/>
  <c r="D1682" i="1"/>
  <c r="C1682" i="1"/>
  <c r="H1681" i="1"/>
  <c r="G1681" i="1"/>
  <c r="F1681" i="1"/>
  <c r="E1681" i="1"/>
  <c r="D1681" i="1"/>
  <c r="C1681" i="1"/>
  <c r="H1680" i="1"/>
  <c r="G1680" i="1"/>
  <c r="F1680" i="1"/>
  <c r="E1680" i="1"/>
  <c r="D1680" i="1"/>
  <c r="C1680" i="1"/>
  <c r="H1679" i="1"/>
  <c r="G1679" i="1"/>
  <c r="F1679" i="1"/>
  <c r="E1679" i="1"/>
  <c r="D1679" i="1"/>
  <c r="C1679" i="1"/>
  <c r="H1678" i="1"/>
  <c r="G1678" i="1"/>
  <c r="F1678" i="1"/>
  <c r="E1678" i="1"/>
  <c r="D1678" i="1"/>
  <c r="C1678" i="1"/>
  <c r="H1677" i="1"/>
  <c r="G1677" i="1"/>
  <c r="F1677" i="1"/>
  <c r="E1677" i="1"/>
  <c r="D1677" i="1"/>
  <c r="C1677" i="1"/>
  <c r="H1676" i="1"/>
  <c r="G1676" i="1"/>
  <c r="F1676" i="1"/>
  <c r="E1676" i="1"/>
  <c r="D1676" i="1"/>
  <c r="C1676" i="1"/>
  <c r="H1675" i="1"/>
  <c r="G1675" i="1"/>
  <c r="F1675" i="1"/>
  <c r="E1675" i="1"/>
  <c r="D1675" i="1"/>
  <c r="C1675" i="1"/>
  <c r="H1674" i="1"/>
  <c r="G1674" i="1"/>
  <c r="F1674" i="1"/>
  <c r="E1674" i="1"/>
  <c r="D1674" i="1"/>
  <c r="C1674" i="1"/>
  <c r="H1673" i="1"/>
  <c r="G1673" i="1"/>
  <c r="F1673" i="1"/>
  <c r="E1673" i="1"/>
  <c r="D1673" i="1"/>
  <c r="C1673" i="1"/>
  <c r="H1672" i="1"/>
  <c r="G1672" i="1"/>
  <c r="F1672" i="1"/>
  <c r="E1672" i="1"/>
  <c r="D1672" i="1"/>
  <c r="C1672" i="1"/>
  <c r="H1671" i="1"/>
  <c r="G1671" i="1"/>
  <c r="F1671" i="1"/>
  <c r="E1671" i="1"/>
  <c r="D1671" i="1"/>
  <c r="C1671" i="1"/>
  <c r="H1670" i="1"/>
  <c r="G1670" i="1"/>
  <c r="F1670" i="1"/>
  <c r="E1670" i="1"/>
  <c r="D1670" i="1"/>
  <c r="C1670" i="1"/>
  <c r="H1669" i="1"/>
  <c r="G1669" i="1"/>
  <c r="F1669" i="1"/>
  <c r="E1669" i="1"/>
  <c r="D1669" i="1"/>
  <c r="C1669" i="1"/>
  <c r="H1668" i="1"/>
  <c r="G1668" i="1"/>
  <c r="F1668" i="1"/>
  <c r="E1668" i="1"/>
  <c r="D1668" i="1"/>
  <c r="C1668" i="1"/>
  <c r="H1667" i="1"/>
  <c r="G1667" i="1"/>
  <c r="F1667" i="1"/>
  <c r="E1667" i="1"/>
  <c r="D1667" i="1"/>
  <c r="C1667" i="1"/>
  <c r="H1666" i="1"/>
  <c r="G1666" i="1"/>
  <c r="F1666" i="1"/>
  <c r="E1666" i="1"/>
  <c r="D1666" i="1"/>
  <c r="C1666" i="1"/>
  <c r="H1665" i="1"/>
  <c r="G1665" i="1"/>
  <c r="F1665" i="1"/>
  <c r="E1665" i="1"/>
  <c r="D1665" i="1"/>
  <c r="C1665" i="1"/>
  <c r="H1664" i="1"/>
  <c r="G1664" i="1"/>
  <c r="F1664" i="1"/>
  <c r="E1664" i="1"/>
  <c r="D1664" i="1"/>
  <c r="C1664" i="1"/>
  <c r="H1663" i="1"/>
  <c r="G1663" i="1"/>
  <c r="F1663" i="1"/>
  <c r="E1663" i="1"/>
  <c r="D1663" i="1"/>
  <c r="C1663" i="1"/>
  <c r="H1662" i="1"/>
  <c r="G1662" i="1"/>
  <c r="F1662" i="1"/>
  <c r="E1662" i="1"/>
  <c r="D1662" i="1"/>
  <c r="C1662" i="1"/>
  <c r="H1661" i="1"/>
  <c r="G1661" i="1"/>
  <c r="F1661" i="1"/>
  <c r="E1661" i="1"/>
  <c r="D1661" i="1"/>
  <c r="C1661" i="1"/>
  <c r="H1660" i="1"/>
  <c r="G1660" i="1"/>
  <c r="F1660" i="1"/>
  <c r="E1660" i="1"/>
  <c r="D1660" i="1"/>
  <c r="C1660" i="1"/>
  <c r="H1659" i="1"/>
  <c r="G1659" i="1"/>
  <c r="F1659" i="1"/>
  <c r="E1659" i="1"/>
  <c r="D1659" i="1"/>
  <c r="C1659" i="1"/>
  <c r="H1658" i="1"/>
  <c r="G1658" i="1"/>
  <c r="F1658" i="1"/>
  <c r="E1658" i="1"/>
  <c r="D1658" i="1"/>
  <c r="C1658" i="1"/>
  <c r="H1657" i="1"/>
  <c r="G1657" i="1"/>
  <c r="F1657" i="1"/>
  <c r="E1657" i="1"/>
  <c r="D1657" i="1"/>
  <c r="C1657" i="1"/>
  <c r="H1656" i="1"/>
  <c r="G1656" i="1"/>
  <c r="F1656" i="1"/>
  <c r="E1656" i="1"/>
  <c r="D1656" i="1"/>
  <c r="C1656" i="1"/>
  <c r="H1655" i="1"/>
  <c r="G1655" i="1"/>
  <c r="F1655" i="1"/>
  <c r="E1655" i="1"/>
  <c r="D1655" i="1"/>
  <c r="C1655" i="1"/>
  <c r="H1654" i="1"/>
  <c r="G1654" i="1"/>
  <c r="F1654" i="1"/>
  <c r="E1654" i="1"/>
  <c r="D1654" i="1"/>
  <c r="C1654" i="1"/>
  <c r="H1653" i="1"/>
  <c r="G1653" i="1"/>
  <c r="F1653" i="1"/>
  <c r="E1653" i="1"/>
  <c r="D1653" i="1"/>
  <c r="C1653" i="1"/>
  <c r="H1652" i="1"/>
  <c r="G1652" i="1"/>
  <c r="F1652" i="1"/>
  <c r="E1652" i="1"/>
  <c r="D1652" i="1"/>
  <c r="C1652" i="1"/>
  <c r="H1651" i="1"/>
  <c r="G1651" i="1"/>
  <c r="F1651" i="1"/>
  <c r="E1651" i="1"/>
  <c r="D1651" i="1"/>
  <c r="C1651" i="1"/>
  <c r="H1650" i="1"/>
  <c r="G1650" i="1"/>
  <c r="F1650" i="1"/>
  <c r="E1650" i="1"/>
  <c r="D1650" i="1"/>
  <c r="C1650" i="1"/>
  <c r="H1649" i="1"/>
  <c r="G1649" i="1"/>
  <c r="F1649" i="1"/>
  <c r="E1649" i="1"/>
  <c r="D1649" i="1"/>
  <c r="C1649" i="1"/>
  <c r="H1648" i="1"/>
  <c r="G1648" i="1"/>
  <c r="F1648" i="1"/>
  <c r="E1648" i="1"/>
  <c r="D1648" i="1"/>
  <c r="C1648" i="1"/>
  <c r="H1647" i="1"/>
  <c r="G1647" i="1"/>
  <c r="F1647" i="1"/>
  <c r="E1647" i="1"/>
  <c r="D1647" i="1"/>
  <c r="C1647" i="1"/>
  <c r="H1646" i="1"/>
  <c r="G1646" i="1"/>
  <c r="F1646" i="1"/>
  <c r="E1646" i="1"/>
  <c r="D1646" i="1"/>
  <c r="C1646" i="1"/>
  <c r="H1645" i="1"/>
  <c r="G1645" i="1"/>
  <c r="F1645" i="1"/>
  <c r="E1645" i="1"/>
  <c r="D1645" i="1"/>
  <c r="C1645" i="1"/>
  <c r="H1644" i="1"/>
  <c r="G1644" i="1"/>
  <c r="F1644" i="1"/>
  <c r="E1644" i="1"/>
  <c r="D1644" i="1"/>
  <c r="C1644" i="1"/>
  <c r="H1643" i="1"/>
  <c r="G1643" i="1"/>
  <c r="F1643" i="1"/>
  <c r="E1643" i="1"/>
  <c r="D1643" i="1"/>
  <c r="C1643" i="1"/>
  <c r="H1642" i="1"/>
  <c r="G1642" i="1"/>
  <c r="F1642" i="1"/>
  <c r="E1642" i="1"/>
  <c r="D1642" i="1"/>
  <c r="C1642" i="1"/>
  <c r="H1641" i="1"/>
  <c r="G1641" i="1"/>
  <c r="F1641" i="1"/>
  <c r="E1641" i="1"/>
  <c r="D1641" i="1"/>
  <c r="C1641" i="1"/>
  <c r="H1640" i="1"/>
  <c r="G1640" i="1"/>
  <c r="F1640" i="1"/>
  <c r="E1640" i="1"/>
  <c r="D1640" i="1"/>
  <c r="C1640" i="1"/>
  <c r="H1639" i="1"/>
  <c r="G1639" i="1"/>
  <c r="F1639" i="1"/>
  <c r="E1639" i="1"/>
  <c r="D1639" i="1"/>
  <c r="C1639" i="1"/>
  <c r="H1638" i="1"/>
  <c r="G1638" i="1"/>
  <c r="F1638" i="1"/>
  <c r="E1638" i="1"/>
  <c r="D1638" i="1"/>
  <c r="C1638" i="1"/>
  <c r="H1637" i="1"/>
  <c r="G1637" i="1"/>
  <c r="F1637" i="1"/>
  <c r="E1637" i="1"/>
  <c r="D1637" i="1"/>
  <c r="C1637" i="1"/>
  <c r="H1636" i="1"/>
  <c r="G1636" i="1"/>
  <c r="F1636" i="1"/>
  <c r="E1636" i="1"/>
  <c r="D1636" i="1"/>
  <c r="C1636" i="1"/>
  <c r="H1635" i="1"/>
  <c r="G1635" i="1"/>
  <c r="F1635" i="1"/>
  <c r="E1635" i="1"/>
  <c r="D1635" i="1"/>
  <c r="C1635" i="1"/>
  <c r="H1634" i="1"/>
  <c r="G1634" i="1"/>
  <c r="F1634" i="1"/>
  <c r="E1634" i="1"/>
  <c r="D1634" i="1"/>
  <c r="C1634" i="1"/>
  <c r="H1633" i="1"/>
  <c r="G1633" i="1"/>
  <c r="F1633" i="1"/>
  <c r="E1633" i="1"/>
  <c r="D1633" i="1"/>
  <c r="C1633" i="1"/>
  <c r="H1632" i="1"/>
  <c r="G1632" i="1"/>
  <c r="F1632" i="1"/>
  <c r="E1632" i="1"/>
  <c r="D1632" i="1"/>
  <c r="C1632" i="1"/>
  <c r="H1631" i="1"/>
  <c r="G1631" i="1"/>
  <c r="F1631" i="1"/>
  <c r="E1631" i="1"/>
  <c r="D1631" i="1"/>
  <c r="C1631" i="1"/>
  <c r="H1630" i="1"/>
  <c r="G1630" i="1"/>
  <c r="F1630" i="1"/>
  <c r="E1630" i="1"/>
  <c r="D1630" i="1"/>
  <c r="C1630" i="1"/>
  <c r="H1629" i="1"/>
  <c r="G1629" i="1"/>
  <c r="F1629" i="1"/>
  <c r="E1629" i="1"/>
  <c r="D1629" i="1"/>
  <c r="C1629" i="1"/>
  <c r="H1628" i="1"/>
  <c r="G1628" i="1"/>
  <c r="F1628" i="1"/>
  <c r="E1628" i="1"/>
  <c r="D1628" i="1"/>
  <c r="C1628" i="1"/>
  <c r="H1627" i="1"/>
  <c r="G1627" i="1"/>
  <c r="F1627" i="1"/>
  <c r="E1627" i="1"/>
  <c r="D1627" i="1"/>
  <c r="C1627" i="1"/>
  <c r="H1626" i="1"/>
  <c r="G1626" i="1"/>
  <c r="F1626" i="1"/>
  <c r="E1626" i="1"/>
  <c r="D1626" i="1"/>
  <c r="C1626" i="1"/>
  <c r="H1625" i="1"/>
  <c r="G1625" i="1"/>
  <c r="F1625" i="1"/>
  <c r="E1625" i="1"/>
  <c r="D1625" i="1"/>
  <c r="C1625" i="1"/>
  <c r="H1624" i="1"/>
  <c r="G1624" i="1"/>
  <c r="F1624" i="1"/>
  <c r="E1624" i="1"/>
  <c r="D1624" i="1"/>
  <c r="C1624" i="1"/>
  <c r="H1623" i="1"/>
  <c r="G1623" i="1"/>
  <c r="F1623" i="1"/>
  <c r="E1623" i="1"/>
  <c r="D1623" i="1"/>
  <c r="C1623" i="1"/>
  <c r="H1622" i="1"/>
  <c r="G1622" i="1"/>
  <c r="F1622" i="1"/>
  <c r="E1622" i="1"/>
  <c r="D1622" i="1"/>
  <c r="C1622" i="1"/>
  <c r="H1621" i="1"/>
  <c r="G1621" i="1"/>
  <c r="F1621" i="1"/>
  <c r="E1621" i="1"/>
  <c r="D1621" i="1"/>
  <c r="C1621" i="1"/>
  <c r="H1620" i="1"/>
  <c r="G1620" i="1"/>
  <c r="F1620" i="1"/>
  <c r="E1620" i="1"/>
  <c r="D1620" i="1"/>
  <c r="C1620" i="1"/>
  <c r="H1619" i="1"/>
  <c r="G1619" i="1"/>
  <c r="F1619" i="1"/>
  <c r="E1619" i="1"/>
  <c r="D1619" i="1"/>
  <c r="C1619" i="1"/>
  <c r="H1618" i="1"/>
  <c r="G1618" i="1"/>
  <c r="F1618" i="1"/>
  <c r="E1618" i="1"/>
  <c r="D1618" i="1"/>
  <c r="C1618" i="1"/>
  <c r="H1617" i="1"/>
  <c r="G1617" i="1"/>
  <c r="F1617" i="1"/>
  <c r="E1617" i="1"/>
  <c r="D1617" i="1"/>
  <c r="C1617" i="1"/>
  <c r="H1616" i="1"/>
  <c r="G1616" i="1"/>
  <c r="F1616" i="1"/>
  <c r="E1616" i="1"/>
  <c r="D1616" i="1"/>
  <c r="C1616" i="1"/>
  <c r="H1615" i="1"/>
  <c r="G1615" i="1"/>
  <c r="F1615" i="1"/>
  <c r="E1615" i="1"/>
  <c r="D1615" i="1"/>
  <c r="C1615" i="1"/>
  <c r="H1614" i="1"/>
  <c r="G1614" i="1"/>
  <c r="F1614" i="1"/>
  <c r="E1614" i="1"/>
  <c r="D1614" i="1"/>
  <c r="C1614" i="1"/>
  <c r="H1613" i="1"/>
  <c r="G1613" i="1"/>
  <c r="F1613" i="1"/>
  <c r="E1613" i="1"/>
  <c r="D1613" i="1"/>
  <c r="C1613" i="1"/>
  <c r="H1612" i="1"/>
  <c r="G1612" i="1"/>
  <c r="F1612" i="1"/>
  <c r="E1612" i="1"/>
  <c r="D1612" i="1"/>
  <c r="C1612" i="1"/>
  <c r="H1611" i="1"/>
  <c r="G1611" i="1"/>
  <c r="F1611" i="1"/>
  <c r="E1611" i="1"/>
  <c r="D1611" i="1"/>
  <c r="C1611" i="1"/>
  <c r="H1610" i="1"/>
  <c r="G1610" i="1"/>
  <c r="F1610" i="1"/>
  <c r="E1610" i="1"/>
  <c r="D1610" i="1"/>
  <c r="C1610" i="1"/>
  <c r="H1609" i="1"/>
  <c r="G1609" i="1"/>
  <c r="F1609" i="1"/>
  <c r="E1609" i="1"/>
  <c r="D1609" i="1"/>
  <c r="C1609" i="1"/>
  <c r="H1608" i="1"/>
  <c r="G1608" i="1"/>
  <c r="F1608" i="1"/>
  <c r="E1608" i="1"/>
  <c r="D1608" i="1"/>
  <c r="C1608" i="1"/>
  <c r="H1607" i="1"/>
  <c r="G1607" i="1"/>
  <c r="F1607" i="1"/>
  <c r="E1607" i="1"/>
  <c r="D1607" i="1"/>
  <c r="C1607" i="1"/>
  <c r="H1606" i="1"/>
  <c r="G1606" i="1"/>
  <c r="F1606" i="1"/>
  <c r="E1606" i="1"/>
  <c r="D1606" i="1"/>
  <c r="C1606" i="1"/>
  <c r="H1605" i="1"/>
  <c r="G1605" i="1"/>
  <c r="F1605" i="1"/>
  <c r="E1605" i="1"/>
  <c r="D1605" i="1"/>
  <c r="C1605" i="1"/>
  <c r="H1604" i="1"/>
  <c r="G1604" i="1"/>
  <c r="F1604" i="1"/>
  <c r="E1604" i="1"/>
  <c r="D1604" i="1"/>
  <c r="C1604" i="1"/>
  <c r="H1603" i="1"/>
  <c r="G1603" i="1"/>
  <c r="F1603" i="1"/>
  <c r="E1603" i="1"/>
  <c r="D1603" i="1"/>
  <c r="C1603" i="1"/>
  <c r="H1602" i="1"/>
  <c r="G1602" i="1"/>
  <c r="F1602" i="1"/>
  <c r="E1602" i="1"/>
  <c r="D1602" i="1"/>
  <c r="C1602" i="1"/>
  <c r="H1601" i="1"/>
  <c r="G1601" i="1"/>
  <c r="F1601" i="1"/>
  <c r="E1601" i="1"/>
  <c r="D1601" i="1"/>
  <c r="C1601" i="1"/>
  <c r="H1600" i="1"/>
  <c r="G1600" i="1"/>
  <c r="F1600" i="1"/>
  <c r="E1600" i="1"/>
  <c r="D1600" i="1"/>
  <c r="C1600" i="1"/>
  <c r="H1599" i="1"/>
  <c r="G1599" i="1"/>
  <c r="F1599" i="1"/>
  <c r="E1599" i="1"/>
  <c r="D1599" i="1"/>
  <c r="C1599" i="1"/>
  <c r="H1598" i="1"/>
  <c r="G1598" i="1"/>
  <c r="F1598" i="1"/>
  <c r="E1598" i="1"/>
  <c r="D1598" i="1"/>
  <c r="C1598" i="1"/>
  <c r="H1597" i="1"/>
  <c r="G1597" i="1"/>
  <c r="F1597" i="1"/>
  <c r="E1597" i="1"/>
  <c r="D1597" i="1"/>
  <c r="C1597" i="1"/>
  <c r="H1596" i="1"/>
  <c r="G1596" i="1"/>
  <c r="F1596" i="1"/>
  <c r="E1596" i="1"/>
  <c r="D1596" i="1"/>
  <c r="C1596" i="1"/>
  <c r="H1595" i="1"/>
  <c r="G1595" i="1"/>
  <c r="F1595" i="1"/>
  <c r="E1595" i="1"/>
  <c r="D1595" i="1"/>
  <c r="C1595" i="1"/>
  <c r="H1594" i="1"/>
  <c r="G1594" i="1"/>
  <c r="F1594" i="1"/>
  <c r="E1594" i="1"/>
  <c r="D1594" i="1"/>
  <c r="C1594" i="1"/>
  <c r="H1593" i="1"/>
  <c r="G1593" i="1"/>
  <c r="F1593" i="1"/>
  <c r="E1593" i="1"/>
  <c r="D1593" i="1"/>
  <c r="C1593" i="1"/>
  <c r="H1592" i="1"/>
  <c r="G1592" i="1"/>
  <c r="F1592" i="1"/>
  <c r="E1592" i="1"/>
  <c r="D1592" i="1"/>
  <c r="C1592" i="1"/>
  <c r="H1591" i="1"/>
  <c r="G1591" i="1"/>
  <c r="F1591" i="1"/>
  <c r="E1591" i="1"/>
  <c r="D1591" i="1"/>
  <c r="C1591" i="1"/>
  <c r="H1590" i="1"/>
  <c r="G1590" i="1"/>
  <c r="F1590" i="1"/>
  <c r="E1590" i="1"/>
  <c r="D1590" i="1"/>
  <c r="C1590" i="1"/>
  <c r="H1589" i="1"/>
  <c r="G1589" i="1"/>
  <c r="F1589" i="1"/>
  <c r="E1589" i="1"/>
  <c r="D1589" i="1"/>
  <c r="C1589" i="1"/>
  <c r="H1588" i="1"/>
  <c r="G1588" i="1"/>
  <c r="F1588" i="1"/>
  <c r="E1588" i="1"/>
  <c r="D1588" i="1"/>
  <c r="C1588" i="1"/>
  <c r="H1587" i="1"/>
  <c r="G1587" i="1"/>
  <c r="F1587" i="1"/>
  <c r="E1587" i="1"/>
  <c r="D1587" i="1"/>
  <c r="C1587" i="1"/>
  <c r="H1586" i="1"/>
  <c r="G1586" i="1"/>
  <c r="F1586" i="1"/>
  <c r="E1586" i="1"/>
  <c r="D1586" i="1"/>
  <c r="C1586" i="1"/>
  <c r="H1585" i="1"/>
  <c r="G1585" i="1"/>
  <c r="F1585" i="1"/>
  <c r="E1585" i="1"/>
  <c r="D1585" i="1"/>
  <c r="C1585" i="1"/>
  <c r="H1584" i="1"/>
  <c r="G1584" i="1"/>
  <c r="F1584" i="1"/>
  <c r="E1584" i="1"/>
  <c r="D1584" i="1"/>
  <c r="C1584" i="1"/>
  <c r="H1583" i="1"/>
  <c r="G1583" i="1"/>
  <c r="F1583" i="1"/>
  <c r="E1583" i="1"/>
  <c r="D1583" i="1"/>
  <c r="C1583" i="1"/>
  <c r="H1582" i="1"/>
  <c r="G1582" i="1"/>
  <c r="F1582" i="1"/>
  <c r="E1582" i="1"/>
  <c r="D1582" i="1"/>
  <c r="C1582" i="1"/>
  <c r="H1581" i="1"/>
  <c r="G1581" i="1"/>
  <c r="F1581" i="1"/>
  <c r="E1581" i="1"/>
  <c r="D1581" i="1"/>
  <c r="C1581" i="1"/>
  <c r="H1580" i="1"/>
  <c r="G1580" i="1"/>
  <c r="F1580" i="1"/>
  <c r="E1580" i="1"/>
  <c r="D1580" i="1"/>
  <c r="C1580" i="1"/>
  <c r="H1579" i="1"/>
  <c r="G1579" i="1"/>
  <c r="F1579" i="1"/>
  <c r="E1579" i="1"/>
  <c r="D1579" i="1"/>
  <c r="C1579" i="1"/>
  <c r="H1578" i="1"/>
  <c r="G1578" i="1"/>
  <c r="F1578" i="1"/>
  <c r="E1578" i="1"/>
  <c r="D1578" i="1"/>
  <c r="C1578" i="1"/>
  <c r="H1577" i="1"/>
  <c r="G1577" i="1"/>
  <c r="F1577" i="1"/>
  <c r="E1577" i="1"/>
  <c r="D1577" i="1"/>
  <c r="C1577" i="1"/>
  <c r="H1576" i="1"/>
  <c r="G1576" i="1"/>
  <c r="F1576" i="1"/>
  <c r="E1576" i="1"/>
  <c r="D1576" i="1"/>
  <c r="C1576" i="1"/>
  <c r="H1575" i="1"/>
  <c r="G1575" i="1"/>
  <c r="F1575" i="1"/>
  <c r="E1575" i="1"/>
  <c r="D1575" i="1"/>
  <c r="C1575" i="1"/>
  <c r="H1574" i="1"/>
  <c r="G1574" i="1"/>
  <c r="F1574" i="1"/>
  <c r="E1574" i="1"/>
  <c r="D1574" i="1"/>
  <c r="C1574" i="1"/>
  <c r="H1573" i="1"/>
  <c r="G1573" i="1"/>
  <c r="F1573" i="1"/>
  <c r="E1573" i="1"/>
  <c r="D1573" i="1"/>
  <c r="C1573" i="1"/>
  <c r="H1572" i="1"/>
  <c r="G1572" i="1"/>
  <c r="F1572" i="1"/>
  <c r="E1572" i="1"/>
  <c r="D1572" i="1"/>
  <c r="C1572" i="1"/>
  <c r="H1571" i="1"/>
  <c r="G1571" i="1"/>
  <c r="F1571" i="1"/>
  <c r="E1571" i="1"/>
  <c r="D1571" i="1"/>
  <c r="C1571" i="1"/>
  <c r="H1570" i="1"/>
  <c r="G1570" i="1"/>
  <c r="F1570" i="1"/>
  <c r="E1570" i="1"/>
  <c r="D1570" i="1"/>
  <c r="C1570" i="1"/>
  <c r="H1569" i="1"/>
  <c r="G1569" i="1"/>
  <c r="F1569" i="1"/>
  <c r="E1569" i="1"/>
  <c r="D1569" i="1"/>
  <c r="C1569" i="1"/>
  <c r="H1568" i="1"/>
  <c r="G1568" i="1"/>
  <c r="F1568" i="1"/>
  <c r="E1568" i="1"/>
  <c r="D1568" i="1"/>
  <c r="C1568" i="1"/>
  <c r="H1567" i="1"/>
  <c r="G1567" i="1"/>
  <c r="F1567" i="1"/>
  <c r="E1567" i="1"/>
  <c r="D1567" i="1"/>
  <c r="C1567" i="1"/>
  <c r="H1566" i="1"/>
  <c r="G1566" i="1"/>
  <c r="F1566" i="1"/>
  <c r="E1566" i="1"/>
  <c r="D1566" i="1"/>
  <c r="C1566" i="1"/>
  <c r="H1565" i="1"/>
  <c r="G1565" i="1"/>
  <c r="F1565" i="1"/>
  <c r="E1565" i="1"/>
  <c r="D1565" i="1"/>
  <c r="C1565" i="1"/>
  <c r="H1564" i="1"/>
  <c r="G1564" i="1"/>
  <c r="F1564" i="1"/>
  <c r="E1564" i="1"/>
  <c r="D1564" i="1"/>
  <c r="C1564" i="1"/>
  <c r="H1563" i="1"/>
  <c r="G1563" i="1"/>
  <c r="F1563" i="1"/>
  <c r="E1563" i="1"/>
  <c r="D1563" i="1"/>
  <c r="C1563" i="1"/>
  <c r="H1562" i="1"/>
  <c r="G1562" i="1"/>
  <c r="F1562" i="1"/>
  <c r="E1562" i="1"/>
  <c r="D1562" i="1"/>
  <c r="C1562" i="1"/>
  <c r="H1561" i="1"/>
  <c r="G1561" i="1"/>
  <c r="F1561" i="1"/>
  <c r="E1561" i="1"/>
  <c r="D1561" i="1"/>
  <c r="C1561" i="1"/>
  <c r="H1560" i="1"/>
  <c r="G1560" i="1"/>
  <c r="F1560" i="1"/>
  <c r="E1560" i="1"/>
  <c r="D1560" i="1"/>
  <c r="C1560" i="1"/>
  <c r="H1559" i="1"/>
  <c r="G1559" i="1"/>
  <c r="F1559" i="1"/>
  <c r="E1559" i="1"/>
  <c r="D1559" i="1"/>
  <c r="C1559" i="1"/>
  <c r="H1558" i="1"/>
  <c r="G1558" i="1"/>
  <c r="F1558" i="1"/>
  <c r="E1558" i="1"/>
  <c r="D1558" i="1"/>
  <c r="C1558" i="1"/>
  <c r="H1557" i="1"/>
  <c r="G1557" i="1"/>
  <c r="F1557" i="1"/>
  <c r="E1557" i="1"/>
  <c r="D1557" i="1"/>
  <c r="C1557" i="1"/>
  <c r="H1556" i="1"/>
  <c r="G1556" i="1"/>
  <c r="F1556" i="1"/>
  <c r="E1556" i="1"/>
  <c r="D1556" i="1"/>
  <c r="C1556" i="1"/>
  <c r="H1555" i="1"/>
  <c r="G1555" i="1"/>
  <c r="F1555" i="1"/>
  <c r="E1555" i="1"/>
  <c r="D1555" i="1"/>
  <c r="C1555" i="1"/>
  <c r="H1554" i="1"/>
  <c r="G1554" i="1"/>
  <c r="F1554" i="1"/>
  <c r="E1554" i="1"/>
  <c r="D1554" i="1"/>
  <c r="C1554" i="1"/>
  <c r="H1553" i="1"/>
  <c r="G1553" i="1"/>
  <c r="F1553" i="1"/>
  <c r="E1553" i="1"/>
  <c r="D1553" i="1"/>
  <c r="C1553" i="1"/>
  <c r="H1552" i="1"/>
  <c r="G1552" i="1"/>
  <c r="F1552" i="1"/>
  <c r="E1552" i="1"/>
  <c r="D1552" i="1"/>
  <c r="C1552" i="1"/>
  <c r="H1551" i="1"/>
  <c r="G1551" i="1"/>
  <c r="F1551" i="1"/>
  <c r="E1551" i="1"/>
  <c r="D1551" i="1"/>
  <c r="C1551" i="1"/>
  <c r="H1550" i="1"/>
  <c r="G1550" i="1"/>
  <c r="F1550" i="1"/>
  <c r="E1550" i="1"/>
  <c r="D1550" i="1"/>
  <c r="C1550" i="1"/>
  <c r="H1549" i="1"/>
  <c r="G1549" i="1"/>
  <c r="F1549" i="1"/>
  <c r="E1549" i="1"/>
  <c r="D1549" i="1"/>
  <c r="C1549" i="1"/>
  <c r="H1548" i="1"/>
  <c r="G1548" i="1"/>
  <c r="F1548" i="1"/>
  <c r="E1548" i="1"/>
  <c r="D1548" i="1"/>
  <c r="C1548" i="1"/>
  <c r="H1547" i="1"/>
  <c r="G1547" i="1"/>
  <c r="F1547" i="1"/>
  <c r="E1547" i="1"/>
  <c r="D1547" i="1"/>
  <c r="C1547" i="1"/>
  <c r="H1546" i="1"/>
  <c r="G1546" i="1"/>
  <c r="F1546" i="1"/>
  <c r="E1546" i="1"/>
  <c r="D1546" i="1"/>
  <c r="C1546" i="1"/>
  <c r="H1545" i="1"/>
  <c r="G1545" i="1"/>
  <c r="F1545" i="1"/>
  <c r="E1545" i="1"/>
  <c r="D1545" i="1"/>
  <c r="C1545" i="1"/>
  <c r="H1544" i="1"/>
  <c r="G1544" i="1"/>
  <c r="F1544" i="1"/>
  <c r="E1544" i="1"/>
  <c r="D1544" i="1"/>
  <c r="C1544" i="1"/>
  <c r="H1543" i="1"/>
  <c r="G1543" i="1"/>
  <c r="F1543" i="1"/>
  <c r="E1543" i="1"/>
  <c r="D1543" i="1"/>
  <c r="C1543" i="1"/>
  <c r="H1542" i="1"/>
  <c r="G1542" i="1"/>
  <c r="F1542" i="1"/>
  <c r="E1542" i="1"/>
  <c r="D1542" i="1"/>
  <c r="C1542" i="1"/>
  <c r="H1541" i="1"/>
  <c r="G1541" i="1"/>
  <c r="F1541" i="1"/>
  <c r="E1541" i="1"/>
  <c r="D1541" i="1"/>
  <c r="C1541" i="1"/>
  <c r="H1540" i="1"/>
  <c r="G1540" i="1"/>
  <c r="F1540" i="1"/>
  <c r="E1540" i="1"/>
  <c r="D1540" i="1"/>
  <c r="C1540" i="1"/>
  <c r="H1539" i="1"/>
  <c r="G1539" i="1"/>
  <c r="F1539" i="1"/>
  <c r="E1539" i="1"/>
  <c r="D1539" i="1"/>
  <c r="C1539" i="1"/>
  <c r="H1538" i="1"/>
  <c r="G1538" i="1"/>
  <c r="F1538" i="1"/>
  <c r="E1538" i="1"/>
  <c r="D1538" i="1"/>
  <c r="C1538" i="1"/>
  <c r="H1537" i="1"/>
  <c r="G1537" i="1"/>
  <c r="F1537" i="1"/>
  <c r="E1537" i="1"/>
  <c r="D1537" i="1"/>
  <c r="C1537" i="1"/>
  <c r="H1536" i="1"/>
  <c r="G1536" i="1"/>
  <c r="F1536" i="1"/>
  <c r="E1536" i="1"/>
  <c r="D1536" i="1"/>
  <c r="C1536" i="1"/>
  <c r="H1535" i="1"/>
  <c r="G1535" i="1"/>
  <c r="F1535" i="1"/>
  <c r="E1535" i="1"/>
  <c r="D1535" i="1"/>
  <c r="C1535" i="1"/>
  <c r="H1534" i="1"/>
  <c r="G1534" i="1"/>
  <c r="F1534" i="1"/>
  <c r="E1534" i="1"/>
  <c r="D1534" i="1"/>
  <c r="C1534" i="1"/>
  <c r="H1533" i="1"/>
  <c r="G1533" i="1"/>
  <c r="F1533" i="1"/>
  <c r="E1533" i="1"/>
  <c r="D1533" i="1"/>
  <c r="C1533" i="1"/>
  <c r="H1532" i="1"/>
  <c r="G1532" i="1"/>
  <c r="F1532" i="1"/>
  <c r="E1532" i="1"/>
  <c r="D1532" i="1"/>
  <c r="C1532" i="1"/>
  <c r="H1531" i="1"/>
  <c r="G1531" i="1"/>
  <c r="F1531" i="1"/>
  <c r="E1531" i="1"/>
  <c r="D1531" i="1"/>
  <c r="C1531" i="1"/>
  <c r="H1530" i="1"/>
  <c r="G1530" i="1"/>
  <c r="F1530" i="1"/>
  <c r="E1530" i="1"/>
  <c r="D1530" i="1"/>
  <c r="C1530" i="1"/>
  <c r="H1529" i="1"/>
  <c r="G1529" i="1"/>
  <c r="F1529" i="1"/>
  <c r="E1529" i="1"/>
  <c r="D1529" i="1"/>
  <c r="C1529" i="1"/>
  <c r="H1528" i="1"/>
  <c r="G1528" i="1"/>
  <c r="F1528" i="1"/>
  <c r="E1528" i="1"/>
  <c r="D1528" i="1"/>
  <c r="C1528" i="1"/>
  <c r="H1527" i="1"/>
  <c r="G1527" i="1"/>
  <c r="F1527" i="1"/>
  <c r="E1527" i="1"/>
  <c r="D1527" i="1"/>
  <c r="C1527" i="1"/>
  <c r="H1526" i="1"/>
  <c r="G1526" i="1"/>
  <c r="F1526" i="1"/>
  <c r="E1526" i="1"/>
  <c r="D1526" i="1"/>
  <c r="C1526" i="1"/>
  <c r="H1525" i="1"/>
  <c r="G1525" i="1"/>
  <c r="F1525" i="1"/>
  <c r="E1525" i="1"/>
  <c r="D1525" i="1"/>
  <c r="C1525" i="1"/>
  <c r="H1524" i="1"/>
  <c r="G1524" i="1"/>
  <c r="F1524" i="1"/>
  <c r="E1524" i="1"/>
  <c r="D1524" i="1"/>
  <c r="C1524" i="1"/>
  <c r="H1523" i="1"/>
  <c r="G1523" i="1"/>
  <c r="F1523" i="1"/>
  <c r="E1523" i="1"/>
  <c r="D1523" i="1"/>
  <c r="C1523" i="1"/>
  <c r="H1522" i="1"/>
  <c r="G1522" i="1"/>
  <c r="F1522" i="1"/>
  <c r="E1522" i="1"/>
  <c r="D1522" i="1"/>
  <c r="C1522" i="1"/>
  <c r="H1521" i="1"/>
  <c r="G1521" i="1"/>
  <c r="F1521" i="1"/>
  <c r="E1521" i="1"/>
  <c r="D1521" i="1"/>
  <c r="C1521" i="1"/>
  <c r="H1520" i="1"/>
  <c r="G1520" i="1"/>
  <c r="F1520" i="1"/>
  <c r="E1520" i="1"/>
  <c r="D1520" i="1"/>
  <c r="C1520" i="1"/>
  <c r="H1519" i="1"/>
  <c r="G1519" i="1"/>
  <c r="F1519" i="1"/>
  <c r="E1519" i="1"/>
  <c r="D1519" i="1"/>
  <c r="C1519" i="1"/>
  <c r="H1518" i="1"/>
  <c r="G1518" i="1"/>
  <c r="F1518" i="1"/>
  <c r="E1518" i="1"/>
  <c r="D1518" i="1"/>
  <c r="C1518" i="1"/>
  <c r="H1517" i="1"/>
  <c r="G1517" i="1"/>
  <c r="F1517" i="1"/>
  <c r="E1517" i="1"/>
  <c r="D1517" i="1"/>
  <c r="C1517" i="1"/>
  <c r="H1516" i="1"/>
  <c r="G1516" i="1"/>
  <c r="F1516" i="1"/>
  <c r="E1516" i="1"/>
  <c r="D1516" i="1"/>
  <c r="C1516" i="1"/>
  <c r="H1515" i="1"/>
  <c r="G1515" i="1"/>
  <c r="F1515" i="1"/>
  <c r="E1515" i="1"/>
  <c r="D1515" i="1"/>
  <c r="C1515" i="1"/>
  <c r="H1514" i="1"/>
  <c r="G1514" i="1"/>
  <c r="F1514" i="1"/>
  <c r="E1514" i="1"/>
  <c r="D1514" i="1"/>
  <c r="C1514" i="1"/>
  <c r="H1513" i="1"/>
  <c r="G1513" i="1"/>
  <c r="F1513" i="1"/>
  <c r="E1513" i="1"/>
  <c r="D1513" i="1"/>
  <c r="C1513" i="1"/>
  <c r="H1512" i="1"/>
  <c r="G1512" i="1"/>
  <c r="F1512" i="1"/>
  <c r="E1512" i="1"/>
  <c r="D1512" i="1"/>
  <c r="C1512" i="1"/>
  <c r="H1511" i="1"/>
  <c r="G1511" i="1"/>
  <c r="F1511" i="1"/>
  <c r="E1511" i="1"/>
  <c r="D1511" i="1"/>
  <c r="C1511" i="1"/>
  <c r="H1510" i="1"/>
  <c r="G1510" i="1"/>
  <c r="F1510" i="1"/>
  <c r="E1510" i="1"/>
  <c r="D1510" i="1"/>
  <c r="C1510" i="1"/>
  <c r="H1509" i="1"/>
  <c r="G1509" i="1"/>
  <c r="F1509" i="1"/>
  <c r="E1509" i="1"/>
  <c r="D1509" i="1"/>
  <c r="C1509" i="1"/>
  <c r="H1508" i="1"/>
  <c r="G1508" i="1"/>
  <c r="F1508" i="1"/>
  <c r="E1508" i="1"/>
  <c r="D1508" i="1"/>
  <c r="C1508" i="1"/>
  <c r="H1507" i="1"/>
  <c r="G1507" i="1"/>
  <c r="F1507" i="1"/>
  <c r="E1507" i="1"/>
  <c r="D1507" i="1"/>
  <c r="C1507" i="1"/>
  <c r="H1506" i="1"/>
  <c r="G1506" i="1"/>
  <c r="F1506" i="1"/>
  <c r="E1506" i="1"/>
  <c r="D1506" i="1"/>
  <c r="C1506" i="1"/>
  <c r="H1505" i="1"/>
  <c r="G1505" i="1"/>
  <c r="F1505" i="1"/>
  <c r="E1505" i="1"/>
  <c r="D1505" i="1"/>
  <c r="C1505" i="1"/>
  <c r="H1504" i="1"/>
  <c r="G1504" i="1"/>
  <c r="F1504" i="1"/>
  <c r="E1504" i="1"/>
  <c r="D1504" i="1"/>
  <c r="C1504" i="1"/>
  <c r="H1503" i="1"/>
  <c r="G1503" i="1"/>
  <c r="F1503" i="1"/>
  <c r="E1503" i="1"/>
  <c r="D1503" i="1"/>
  <c r="C1503" i="1"/>
  <c r="H1502" i="1"/>
  <c r="G1502" i="1"/>
  <c r="F1502" i="1"/>
  <c r="E1502" i="1"/>
  <c r="D1502" i="1"/>
  <c r="C1502" i="1"/>
  <c r="H1501" i="1"/>
  <c r="G1501" i="1"/>
  <c r="F1501" i="1"/>
  <c r="E1501" i="1"/>
  <c r="D1501" i="1"/>
  <c r="C1501" i="1"/>
  <c r="H1500" i="1"/>
  <c r="G1500" i="1"/>
  <c r="F1500" i="1"/>
  <c r="E1500" i="1"/>
  <c r="D1500" i="1"/>
  <c r="C1500" i="1"/>
  <c r="H1499" i="1"/>
  <c r="G1499" i="1"/>
  <c r="F1499" i="1"/>
  <c r="E1499" i="1"/>
  <c r="D1499" i="1"/>
  <c r="C1499" i="1"/>
  <c r="H1498" i="1"/>
  <c r="G1498" i="1"/>
  <c r="F1498" i="1"/>
  <c r="E1498" i="1"/>
  <c r="D1498" i="1"/>
  <c r="C1498" i="1"/>
  <c r="H1497" i="1"/>
  <c r="G1497" i="1"/>
  <c r="F1497" i="1"/>
  <c r="E1497" i="1"/>
  <c r="D1497" i="1"/>
  <c r="C1497" i="1"/>
  <c r="H1496" i="1"/>
  <c r="G1496" i="1"/>
  <c r="F1496" i="1"/>
  <c r="E1496" i="1"/>
  <c r="D1496" i="1"/>
  <c r="C1496" i="1"/>
  <c r="H1495" i="1"/>
  <c r="G1495" i="1"/>
  <c r="F1495" i="1"/>
  <c r="E1495" i="1"/>
  <c r="D1495" i="1"/>
  <c r="C1495" i="1"/>
  <c r="H1494" i="1"/>
  <c r="G1494" i="1"/>
  <c r="F1494" i="1"/>
  <c r="E1494" i="1"/>
  <c r="D1494" i="1"/>
  <c r="C1494" i="1"/>
  <c r="H1493" i="1"/>
  <c r="G1493" i="1"/>
  <c r="F1493" i="1"/>
  <c r="E1493" i="1"/>
  <c r="D1493" i="1"/>
  <c r="C1493" i="1"/>
  <c r="H1492" i="1"/>
  <c r="G1492" i="1"/>
  <c r="F1492" i="1"/>
  <c r="E1492" i="1"/>
  <c r="D1492" i="1"/>
  <c r="C1492" i="1"/>
  <c r="H1491" i="1"/>
  <c r="G1491" i="1"/>
  <c r="F1491" i="1"/>
  <c r="E1491" i="1"/>
  <c r="D1491" i="1"/>
  <c r="C1491" i="1"/>
  <c r="H1490" i="1"/>
  <c r="G1490" i="1"/>
  <c r="F1490" i="1"/>
  <c r="E1490" i="1"/>
  <c r="D1490" i="1"/>
  <c r="C1490" i="1"/>
  <c r="H1489" i="1"/>
  <c r="G1489" i="1"/>
  <c r="F1489" i="1"/>
  <c r="E1489" i="1"/>
  <c r="D1489" i="1"/>
  <c r="C1489" i="1"/>
  <c r="H1488" i="1"/>
  <c r="G1488" i="1"/>
  <c r="F1488" i="1"/>
  <c r="E1488" i="1"/>
  <c r="D1488" i="1"/>
  <c r="C1488" i="1"/>
  <c r="H1487" i="1"/>
  <c r="G1487" i="1"/>
  <c r="F1487" i="1"/>
  <c r="E1487" i="1"/>
  <c r="D1487" i="1"/>
  <c r="C1487" i="1"/>
  <c r="H1486" i="1"/>
  <c r="G1486" i="1"/>
  <c r="F1486" i="1"/>
  <c r="E1486" i="1"/>
  <c r="D1486" i="1"/>
  <c r="C1486" i="1"/>
  <c r="H1485" i="1"/>
  <c r="G1485" i="1"/>
  <c r="F1485" i="1"/>
  <c r="E1485" i="1"/>
  <c r="D1485" i="1"/>
  <c r="C1485" i="1"/>
  <c r="H1484" i="1"/>
  <c r="G1484" i="1"/>
  <c r="F1484" i="1"/>
  <c r="E1484" i="1"/>
  <c r="D1484" i="1"/>
  <c r="C1484" i="1"/>
  <c r="H1483" i="1"/>
  <c r="G1483" i="1"/>
  <c r="F1483" i="1"/>
  <c r="E1483" i="1"/>
  <c r="D1483" i="1"/>
  <c r="C1483" i="1"/>
  <c r="H1482" i="1"/>
  <c r="G1482" i="1"/>
  <c r="F1482" i="1"/>
  <c r="E1482" i="1"/>
  <c r="D1482" i="1"/>
  <c r="C1482" i="1"/>
  <c r="H1481" i="1"/>
  <c r="G1481" i="1"/>
  <c r="F1481" i="1"/>
  <c r="E1481" i="1"/>
  <c r="D1481" i="1"/>
  <c r="C1481" i="1"/>
  <c r="H1480" i="1"/>
  <c r="G1480" i="1"/>
  <c r="F1480" i="1"/>
  <c r="E1480" i="1"/>
  <c r="D1480" i="1"/>
  <c r="C1480" i="1"/>
  <c r="H1479" i="1"/>
  <c r="G1479" i="1"/>
  <c r="F1479" i="1"/>
  <c r="E1479" i="1"/>
  <c r="D1479" i="1"/>
  <c r="C1479" i="1"/>
  <c r="H1478" i="1"/>
  <c r="G1478" i="1"/>
  <c r="F1478" i="1"/>
  <c r="E1478" i="1"/>
  <c r="D1478" i="1"/>
  <c r="C1478" i="1"/>
  <c r="H1477" i="1"/>
  <c r="G1477" i="1"/>
  <c r="F1477" i="1"/>
  <c r="E1477" i="1"/>
  <c r="D1477" i="1"/>
  <c r="C1477" i="1"/>
  <c r="H1476" i="1"/>
  <c r="G1476" i="1"/>
  <c r="F1476" i="1"/>
  <c r="E1476" i="1"/>
  <c r="D1476" i="1"/>
  <c r="C1476" i="1"/>
  <c r="H1475" i="1"/>
  <c r="G1475" i="1"/>
  <c r="F1475" i="1"/>
  <c r="E1475" i="1"/>
  <c r="D1475" i="1"/>
  <c r="C1475" i="1"/>
  <c r="H1474" i="1"/>
  <c r="G1474" i="1"/>
  <c r="F1474" i="1"/>
  <c r="E1474" i="1"/>
  <c r="D1474" i="1"/>
  <c r="C1474" i="1"/>
  <c r="H1473" i="1"/>
  <c r="G1473" i="1"/>
  <c r="F1473" i="1"/>
  <c r="E1473" i="1"/>
  <c r="D1473" i="1"/>
  <c r="C1473" i="1"/>
  <c r="H1472" i="1"/>
  <c r="G1472" i="1"/>
  <c r="F1472" i="1"/>
  <c r="E1472" i="1"/>
  <c r="D1472" i="1"/>
  <c r="C1472" i="1"/>
  <c r="H1471" i="1"/>
  <c r="G1471" i="1"/>
  <c r="F1471" i="1"/>
  <c r="E1471" i="1"/>
  <c r="D1471" i="1"/>
  <c r="C1471" i="1"/>
  <c r="H1470" i="1"/>
  <c r="G1470" i="1"/>
  <c r="F1470" i="1"/>
  <c r="E1470" i="1"/>
  <c r="D1470" i="1"/>
  <c r="C1470" i="1"/>
  <c r="H1469" i="1"/>
  <c r="G1469" i="1"/>
  <c r="F1469" i="1"/>
  <c r="E1469" i="1"/>
  <c r="D1469" i="1"/>
  <c r="C1469" i="1"/>
  <c r="H1468" i="1"/>
  <c r="G1468" i="1"/>
  <c r="F1468" i="1"/>
  <c r="E1468" i="1"/>
  <c r="D1468" i="1"/>
  <c r="C1468" i="1"/>
  <c r="H1467" i="1"/>
  <c r="G1467" i="1"/>
  <c r="F1467" i="1"/>
  <c r="E1467" i="1"/>
  <c r="D1467" i="1"/>
  <c r="C1467" i="1"/>
  <c r="H1466" i="1"/>
  <c r="G1466" i="1"/>
  <c r="F1466" i="1"/>
  <c r="E1466" i="1"/>
  <c r="D1466" i="1"/>
  <c r="C1466" i="1"/>
  <c r="H1465" i="1"/>
  <c r="G1465" i="1"/>
  <c r="F1465" i="1"/>
  <c r="E1465" i="1"/>
  <c r="D1465" i="1"/>
  <c r="C1465" i="1"/>
  <c r="H1464" i="1"/>
  <c r="G1464" i="1"/>
  <c r="F1464" i="1"/>
  <c r="E1464" i="1"/>
  <c r="D1464" i="1"/>
  <c r="C1464" i="1"/>
  <c r="H1463" i="1"/>
  <c r="G1463" i="1"/>
  <c r="F1463" i="1"/>
  <c r="E1463" i="1"/>
  <c r="D1463" i="1"/>
  <c r="C1463" i="1"/>
  <c r="H1462" i="1"/>
  <c r="G1462" i="1"/>
  <c r="F1462" i="1"/>
  <c r="E1462" i="1"/>
  <c r="D1462" i="1"/>
  <c r="C1462" i="1"/>
  <c r="H1461" i="1"/>
  <c r="G1461" i="1"/>
  <c r="F1461" i="1"/>
  <c r="E1461" i="1"/>
  <c r="D1461" i="1"/>
  <c r="C1461" i="1"/>
  <c r="H1460" i="1"/>
  <c r="G1460" i="1"/>
  <c r="F1460" i="1"/>
  <c r="E1460" i="1"/>
  <c r="D1460" i="1"/>
  <c r="C1460" i="1"/>
  <c r="H1459" i="1"/>
  <c r="G1459" i="1"/>
  <c r="F1459" i="1"/>
  <c r="E1459" i="1"/>
  <c r="D1459" i="1"/>
  <c r="C1459" i="1"/>
  <c r="H1458" i="1"/>
  <c r="G1458" i="1"/>
  <c r="F1458" i="1"/>
  <c r="E1458" i="1"/>
  <c r="D1458" i="1"/>
  <c r="C1458" i="1"/>
  <c r="H1457" i="1"/>
  <c r="G1457" i="1"/>
  <c r="F1457" i="1"/>
  <c r="E1457" i="1"/>
  <c r="D1457" i="1"/>
  <c r="C1457" i="1"/>
  <c r="H1456" i="1"/>
  <c r="G1456" i="1"/>
  <c r="F1456" i="1"/>
  <c r="E1456" i="1"/>
  <c r="D1456" i="1"/>
  <c r="C1456" i="1"/>
  <c r="H1455" i="1"/>
  <c r="G1455" i="1"/>
  <c r="F1455" i="1"/>
  <c r="E1455" i="1"/>
  <c r="D1455" i="1"/>
  <c r="C1455" i="1"/>
  <c r="H1454" i="1"/>
  <c r="G1454" i="1"/>
  <c r="F1454" i="1"/>
  <c r="E1454" i="1"/>
  <c r="D1454" i="1"/>
  <c r="C1454" i="1"/>
  <c r="H1453" i="1"/>
  <c r="G1453" i="1"/>
  <c r="F1453" i="1"/>
  <c r="E1453" i="1"/>
  <c r="D1453" i="1"/>
  <c r="C1453" i="1"/>
  <c r="H1452" i="1"/>
  <c r="G1452" i="1"/>
  <c r="F1452" i="1"/>
  <c r="E1452" i="1"/>
  <c r="D1452" i="1"/>
  <c r="C1452" i="1"/>
  <c r="H1451" i="1"/>
  <c r="G1451" i="1"/>
  <c r="F1451" i="1"/>
  <c r="E1451" i="1"/>
  <c r="D1451" i="1"/>
  <c r="C1451" i="1"/>
  <c r="H1450" i="1"/>
  <c r="G1450" i="1"/>
  <c r="F1450" i="1"/>
  <c r="E1450" i="1"/>
  <c r="D1450" i="1"/>
  <c r="C1450" i="1"/>
  <c r="H1449" i="1"/>
  <c r="G1449" i="1"/>
  <c r="F1449" i="1"/>
  <c r="E1449" i="1"/>
  <c r="D1449" i="1"/>
  <c r="C1449" i="1"/>
  <c r="H1448" i="1"/>
  <c r="G1448" i="1"/>
  <c r="F1448" i="1"/>
  <c r="E1448" i="1"/>
  <c r="D1448" i="1"/>
  <c r="C1448" i="1"/>
  <c r="H1447" i="1"/>
  <c r="G1447" i="1"/>
  <c r="F1447" i="1"/>
  <c r="E1447" i="1"/>
  <c r="D1447" i="1"/>
  <c r="C1447" i="1"/>
  <c r="H1446" i="1"/>
  <c r="G1446" i="1"/>
  <c r="F1446" i="1"/>
  <c r="E1446" i="1"/>
  <c r="D1446" i="1"/>
  <c r="C1446" i="1"/>
  <c r="H1445" i="1"/>
  <c r="G1445" i="1"/>
  <c r="F1445" i="1"/>
  <c r="E1445" i="1"/>
  <c r="D1445" i="1"/>
  <c r="C1445" i="1"/>
  <c r="H1444" i="1"/>
  <c r="G1444" i="1"/>
  <c r="F1444" i="1"/>
  <c r="E1444" i="1"/>
  <c r="D1444" i="1"/>
  <c r="C1444" i="1"/>
  <c r="H1443" i="1"/>
  <c r="G1443" i="1"/>
  <c r="F1443" i="1"/>
  <c r="E1443" i="1"/>
  <c r="D1443" i="1"/>
  <c r="C1443" i="1"/>
  <c r="H1442" i="1"/>
  <c r="G1442" i="1"/>
  <c r="F1442" i="1"/>
  <c r="E1442" i="1"/>
  <c r="D1442" i="1"/>
  <c r="C1442" i="1"/>
  <c r="H1441" i="1"/>
  <c r="G1441" i="1"/>
  <c r="F1441" i="1"/>
  <c r="E1441" i="1"/>
  <c r="D1441" i="1"/>
  <c r="C1441" i="1"/>
  <c r="H1440" i="1"/>
  <c r="G1440" i="1"/>
  <c r="F1440" i="1"/>
  <c r="E1440" i="1"/>
  <c r="D1440" i="1"/>
  <c r="C1440" i="1"/>
  <c r="H1439" i="1"/>
  <c r="G1439" i="1"/>
  <c r="F1439" i="1"/>
  <c r="E1439" i="1"/>
  <c r="D1439" i="1"/>
  <c r="C1439" i="1"/>
  <c r="H1438" i="1"/>
  <c r="G1438" i="1"/>
  <c r="F1438" i="1"/>
  <c r="E1438" i="1"/>
  <c r="D1438" i="1"/>
  <c r="C1438" i="1"/>
  <c r="H1437" i="1"/>
  <c r="G1437" i="1"/>
  <c r="F1437" i="1"/>
  <c r="E1437" i="1"/>
  <c r="D1437" i="1"/>
  <c r="C1437" i="1"/>
  <c r="H1436" i="1"/>
  <c r="G1436" i="1"/>
  <c r="F1436" i="1"/>
  <c r="E1436" i="1"/>
  <c r="D1436" i="1"/>
  <c r="C1436" i="1"/>
  <c r="H1435" i="1"/>
  <c r="G1435" i="1"/>
  <c r="F1435" i="1"/>
  <c r="E1435" i="1"/>
  <c r="D1435" i="1"/>
  <c r="C1435" i="1"/>
  <c r="H1434" i="1"/>
  <c r="G1434" i="1"/>
  <c r="F1434" i="1"/>
  <c r="E1434" i="1"/>
  <c r="D1434" i="1"/>
  <c r="C1434" i="1"/>
  <c r="H1433" i="1"/>
  <c r="G1433" i="1"/>
  <c r="F1433" i="1"/>
  <c r="E1433" i="1"/>
  <c r="D1433" i="1"/>
  <c r="C1433" i="1"/>
  <c r="H1432" i="1"/>
  <c r="G1432" i="1"/>
  <c r="F1432" i="1"/>
  <c r="E1432" i="1"/>
  <c r="D1432" i="1"/>
  <c r="C1432" i="1"/>
  <c r="H1431" i="1"/>
  <c r="G1431" i="1"/>
  <c r="F1431" i="1"/>
  <c r="E1431" i="1"/>
  <c r="D1431" i="1"/>
  <c r="C1431" i="1"/>
  <c r="H1430" i="1"/>
  <c r="G1430" i="1"/>
  <c r="F1430" i="1"/>
  <c r="E1430" i="1"/>
  <c r="D1430" i="1"/>
  <c r="C1430" i="1"/>
  <c r="H1429" i="1"/>
  <c r="G1429" i="1"/>
  <c r="F1429" i="1"/>
  <c r="E1429" i="1"/>
  <c r="D1429" i="1"/>
  <c r="C1429" i="1"/>
  <c r="H1428" i="1"/>
  <c r="G1428" i="1"/>
  <c r="F1428" i="1"/>
  <c r="E1428" i="1"/>
  <c r="D1428" i="1"/>
  <c r="C1428" i="1"/>
  <c r="H1427" i="1"/>
  <c r="G1427" i="1"/>
  <c r="F1427" i="1"/>
  <c r="E1427" i="1"/>
  <c r="D1427" i="1"/>
  <c r="C1427" i="1"/>
  <c r="H1426" i="1"/>
  <c r="G1426" i="1"/>
  <c r="F1426" i="1"/>
  <c r="E1426" i="1"/>
  <c r="D1426" i="1"/>
  <c r="C1426" i="1"/>
  <c r="H1425" i="1"/>
  <c r="G1425" i="1"/>
  <c r="F1425" i="1"/>
  <c r="E1425" i="1"/>
  <c r="D1425" i="1"/>
  <c r="C1425" i="1"/>
  <c r="H1424" i="1"/>
  <c r="G1424" i="1"/>
  <c r="F1424" i="1"/>
  <c r="E1424" i="1"/>
  <c r="D1424" i="1"/>
  <c r="C1424" i="1"/>
  <c r="H1423" i="1"/>
  <c r="G1423" i="1"/>
  <c r="F1423" i="1"/>
  <c r="E1423" i="1"/>
  <c r="D1423" i="1"/>
  <c r="C1423" i="1"/>
  <c r="H1422" i="1"/>
  <c r="G1422" i="1"/>
  <c r="F1422" i="1"/>
  <c r="E1422" i="1"/>
  <c r="D1422" i="1"/>
  <c r="C1422" i="1"/>
  <c r="H1421" i="1"/>
  <c r="G1421" i="1"/>
  <c r="F1421" i="1"/>
  <c r="E1421" i="1"/>
  <c r="D1421" i="1"/>
  <c r="C1421" i="1"/>
  <c r="H1420" i="1"/>
  <c r="G1420" i="1"/>
  <c r="F1420" i="1"/>
  <c r="E1420" i="1"/>
  <c r="D1420" i="1"/>
  <c r="C1420" i="1"/>
  <c r="H1419" i="1"/>
  <c r="G1419" i="1"/>
  <c r="F1419" i="1"/>
  <c r="E1419" i="1"/>
  <c r="D1419" i="1"/>
  <c r="C1419" i="1"/>
  <c r="H1418" i="1"/>
  <c r="G1418" i="1"/>
  <c r="F1418" i="1"/>
  <c r="E1418" i="1"/>
  <c r="D1418" i="1"/>
  <c r="C1418" i="1"/>
  <c r="H1417" i="1"/>
  <c r="G1417" i="1"/>
  <c r="F1417" i="1"/>
  <c r="E1417" i="1"/>
  <c r="D1417" i="1"/>
  <c r="C1417" i="1"/>
  <c r="H1416" i="1"/>
  <c r="G1416" i="1"/>
  <c r="F1416" i="1"/>
  <c r="E1416" i="1"/>
  <c r="D1416" i="1"/>
  <c r="C1416" i="1"/>
  <c r="H1415" i="1"/>
  <c r="G1415" i="1"/>
  <c r="F1415" i="1"/>
  <c r="E1415" i="1"/>
  <c r="D1415" i="1"/>
  <c r="C1415" i="1"/>
  <c r="H1414" i="1"/>
  <c r="G1414" i="1"/>
  <c r="F1414" i="1"/>
  <c r="E1414" i="1"/>
  <c r="D1414" i="1"/>
  <c r="C1414" i="1"/>
  <c r="H1413" i="1"/>
  <c r="G1413" i="1"/>
  <c r="F1413" i="1"/>
  <c r="E1413" i="1"/>
  <c r="D1413" i="1"/>
  <c r="C1413" i="1"/>
  <c r="H1412" i="1"/>
  <c r="G1412" i="1"/>
  <c r="F1412" i="1"/>
  <c r="E1412" i="1"/>
  <c r="D1412" i="1"/>
  <c r="C1412" i="1"/>
  <c r="H1411" i="1"/>
  <c r="G1411" i="1"/>
  <c r="F1411" i="1"/>
  <c r="E1411" i="1"/>
  <c r="D1411" i="1"/>
  <c r="C1411" i="1"/>
  <c r="H1410" i="1"/>
  <c r="G1410" i="1"/>
  <c r="F1410" i="1"/>
  <c r="E1410" i="1"/>
  <c r="D1410" i="1"/>
  <c r="C1410" i="1"/>
  <c r="H1409" i="1"/>
  <c r="G1409" i="1"/>
  <c r="F1409" i="1"/>
  <c r="E1409" i="1"/>
  <c r="D1409" i="1"/>
  <c r="C1409" i="1"/>
  <c r="H1408" i="1"/>
  <c r="G1408" i="1"/>
  <c r="F1408" i="1"/>
  <c r="E1408" i="1"/>
  <c r="D1408" i="1"/>
  <c r="C1408" i="1"/>
  <c r="H1407" i="1"/>
  <c r="G1407" i="1"/>
  <c r="F1407" i="1"/>
  <c r="E1407" i="1"/>
  <c r="D1407" i="1"/>
  <c r="C1407" i="1"/>
  <c r="H1406" i="1"/>
  <c r="G1406" i="1"/>
  <c r="F1406" i="1"/>
  <c r="E1406" i="1"/>
  <c r="D1406" i="1"/>
  <c r="C1406" i="1"/>
  <c r="H1405" i="1"/>
  <c r="G1405" i="1"/>
  <c r="F1405" i="1"/>
  <c r="E1405" i="1"/>
  <c r="D1405" i="1"/>
  <c r="C1405" i="1"/>
  <c r="H1404" i="1"/>
  <c r="G1404" i="1"/>
  <c r="F1404" i="1"/>
  <c r="E1404" i="1"/>
  <c r="D1404" i="1"/>
  <c r="C1404" i="1"/>
  <c r="H1403" i="1"/>
  <c r="G1403" i="1"/>
  <c r="F1403" i="1"/>
  <c r="E1403" i="1"/>
  <c r="D1403" i="1"/>
  <c r="C1403" i="1"/>
  <c r="H1402" i="1"/>
  <c r="G1402" i="1"/>
  <c r="F1402" i="1"/>
  <c r="E1402" i="1"/>
  <c r="D1402" i="1"/>
  <c r="C1402" i="1"/>
  <c r="H1401" i="1"/>
  <c r="G1401" i="1"/>
  <c r="F1401" i="1"/>
  <c r="E1401" i="1"/>
  <c r="D1401" i="1"/>
  <c r="C1401" i="1"/>
  <c r="H1400" i="1"/>
  <c r="G1400" i="1"/>
  <c r="F1400" i="1"/>
  <c r="E1400" i="1"/>
  <c r="D1400" i="1"/>
  <c r="C1400" i="1"/>
  <c r="H1399" i="1"/>
  <c r="G1399" i="1"/>
  <c r="F1399" i="1"/>
  <c r="E1399" i="1"/>
  <c r="D1399" i="1"/>
  <c r="C1399" i="1"/>
  <c r="H1398" i="1"/>
  <c r="G1398" i="1"/>
  <c r="F1398" i="1"/>
  <c r="E1398" i="1"/>
  <c r="D1398" i="1"/>
  <c r="C1398" i="1"/>
  <c r="H1397" i="1"/>
  <c r="G1397" i="1"/>
  <c r="F1397" i="1"/>
  <c r="E1397" i="1"/>
  <c r="D1397" i="1"/>
  <c r="C1397" i="1"/>
  <c r="H1396" i="1"/>
  <c r="G1396" i="1"/>
  <c r="F1396" i="1"/>
  <c r="E1396" i="1"/>
  <c r="D1396" i="1"/>
  <c r="C1396" i="1"/>
  <c r="H1395" i="1"/>
  <c r="G1395" i="1"/>
  <c r="F1395" i="1"/>
  <c r="E1395" i="1"/>
  <c r="D1395" i="1"/>
  <c r="C1395" i="1"/>
  <c r="H1394" i="1"/>
  <c r="G1394" i="1"/>
  <c r="F1394" i="1"/>
  <c r="E1394" i="1"/>
  <c r="D1394" i="1"/>
  <c r="C1394" i="1"/>
  <c r="H1393" i="1"/>
  <c r="G1393" i="1"/>
  <c r="F1393" i="1"/>
  <c r="E1393" i="1"/>
  <c r="D1393" i="1"/>
  <c r="C1393" i="1"/>
  <c r="H1392" i="1"/>
  <c r="G1392" i="1"/>
  <c r="F1392" i="1"/>
  <c r="E1392" i="1"/>
  <c r="D1392" i="1"/>
  <c r="C1392" i="1"/>
  <c r="H1391" i="1"/>
  <c r="G1391" i="1"/>
  <c r="F1391" i="1"/>
  <c r="E1391" i="1"/>
  <c r="D1391" i="1"/>
  <c r="C1391" i="1"/>
  <c r="H1390" i="1"/>
  <c r="G1390" i="1"/>
  <c r="F1390" i="1"/>
  <c r="E1390" i="1"/>
  <c r="D1390" i="1"/>
  <c r="C1390" i="1"/>
  <c r="H1389" i="1"/>
  <c r="G1389" i="1"/>
  <c r="F1389" i="1"/>
  <c r="E1389" i="1"/>
  <c r="D1389" i="1"/>
  <c r="C1389" i="1"/>
  <c r="H1388" i="1"/>
  <c r="G1388" i="1"/>
  <c r="F1388" i="1"/>
  <c r="E1388" i="1"/>
  <c r="D1388" i="1"/>
  <c r="C1388" i="1"/>
  <c r="H1387" i="1"/>
  <c r="G1387" i="1"/>
  <c r="F1387" i="1"/>
  <c r="E1387" i="1"/>
  <c r="D1387" i="1"/>
  <c r="C1387" i="1"/>
  <c r="H1386" i="1"/>
  <c r="G1386" i="1"/>
  <c r="F1386" i="1"/>
  <c r="E1386" i="1"/>
  <c r="D1386" i="1"/>
  <c r="C1386" i="1"/>
  <c r="H1385" i="1"/>
  <c r="G1385" i="1"/>
  <c r="F1385" i="1"/>
  <c r="E1385" i="1"/>
  <c r="D1385" i="1"/>
  <c r="C1385" i="1"/>
  <c r="H1384" i="1"/>
  <c r="G1384" i="1"/>
  <c r="F1384" i="1"/>
  <c r="E1384" i="1"/>
  <c r="D1384" i="1"/>
  <c r="C1384" i="1"/>
  <c r="H1383" i="1"/>
  <c r="G1383" i="1"/>
  <c r="F1383" i="1"/>
  <c r="E1383" i="1"/>
  <c r="D1383" i="1"/>
  <c r="C1383" i="1"/>
  <c r="H1382" i="1"/>
  <c r="G1382" i="1"/>
  <c r="F1382" i="1"/>
  <c r="E1382" i="1"/>
  <c r="D1382" i="1"/>
  <c r="C1382" i="1"/>
  <c r="H1381" i="1"/>
  <c r="G1381" i="1"/>
  <c r="F1381" i="1"/>
  <c r="E1381" i="1"/>
  <c r="D1381" i="1"/>
  <c r="C1381" i="1"/>
  <c r="H1380" i="1"/>
  <c r="G1380" i="1"/>
  <c r="F1380" i="1"/>
  <c r="E1380" i="1"/>
  <c r="D1380" i="1"/>
  <c r="C1380" i="1"/>
  <c r="H1379" i="1"/>
  <c r="G1379" i="1"/>
  <c r="F1379" i="1"/>
  <c r="E1379" i="1"/>
  <c r="D1379" i="1"/>
  <c r="C1379" i="1"/>
  <c r="H1378" i="1"/>
  <c r="G1378" i="1"/>
  <c r="F1378" i="1"/>
  <c r="E1378" i="1"/>
  <c r="D1378" i="1"/>
  <c r="C1378" i="1"/>
  <c r="H1377" i="1"/>
  <c r="G1377" i="1"/>
  <c r="F1377" i="1"/>
  <c r="E1377" i="1"/>
  <c r="D1377" i="1"/>
  <c r="C1377" i="1"/>
  <c r="H1376" i="1"/>
  <c r="G1376" i="1"/>
  <c r="F1376" i="1"/>
  <c r="E1376" i="1"/>
  <c r="D1376" i="1"/>
  <c r="C1376" i="1"/>
  <c r="H1375" i="1"/>
  <c r="G1375" i="1"/>
  <c r="F1375" i="1"/>
  <c r="E1375" i="1"/>
  <c r="D1375" i="1"/>
  <c r="C1375" i="1"/>
  <c r="H1374" i="1"/>
  <c r="G1374" i="1"/>
  <c r="F1374" i="1"/>
  <c r="E1374" i="1"/>
  <c r="D1374" i="1"/>
  <c r="C1374" i="1"/>
  <c r="H1373" i="1"/>
  <c r="G1373" i="1"/>
  <c r="F1373" i="1"/>
  <c r="E1373" i="1"/>
  <c r="D1373" i="1"/>
  <c r="C1373" i="1"/>
  <c r="H1372" i="1"/>
  <c r="G1372" i="1"/>
  <c r="F1372" i="1"/>
  <c r="E1372" i="1"/>
  <c r="D1372" i="1"/>
  <c r="C1372" i="1"/>
  <c r="H1371" i="1"/>
  <c r="G1371" i="1"/>
  <c r="F1371" i="1"/>
  <c r="E1371" i="1"/>
  <c r="D1371" i="1"/>
  <c r="C1371" i="1"/>
  <c r="H1370" i="1"/>
  <c r="G1370" i="1"/>
  <c r="F1370" i="1"/>
  <c r="E1370" i="1"/>
  <c r="D1370" i="1"/>
  <c r="C1370" i="1"/>
  <c r="H1369" i="1"/>
  <c r="G1369" i="1"/>
  <c r="F1369" i="1"/>
  <c r="E1369" i="1"/>
  <c r="D1369" i="1"/>
  <c r="C1369" i="1"/>
  <c r="H1368" i="1"/>
  <c r="G1368" i="1"/>
  <c r="F1368" i="1"/>
  <c r="E1368" i="1"/>
  <c r="D1368" i="1"/>
  <c r="C1368" i="1"/>
  <c r="H1367" i="1"/>
  <c r="G1367" i="1"/>
  <c r="F1367" i="1"/>
  <c r="E1367" i="1"/>
  <c r="D1367" i="1"/>
  <c r="C1367" i="1"/>
  <c r="H1366" i="1"/>
  <c r="G1366" i="1"/>
  <c r="F1366" i="1"/>
  <c r="E1366" i="1"/>
  <c r="D1366" i="1"/>
  <c r="C1366" i="1"/>
  <c r="H1365" i="1"/>
  <c r="G1365" i="1"/>
  <c r="F1365" i="1"/>
  <c r="E1365" i="1"/>
  <c r="D1365" i="1"/>
  <c r="C1365" i="1"/>
  <c r="H1364" i="1"/>
  <c r="G1364" i="1"/>
  <c r="F1364" i="1"/>
  <c r="E1364" i="1"/>
  <c r="D1364" i="1"/>
  <c r="C1364" i="1"/>
  <c r="H1363" i="1"/>
  <c r="G1363" i="1"/>
  <c r="F1363" i="1"/>
  <c r="E1363" i="1"/>
  <c r="D1363" i="1"/>
  <c r="C1363" i="1"/>
  <c r="H1362" i="1"/>
  <c r="G1362" i="1"/>
  <c r="F1362" i="1"/>
  <c r="E1362" i="1"/>
  <c r="D1362" i="1"/>
  <c r="C1362" i="1"/>
  <c r="H1361" i="1"/>
  <c r="G1361" i="1"/>
  <c r="F1361" i="1"/>
  <c r="E1361" i="1"/>
  <c r="D1361" i="1"/>
  <c r="C1361" i="1"/>
  <c r="H1360" i="1"/>
  <c r="G1360" i="1"/>
  <c r="F1360" i="1"/>
  <c r="E1360" i="1"/>
  <c r="D1360" i="1"/>
  <c r="C1360" i="1"/>
  <c r="H1359" i="1"/>
  <c r="G1359" i="1"/>
  <c r="F1359" i="1"/>
  <c r="E1359" i="1"/>
  <c r="D1359" i="1"/>
  <c r="C1359" i="1"/>
  <c r="H1358" i="1"/>
  <c r="G1358" i="1"/>
  <c r="F1358" i="1"/>
  <c r="E1358" i="1"/>
  <c r="D1358" i="1"/>
  <c r="C1358" i="1"/>
  <c r="H1357" i="1"/>
  <c r="G1357" i="1"/>
  <c r="F1357" i="1"/>
  <c r="E1357" i="1"/>
  <c r="D1357" i="1"/>
  <c r="C1357" i="1"/>
  <c r="H1356" i="1"/>
  <c r="G1356" i="1"/>
  <c r="F1356" i="1"/>
  <c r="E1356" i="1"/>
  <c r="D1356" i="1"/>
  <c r="C1356" i="1"/>
  <c r="H1355" i="1"/>
  <c r="G1355" i="1"/>
  <c r="F1355" i="1"/>
  <c r="E1355" i="1"/>
  <c r="D1355" i="1"/>
  <c r="C1355" i="1"/>
  <c r="H1354" i="1"/>
  <c r="G1354" i="1"/>
  <c r="F1354" i="1"/>
  <c r="E1354" i="1"/>
  <c r="D1354" i="1"/>
  <c r="C1354" i="1"/>
  <c r="H1353" i="1"/>
  <c r="G1353" i="1"/>
  <c r="F1353" i="1"/>
  <c r="E1353" i="1"/>
  <c r="D1353" i="1"/>
  <c r="C1353" i="1"/>
  <c r="H1352" i="1"/>
  <c r="G1352" i="1"/>
  <c r="F1352" i="1"/>
  <c r="E1352" i="1"/>
  <c r="D1352" i="1"/>
  <c r="C1352" i="1"/>
  <c r="H1351" i="1"/>
  <c r="G1351" i="1"/>
  <c r="F1351" i="1"/>
  <c r="E1351" i="1"/>
  <c r="D1351" i="1"/>
  <c r="C1351" i="1"/>
  <c r="H1350" i="1"/>
  <c r="G1350" i="1"/>
  <c r="F1350" i="1"/>
  <c r="E1350" i="1"/>
  <c r="D1350" i="1"/>
  <c r="C1350" i="1"/>
  <c r="H1349" i="1"/>
  <c r="G1349" i="1"/>
  <c r="F1349" i="1"/>
  <c r="E1349" i="1"/>
  <c r="D1349" i="1"/>
  <c r="C1349" i="1"/>
  <c r="H1348" i="1"/>
  <c r="G1348" i="1"/>
  <c r="F1348" i="1"/>
  <c r="E1348" i="1"/>
  <c r="D1348" i="1"/>
  <c r="C1348" i="1"/>
  <c r="H1347" i="1"/>
  <c r="G1347" i="1"/>
  <c r="F1347" i="1"/>
  <c r="E1347" i="1"/>
  <c r="D1347" i="1"/>
  <c r="C1347" i="1"/>
  <c r="H1346" i="1"/>
  <c r="G1346" i="1"/>
  <c r="F1346" i="1"/>
  <c r="E1346" i="1"/>
  <c r="D1346" i="1"/>
  <c r="C1346" i="1"/>
  <c r="H1345" i="1"/>
  <c r="G1345" i="1"/>
  <c r="F1345" i="1"/>
  <c r="E1345" i="1"/>
  <c r="D1345" i="1"/>
  <c r="C1345" i="1"/>
  <c r="H1344" i="1"/>
  <c r="G1344" i="1"/>
  <c r="F1344" i="1"/>
  <c r="E1344" i="1"/>
  <c r="D1344" i="1"/>
  <c r="C1344" i="1"/>
  <c r="H1343" i="1"/>
  <c r="G1343" i="1"/>
  <c r="F1343" i="1"/>
  <c r="E1343" i="1"/>
  <c r="D1343" i="1"/>
  <c r="C1343" i="1"/>
  <c r="H1342" i="1"/>
  <c r="G1342" i="1"/>
  <c r="F1342" i="1"/>
  <c r="E1342" i="1"/>
  <c r="D1342" i="1"/>
  <c r="C1342" i="1"/>
  <c r="H1341" i="1"/>
  <c r="G1341" i="1"/>
  <c r="F1341" i="1"/>
  <c r="E1341" i="1"/>
  <c r="D1341" i="1"/>
  <c r="C1341" i="1"/>
  <c r="H1340" i="1"/>
  <c r="G1340" i="1"/>
  <c r="F1340" i="1"/>
  <c r="E1340" i="1"/>
  <c r="D1340" i="1"/>
  <c r="C1340" i="1"/>
  <c r="H1339" i="1"/>
  <c r="G1339" i="1"/>
  <c r="F1339" i="1"/>
  <c r="E1339" i="1"/>
  <c r="D1339" i="1"/>
  <c r="C1339" i="1"/>
  <c r="H1338" i="1"/>
  <c r="G1338" i="1"/>
  <c r="F1338" i="1"/>
  <c r="E1338" i="1"/>
  <c r="D1338" i="1"/>
  <c r="C1338" i="1"/>
  <c r="H1337" i="1"/>
  <c r="G1337" i="1"/>
  <c r="F1337" i="1"/>
  <c r="E1337" i="1"/>
  <c r="D1337" i="1"/>
  <c r="C1337" i="1"/>
  <c r="H1336" i="1"/>
  <c r="G1336" i="1"/>
  <c r="F1336" i="1"/>
  <c r="E1336" i="1"/>
  <c r="D1336" i="1"/>
  <c r="C1336" i="1"/>
  <c r="H1335" i="1"/>
  <c r="G1335" i="1"/>
  <c r="F1335" i="1"/>
  <c r="E1335" i="1"/>
  <c r="D1335" i="1"/>
  <c r="C1335" i="1"/>
  <c r="H1334" i="1"/>
  <c r="G1334" i="1"/>
  <c r="F1334" i="1"/>
  <c r="E1334" i="1"/>
  <c r="D1334" i="1"/>
  <c r="C1334" i="1"/>
  <c r="H1333" i="1"/>
  <c r="G1333" i="1"/>
  <c r="F1333" i="1"/>
  <c r="E1333" i="1"/>
  <c r="D1333" i="1"/>
  <c r="C1333" i="1"/>
  <c r="H1332" i="1"/>
  <c r="G1332" i="1"/>
  <c r="F1332" i="1"/>
  <c r="E1332" i="1"/>
  <c r="D1332" i="1"/>
  <c r="C1332" i="1"/>
  <c r="H1331" i="1"/>
  <c r="G1331" i="1"/>
  <c r="F1331" i="1"/>
  <c r="E1331" i="1"/>
  <c r="D1331" i="1"/>
  <c r="C1331" i="1"/>
  <c r="H1330" i="1"/>
  <c r="G1330" i="1"/>
  <c r="F1330" i="1"/>
  <c r="E1330" i="1"/>
  <c r="D1330" i="1"/>
  <c r="C1330" i="1"/>
  <c r="H1329" i="1"/>
  <c r="G1329" i="1"/>
  <c r="F1329" i="1"/>
  <c r="E1329" i="1"/>
  <c r="D1329" i="1"/>
  <c r="C1329" i="1"/>
  <c r="H1328" i="1"/>
  <c r="G1328" i="1"/>
  <c r="F1328" i="1"/>
  <c r="E1328" i="1"/>
  <c r="D1328" i="1"/>
  <c r="C1328" i="1"/>
  <c r="H1327" i="1"/>
  <c r="G1327" i="1"/>
  <c r="F1327" i="1"/>
  <c r="E1327" i="1"/>
  <c r="D1327" i="1"/>
  <c r="C1327" i="1"/>
  <c r="H1326" i="1"/>
  <c r="G1326" i="1"/>
  <c r="F1326" i="1"/>
  <c r="E1326" i="1"/>
  <c r="D1326" i="1"/>
  <c r="C1326" i="1"/>
  <c r="H1325" i="1"/>
  <c r="G1325" i="1"/>
  <c r="F1325" i="1"/>
  <c r="E1325" i="1"/>
  <c r="D1325" i="1"/>
  <c r="C1325" i="1"/>
  <c r="H1324" i="1"/>
  <c r="G1324" i="1"/>
  <c r="F1324" i="1"/>
  <c r="E1324" i="1"/>
  <c r="D1324" i="1"/>
  <c r="C1324" i="1"/>
  <c r="H1323" i="1"/>
  <c r="G1323" i="1"/>
  <c r="F1323" i="1"/>
  <c r="E1323" i="1"/>
  <c r="D1323" i="1"/>
  <c r="C1323" i="1"/>
  <c r="H1322" i="1"/>
  <c r="G1322" i="1"/>
  <c r="F1322" i="1"/>
  <c r="E1322" i="1"/>
  <c r="D1322" i="1"/>
  <c r="C1322" i="1"/>
  <c r="H1321" i="1"/>
  <c r="G1321" i="1"/>
  <c r="F1321" i="1"/>
  <c r="E1321" i="1"/>
  <c r="D1321" i="1"/>
  <c r="C1321" i="1"/>
  <c r="H1320" i="1"/>
  <c r="G1320" i="1"/>
  <c r="F1320" i="1"/>
  <c r="E1320" i="1"/>
  <c r="D1320" i="1"/>
  <c r="C1320" i="1"/>
  <c r="H1319" i="1"/>
  <c r="G1319" i="1"/>
  <c r="F1319" i="1"/>
  <c r="E1319" i="1"/>
  <c r="D1319" i="1"/>
  <c r="C1319" i="1"/>
  <c r="H1318" i="1"/>
  <c r="G1318" i="1"/>
  <c r="F1318" i="1"/>
  <c r="E1318" i="1"/>
  <c r="D1318" i="1"/>
  <c r="C1318" i="1"/>
  <c r="H1317" i="1"/>
  <c r="G1317" i="1"/>
  <c r="F1317" i="1"/>
  <c r="E1317" i="1"/>
  <c r="D1317" i="1"/>
  <c r="C1317" i="1"/>
  <c r="H1316" i="1"/>
  <c r="G1316" i="1"/>
  <c r="F1316" i="1"/>
  <c r="E1316" i="1"/>
  <c r="D1316" i="1"/>
  <c r="C1316" i="1"/>
  <c r="H1315" i="1"/>
  <c r="G1315" i="1"/>
  <c r="F1315" i="1"/>
  <c r="E1315" i="1"/>
  <c r="D1315" i="1"/>
  <c r="C1315" i="1"/>
  <c r="H1314" i="1"/>
  <c r="G1314" i="1"/>
  <c r="F1314" i="1"/>
  <c r="E1314" i="1"/>
  <c r="D1314" i="1"/>
  <c r="C1314" i="1"/>
  <c r="H1313" i="1"/>
  <c r="G1313" i="1"/>
  <c r="F1313" i="1"/>
  <c r="E1313" i="1"/>
  <c r="D1313" i="1"/>
  <c r="C1313" i="1"/>
  <c r="H1312" i="1"/>
  <c r="G1312" i="1"/>
  <c r="F1312" i="1"/>
  <c r="E1312" i="1"/>
  <c r="D1312" i="1"/>
  <c r="C1312" i="1"/>
  <c r="H1311" i="1"/>
  <c r="G1311" i="1"/>
  <c r="F1311" i="1"/>
  <c r="E1311" i="1"/>
  <c r="D1311" i="1"/>
  <c r="C1311" i="1"/>
  <c r="H1310" i="1"/>
  <c r="G1310" i="1"/>
  <c r="F1310" i="1"/>
  <c r="E1310" i="1"/>
  <c r="D1310" i="1"/>
  <c r="C1310" i="1"/>
  <c r="H1309" i="1"/>
  <c r="G1309" i="1"/>
  <c r="F1309" i="1"/>
  <c r="E1309" i="1"/>
  <c r="D1309" i="1"/>
  <c r="C1309" i="1"/>
  <c r="H1308" i="1"/>
  <c r="G1308" i="1"/>
  <c r="F1308" i="1"/>
  <c r="E1308" i="1"/>
  <c r="D1308" i="1"/>
  <c r="C1308" i="1"/>
  <c r="H1307" i="1"/>
  <c r="G1307" i="1"/>
  <c r="F1307" i="1"/>
  <c r="E1307" i="1"/>
  <c r="D1307" i="1"/>
  <c r="C1307" i="1"/>
  <c r="H1306" i="1"/>
  <c r="G1306" i="1"/>
  <c r="F1306" i="1"/>
  <c r="E1306" i="1"/>
  <c r="D1306" i="1"/>
  <c r="C1306" i="1"/>
  <c r="H1305" i="1"/>
  <c r="G1305" i="1"/>
  <c r="F1305" i="1"/>
  <c r="E1305" i="1"/>
  <c r="D1305" i="1"/>
  <c r="C1305" i="1"/>
  <c r="H1304" i="1"/>
  <c r="G1304" i="1"/>
  <c r="F1304" i="1"/>
  <c r="E1304" i="1"/>
  <c r="D1304" i="1"/>
  <c r="C1304" i="1"/>
  <c r="H1303" i="1"/>
  <c r="G1303" i="1"/>
  <c r="F1303" i="1"/>
  <c r="E1303" i="1"/>
  <c r="D1303" i="1"/>
  <c r="C1303" i="1"/>
  <c r="H1302" i="1"/>
  <c r="G1302" i="1"/>
  <c r="F1302" i="1"/>
  <c r="E1302" i="1"/>
  <c r="D1302" i="1"/>
  <c r="C1302" i="1"/>
  <c r="H1301" i="1"/>
  <c r="G1301" i="1"/>
  <c r="F1301" i="1"/>
  <c r="E1301" i="1"/>
  <c r="D1301" i="1"/>
  <c r="C1301" i="1"/>
  <c r="H1300" i="1"/>
  <c r="G1300" i="1"/>
  <c r="F1300" i="1"/>
  <c r="E1300" i="1"/>
  <c r="D1300" i="1"/>
  <c r="C1300" i="1"/>
  <c r="H1299" i="1"/>
  <c r="G1299" i="1"/>
  <c r="F1299" i="1"/>
  <c r="E1299" i="1"/>
  <c r="D1299" i="1"/>
  <c r="C1299" i="1"/>
  <c r="H1298" i="1"/>
  <c r="G1298" i="1"/>
  <c r="F1298" i="1"/>
  <c r="E1298" i="1"/>
  <c r="D1298" i="1"/>
  <c r="C1298" i="1"/>
  <c r="H1297" i="1"/>
  <c r="G1297" i="1"/>
  <c r="F1297" i="1"/>
  <c r="E1297" i="1"/>
  <c r="D1297" i="1"/>
  <c r="C1297" i="1"/>
  <c r="H1296" i="1"/>
  <c r="G1296" i="1"/>
  <c r="F1296" i="1"/>
  <c r="E1296" i="1"/>
  <c r="D1296" i="1"/>
  <c r="C1296" i="1"/>
  <c r="H1295" i="1"/>
  <c r="G1295" i="1"/>
  <c r="F1295" i="1"/>
  <c r="E1295" i="1"/>
  <c r="D1295" i="1"/>
  <c r="C1295" i="1"/>
  <c r="H1294" i="1"/>
  <c r="G1294" i="1"/>
  <c r="F1294" i="1"/>
  <c r="E1294" i="1"/>
  <c r="D1294" i="1"/>
  <c r="C1294" i="1"/>
  <c r="H1293" i="1"/>
  <c r="G1293" i="1"/>
  <c r="F1293" i="1"/>
  <c r="E1293" i="1"/>
  <c r="D1293" i="1"/>
  <c r="C1293" i="1"/>
  <c r="H1292" i="1"/>
  <c r="G1292" i="1"/>
  <c r="F1292" i="1"/>
  <c r="E1292" i="1"/>
  <c r="D1292" i="1"/>
  <c r="C1292" i="1"/>
  <c r="H1291" i="1"/>
  <c r="G1291" i="1"/>
  <c r="F1291" i="1"/>
  <c r="E1291" i="1"/>
  <c r="D1291" i="1"/>
  <c r="C1291" i="1"/>
  <c r="H1290" i="1"/>
  <c r="G1290" i="1"/>
  <c r="F1290" i="1"/>
  <c r="E1290" i="1"/>
  <c r="D1290" i="1"/>
  <c r="C1290" i="1"/>
  <c r="H1289" i="1"/>
  <c r="G1289" i="1"/>
  <c r="F1289" i="1"/>
  <c r="E1289" i="1"/>
  <c r="D1289" i="1"/>
  <c r="C1289" i="1"/>
  <c r="H1288" i="1"/>
  <c r="G1288" i="1"/>
  <c r="F1288" i="1"/>
  <c r="E1288" i="1"/>
  <c r="D1288" i="1"/>
  <c r="C1288" i="1"/>
  <c r="H1287" i="1"/>
  <c r="G1287" i="1"/>
  <c r="F1287" i="1"/>
  <c r="E1287" i="1"/>
  <c r="D1287" i="1"/>
  <c r="C1287" i="1"/>
  <c r="H1286" i="1"/>
  <c r="G1286" i="1"/>
  <c r="F1286" i="1"/>
  <c r="E1286" i="1"/>
  <c r="D1286" i="1"/>
  <c r="C1286" i="1"/>
  <c r="H1285" i="1"/>
  <c r="G1285" i="1"/>
  <c r="F1285" i="1"/>
  <c r="E1285" i="1"/>
  <c r="D1285" i="1"/>
  <c r="C1285" i="1"/>
  <c r="H1284" i="1"/>
  <c r="G1284" i="1"/>
  <c r="F1284" i="1"/>
  <c r="E1284" i="1"/>
  <c r="D1284" i="1"/>
  <c r="C1284" i="1"/>
  <c r="H1283" i="1"/>
  <c r="G1283" i="1"/>
  <c r="F1283" i="1"/>
  <c r="E1283" i="1"/>
  <c r="D1283" i="1"/>
  <c r="C1283" i="1"/>
  <c r="H1282" i="1"/>
  <c r="G1282" i="1"/>
  <c r="F1282" i="1"/>
  <c r="E1282" i="1"/>
  <c r="D1282" i="1"/>
  <c r="C1282" i="1"/>
  <c r="H1281" i="1"/>
  <c r="G1281" i="1"/>
  <c r="F1281" i="1"/>
  <c r="E1281" i="1"/>
  <c r="D1281" i="1"/>
  <c r="C1281" i="1"/>
  <c r="H1280" i="1"/>
  <c r="G1280" i="1"/>
  <c r="F1280" i="1"/>
  <c r="E1280" i="1"/>
  <c r="D1280" i="1"/>
  <c r="C1280" i="1"/>
  <c r="H1279" i="1"/>
  <c r="G1279" i="1"/>
  <c r="F1279" i="1"/>
  <c r="E1279" i="1"/>
  <c r="D1279" i="1"/>
  <c r="C1279" i="1"/>
  <c r="H1278" i="1"/>
  <c r="G1278" i="1"/>
  <c r="F1278" i="1"/>
  <c r="E1278" i="1"/>
  <c r="D1278" i="1"/>
  <c r="C1278" i="1"/>
  <c r="H1277" i="1"/>
  <c r="G1277" i="1"/>
  <c r="F1277" i="1"/>
  <c r="E1277" i="1"/>
  <c r="D1277" i="1"/>
  <c r="C1277" i="1"/>
  <c r="H1276" i="1"/>
  <c r="G1276" i="1"/>
  <c r="F1276" i="1"/>
  <c r="E1276" i="1"/>
  <c r="D1276" i="1"/>
  <c r="C1276" i="1"/>
  <c r="H1275" i="1"/>
  <c r="G1275" i="1"/>
  <c r="F1275" i="1"/>
  <c r="E1275" i="1"/>
  <c r="D1275" i="1"/>
  <c r="C1275" i="1"/>
  <c r="H1274" i="1"/>
  <c r="G1274" i="1"/>
  <c r="F1274" i="1"/>
  <c r="E1274" i="1"/>
  <c r="D1274" i="1"/>
  <c r="C1274" i="1"/>
  <c r="H1273" i="1"/>
  <c r="G1273" i="1"/>
  <c r="F1273" i="1"/>
  <c r="E1273" i="1"/>
  <c r="D1273" i="1"/>
  <c r="C1273" i="1"/>
  <c r="H1272" i="1"/>
  <c r="G1272" i="1"/>
  <c r="F1272" i="1"/>
  <c r="E1272" i="1"/>
  <c r="D1272" i="1"/>
  <c r="C1272" i="1"/>
  <c r="H1271" i="1"/>
  <c r="G1271" i="1"/>
  <c r="F1271" i="1"/>
  <c r="E1271" i="1"/>
  <c r="D1271" i="1"/>
  <c r="C1271" i="1"/>
  <c r="H1270" i="1"/>
  <c r="G1270" i="1"/>
  <c r="F1270" i="1"/>
  <c r="E1270" i="1"/>
  <c r="D1270" i="1"/>
  <c r="C1270" i="1"/>
  <c r="H1269" i="1"/>
  <c r="G1269" i="1"/>
  <c r="F1269" i="1"/>
  <c r="E1269" i="1"/>
  <c r="D1269" i="1"/>
  <c r="C1269" i="1"/>
  <c r="H1268" i="1"/>
  <c r="G1268" i="1"/>
  <c r="F1268" i="1"/>
  <c r="E1268" i="1"/>
  <c r="D1268" i="1"/>
  <c r="C1268" i="1"/>
  <c r="H1267" i="1"/>
  <c r="G1267" i="1"/>
  <c r="F1267" i="1"/>
  <c r="E1267" i="1"/>
  <c r="D1267" i="1"/>
  <c r="C1267" i="1"/>
  <c r="H1266" i="1"/>
  <c r="G1266" i="1"/>
  <c r="F1266" i="1"/>
  <c r="E1266" i="1"/>
  <c r="D1266" i="1"/>
  <c r="C1266" i="1"/>
  <c r="H1265" i="1"/>
  <c r="G1265" i="1"/>
  <c r="F1265" i="1"/>
  <c r="E1265" i="1"/>
  <c r="D1265" i="1"/>
  <c r="C1265" i="1"/>
  <c r="H1264" i="1"/>
  <c r="G1264" i="1"/>
  <c r="F1264" i="1"/>
  <c r="E1264" i="1"/>
  <c r="D1264" i="1"/>
  <c r="C1264" i="1"/>
  <c r="H1263" i="1"/>
  <c r="G1263" i="1"/>
  <c r="F1263" i="1"/>
  <c r="E1263" i="1"/>
  <c r="D1263" i="1"/>
  <c r="C1263" i="1"/>
  <c r="H1262" i="1"/>
  <c r="G1262" i="1"/>
  <c r="F1262" i="1"/>
  <c r="E1262" i="1"/>
  <c r="D1262" i="1"/>
  <c r="C1262" i="1"/>
  <c r="H1261" i="1"/>
  <c r="G1261" i="1"/>
  <c r="F1261" i="1"/>
  <c r="E1261" i="1"/>
  <c r="D1261" i="1"/>
  <c r="C1261" i="1"/>
  <c r="H1260" i="1"/>
  <c r="G1260" i="1"/>
  <c r="F1260" i="1"/>
  <c r="E1260" i="1"/>
  <c r="D1260" i="1"/>
  <c r="C1260" i="1"/>
  <c r="H1259" i="1"/>
  <c r="G1259" i="1"/>
  <c r="F1259" i="1"/>
  <c r="E1259" i="1"/>
  <c r="D1259" i="1"/>
  <c r="C1259" i="1"/>
  <c r="H1258" i="1"/>
  <c r="G1258" i="1"/>
  <c r="F1258" i="1"/>
  <c r="E1258" i="1"/>
  <c r="D1258" i="1"/>
  <c r="C1258" i="1"/>
  <c r="H1257" i="1"/>
  <c r="G1257" i="1"/>
  <c r="F1257" i="1"/>
  <c r="E1257" i="1"/>
  <c r="D1257" i="1"/>
  <c r="C1257" i="1"/>
  <c r="H1256" i="1"/>
  <c r="G1256" i="1"/>
  <c r="F1256" i="1"/>
  <c r="E1256" i="1"/>
  <c r="D1256" i="1"/>
  <c r="C1256" i="1"/>
  <c r="H1255" i="1"/>
  <c r="G1255" i="1"/>
  <c r="F1255" i="1"/>
  <c r="E1255" i="1"/>
  <c r="D1255" i="1"/>
  <c r="C1255" i="1"/>
  <c r="H1254" i="1"/>
  <c r="G1254" i="1"/>
  <c r="F1254" i="1"/>
  <c r="E1254" i="1"/>
  <c r="D1254" i="1"/>
  <c r="C1254" i="1"/>
  <c r="H1253" i="1"/>
  <c r="G1253" i="1"/>
  <c r="F1253" i="1"/>
  <c r="E1253" i="1"/>
  <c r="D1253" i="1"/>
  <c r="C1253" i="1"/>
  <c r="H1252" i="1"/>
  <c r="G1252" i="1"/>
  <c r="F1252" i="1"/>
  <c r="E1252" i="1"/>
  <c r="D1252" i="1"/>
  <c r="C1252" i="1"/>
  <c r="H1251" i="1"/>
  <c r="G1251" i="1"/>
  <c r="F1251" i="1"/>
  <c r="E1251" i="1"/>
  <c r="D1251" i="1"/>
  <c r="C1251" i="1"/>
  <c r="H1250" i="1"/>
  <c r="G1250" i="1"/>
  <c r="F1250" i="1"/>
  <c r="E1250" i="1"/>
  <c r="D1250" i="1"/>
  <c r="C1250" i="1"/>
  <c r="H1249" i="1"/>
  <c r="G1249" i="1"/>
  <c r="F1249" i="1"/>
  <c r="E1249" i="1"/>
  <c r="D1249" i="1"/>
  <c r="C1249" i="1"/>
  <c r="H1248" i="1"/>
  <c r="G1248" i="1"/>
  <c r="F1248" i="1"/>
  <c r="E1248" i="1"/>
  <c r="D1248" i="1"/>
  <c r="C1248" i="1"/>
  <c r="H1247" i="1"/>
  <c r="G1247" i="1"/>
  <c r="F1247" i="1"/>
  <c r="E1247" i="1"/>
  <c r="D1247" i="1"/>
  <c r="C1247" i="1"/>
  <c r="H1246" i="1"/>
  <c r="G1246" i="1"/>
  <c r="F1246" i="1"/>
  <c r="E1246" i="1"/>
  <c r="D1246" i="1"/>
  <c r="C1246" i="1"/>
  <c r="H1245" i="1"/>
  <c r="G1245" i="1"/>
  <c r="F1245" i="1"/>
  <c r="E1245" i="1"/>
  <c r="D1245" i="1"/>
  <c r="C1245" i="1"/>
  <c r="H1244" i="1"/>
  <c r="G1244" i="1"/>
  <c r="F1244" i="1"/>
  <c r="E1244" i="1"/>
  <c r="D1244" i="1"/>
  <c r="C1244" i="1"/>
  <c r="H1243" i="1"/>
  <c r="G1243" i="1"/>
  <c r="F1243" i="1"/>
  <c r="E1243" i="1"/>
  <c r="D1243" i="1"/>
  <c r="C1243" i="1"/>
  <c r="H1242" i="1"/>
  <c r="G1242" i="1"/>
  <c r="F1242" i="1"/>
  <c r="E1242" i="1"/>
  <c r="D1242" i="1"/>
  <c r="C1242" i="1"/>
  <c r="H1241" i="1"/>
  <c r="G1241" i="1"/>
  <c r="F1241" i="1"/>
  <c r="E1241" i="1"/>
  <c r="D1241" i="1"/>
  <c r="C1241" i="1"/>
  <c r="H1240" i="1"/>
  <c r="G1240" i="1"/>
  <c r="F1240" i="1"/>
  <c r="E1240" i="1"/>
  <c r="D1240" i="1"/>
  <c r="C1240" i="1"/>
  <c r="H1239" i="1"/>
  <c r="G1239" i="1"/>
  <c r="F1239" i="1"/>
  <c r="E1239" i="1"/>
  <c r="D1239" i="1"/>
  <c r="C1239" i="1"/>
  <c r="H1238" i="1"/>
  <c r="G1238" i="1"/>
  <c r="F1238" i="1"/>
  <c r="E1238" i="1"/>
  <c r="D1238" i="1"/>
  <c r="C1238" i="1"/>
  <c r="H1237" i="1"/>
  <c r="G1237" i="1"/>
  <c r="F1237" i="1"/>
  <c r="E1237" i="1"/>
  <c r="D1237" i="1"/>
  <c r="C1237" i="1"/>
  <c r="H1236" i="1"/>
  <c r="G1236" i="1"/>
  <c r="F1236" i="1"/>
  <c r="E1236" i="1"/>
  <c r="D1236" i="1"/>
  <c r="C1236" i="1"/>
  <c r="H1235" i="1"/>
  <c r="G1235" i="1"/>
  <c r="F1235" i="1"/>
  <c r="E1235" i="1"/>
  <c r="D1235" i="1"/>
  <c r="C1235" i="1"/>
  <c r="H1234" i="1"/>
  <c r="G1234" i="1"/>
  <c r="F1234" i="1"/>
  <c r="E1234" i="1"/>
  <c r="D1234" i="1"/>
  <c r="C1234" i="1"/>
  <c r="H1233" i="1"/>
  <c r="G1233" i="1"/>
  <c r="F1233" i="1"/>
  <c r="E1233" i="1"/>
  <c r="D1233" i="1"/>
  <c r="C1233" i="1"/>
  <c r="H1232" i="1"/>
  <c r="G1232" i="1"/>
  <c r="F1232" i="1"/>
  <c r="E1232" i="1"/>
  <c r="D1232" i="1"/>
  <c r="C1232" i="1"/>
  <c r="H1231" i="1"/>
  <c r="G1231" i="1"/>
  <c r="F1231" i="1"/>
  <c r="E1231" i="1"/>
  <c r="D1231" i="1"/>
  <c r="C1231" i="1"/>
  <c r="H1230" i="1"/>
  <c r="G1230" i="1"/>
  <c r="F1230" i="1"/>
  <c r="E1230" i="1"/>
  <c r="D1230" i="1"/>
  <c r="C1230" i="1"/>
  <c r="H1229" i="1"/>
  <c r="G1229" i="1"/>
  <c r="F1229" i="1"/>
  <c r="E1229" i="1"/>
  <c r="D1229" i="1"/>
  <c r="C1229" i="1"/>
  <c r="H1228" i="1"/>
  <c r="G1228" i="1"/>
  <c r="F1228" i="1"/>
  <c r="E1228" i="1"/>
  <c r="D1228" i="1"/>
  <c r="C1228" i="1"/>
  <c r="H1227" i="1"/>
  <c r="G1227" i="1"/>
  <c r="F1227" i="1"/>
  <c r="E1227" i="1"/>
  <c r="D1227" i="1"/>
  <c r="C1227" i="1"/>
  <c r="H1226" i="1"/>
  <c r="G1226" i="1"/>
  <c r="F1226" i="1"/>
  <c r="E1226" i="1"/>
  <c r="D1226" i="1"/>
  <c r="C1226" i="1"/>
  <c r="H1225" i="1"/>
  <c r="G1225" i="1"/>
  <c r="F1225" i="1"/>
  <c r="E1225" i="1"/>
  <c r="D1225" i="1"/>
  <c r="C1225" i="1"/>
  <c r="H1224" i="1"/>
  <c r="G1224" i="1"/>
  <c r="F1224" i="1"/>
  <c r="E1224" i="1"/>
  <c r="D1224" i="1"/>
  <c r="C1224" i="1"/>
  <c r="H1223" i="1"/>
  <c r="G1223" i="1"/>
  <c r="F1223" i="1"/>
  <c r="E1223" i="1"/>
  <c r="D1223" i="1"/>
  <c r="C1223" i="1"/>
  <c r="H1222" i="1"/>
  <c r="G1222" i="1"/>
  <c r="F1222" i="1"/>
  <c r="E1222" i="1"/>
  <c r="D1222" i="1"/>
  <c r="C1222" i="1"/>
  <c r="H1221" i="1"/>
  <c r="G1221" i="1"/>
  <c r="F1221" i="1"/>
  <c r="E1221" i="1"/>
  <c r="D1221" i="1"/>
  <c r="C1221" i="1"/>
  <c r="H1220" i="1"/>
  <c r="G1220" i="1"/>
  <c r="F1220" i="1"/>
  <c r="E1220" i="1"/>
  <c r="D1220" i="1"/>
  <c r="C1220" i="1"/>
  <c r="H1219" i="1"/>
  <c r="G1219" i="1"/>
  <c r="F1219" i="1"/>
  <c r="E1219" i="1"/>
  <c r="D1219" i="1"/>
  <c r="C1219" i="1"/>
  <c r="H1218" i="1"/>
  <c r="G1218" i="1"/>
  <c r="F1218" i="1"/>
  <c r="E1218" i="1"/>
  <c r="D1218" i="1"/>
  <c r="C1218" i="1"/>
  <c r="H1217" i="1"/>
  <c r="G1217" i="1"/>
  <c r="F1217" i="1"/>
  <c r="E1217" i="1"/>
  <c r="D1217" i="1"/>
  <c r="C1217" i="1"/>
  <c r="H1216" i="1"/>
  <c r="G1216" i="1"/>
  <c r="F1216" i="1"/>
  <c r="E1216" i="1"/>
  <c r="D1216" i="1"/>
  <c r="C1216" i="1"/>
  <c r="H1215" i="1"/>
  <c r="G1215" i="1"/>
  <c r="F1215" i="1"/>
  <c r="E1215" i="1"/>
  <c r="D1215" i="1"/>
  <c r="C1215" i="1"/>
  <c r="H1214" i="1"/>
  <c r="G1214" i="1"/>
  <c r="F1214" i="1"/>
  <c r="E1214" i="1"/>
  <c r="D1214" i="1"/>
  <c r="C1214" i="1"/>
  <c r="H1213" i="1"/>
  <c r="G1213" i="1"/>
  <c r="F1213" i="1"/>
  <c r="E1213" i="1"/>
  <c r="D1213" i="1"/>
  <c r="C1213" i="1"/>
  <c r="H1212" i="1"/>
  <c r="G1212" i="1"/>
  <c r="F1212" i="1"/>
  <c r="E1212" i="1"/>
  <c r="D1212" i="1"/>
  <c r="C1212" i="1"/>
  <c r="H1211" i="1"/>
  <c r="G1211" i="1"/>
  <c r="F1211" i="1"/>
  <c r="E1211" i="1"/>
  <c r="D1211" i="1"/>
  <c r="C1211" i="1"/>
  <c r="H1210" i="1"/>
  <c r="G1210" i="1"/>
  <c r="F1210" i="1"/>
  <c r="E1210" i="1"/>
  <c r="D1210" i="1"/>
  <c r="C1210" i="1"/>
  <c r="H1209" i="1"/>
  <c r="G1209" i="1"/>
  <c r="F1209" i="1"/>
  <c r="E1209" i="1"/>
  <c r="D1209" i="1"/>
  <c r="C1209" i="1"/>
  <c r="H1208" i="1"/>
  <c r="G1208" i="1"/>
  <c r="F1208" i="1"/>
  <c r="E1208" i="1"/>
  <c r="D1208" i="1"/>
  <c r="C1208" i="1"/>
  <c r="H1207" i="1"/>
  <c r="G1207" i="1"/>
  <c r="F1207" i="1"/>
  <c r="E1207" i="1"/>
  <c r="D1207" i="1"/>
  <c r="C1207" i="1"/>
  <c r="H1206" i="1"/>
  <c r="G1206" i="1"/>
  <c r="F1206" i="1"/>
  <c r="E1206" i="1"/>
  <c r="D1206" i="1"/>
  <c r="C1206" i="1"/>
  <c r="H1205" i="1"/>
  <c r="G1205" i="1"/>
  <c r="F1205" i="1"/>
  <c r="E1205" i="1"/>
  <c r="D1205" i="1"/>
  <c r="C1205" i="1"/>
  <c r="H1204" i="1"/>
  <c r="G1204" i="1"/>
  <c r="F1204" i="1"/>
  <c r="E1204" i="1"/>
  <c r="D1204" i="1"/>
  <c r="C1204" i="1"/>
  <c r="H1203" i="1"/>
  <c r="G1203" i="1"/>
  <c r="F1203" i="1"/>
  <c r="E1203" i="1"/>
  <c r="D1203" i="1"/>
  <c r="C1203" i="1"/>
  <c r="H1202" i="1"/>
  <c r="G1202" i="1"/>
  <c r="F1202" i="1"/>
  <c r="E1202" i="1"/>
  <c r="D1202" i="1"/>
  <c r="C1202" i="1"/>
  <c r="H1201" i="1"/>
  <c r="G1201" i="1"/>
  <c r="F1201" i="1"/>
  <c r="E1201" i="1"/>
  <c r="D1201" i="1"/>
  <c r="C1201" i="1"/>
  <c r="H1200" i="1"/>
  <c r="G1200" i="1"/>
  <c r="F1200" i="1"/>
  <c r="E1200" i="1"/>
  <c r="D1200" i="1"/>
  <c r="C1200" i="1"/>
  <c r="H1199" i="1"/>
  <c r="G1199" i="1"/>
  <c r="F1199" i="1"/>
  <c r="E1199" i="1"/>
  <c r="D1199" i="1"/>
  <c r="C1199" i="1"/>
  <c r="H1198" i="1"/>
  <c r="G1198" i="1"/>
  <c r="F1198" i="1"/>
  <c r="E1198" i="1"/>
  <c r="D1198" i="1"/>
  <c r="C1198" i="1"/>
  <c r="H1197" i="1"/>
  <c r="G1197" i="1"/>
  <c r="F1197" i="1"/>
  <c r="E1197" i="1"/>
  <c r="D1197" i="1"/>
  <c r="C1197" i="1"/>
  <c r="H1196" i="1"/>
  <c r="G1196" i="1"/>
  <c r="F1196" i="1"/>
  <c r="E1196" i="1"/>
  <c r="D1196" i="1"/>
  <c r="C1196" i="1"/>
  <c r="H1195" i="1"/>
  <c r="G1195" i="1"/>
  <c r="F1195" i="1"/>
  <c r="E1195" i="1"/>
  <c r="D1195" i="1"/>
  <c r="C1195" i="1"/>
  <c r="H1194" i="1"/>
  <c r="G1194" i="1"/>
  <c r="F1194" i="1"/>
  <c r="E1194" i="1"/>
  <c r="D1194" i="1"/>
  <c r="C1194" i="1"/>
  <c r="H1193" i="1"/>
  <c r="G1193" i="1"/>
  <c r="F1193" i="1"/>
  <c r="E1193" i="1"/>
  <c r="D1193" i="1"/>
  <c r="C1193" i="1"/>
  <c r="H1192" i="1"/>
  <c r="G1192" i="1"/>
  <c r="F1192" i="1"/>
  <c r="E1192" i="1"/>
  <c r="D1192" i="1"/>
  <c r="C1192" i="1"/>
  <c r="H1191" i="1"/>
  <c r="G1191" i="1"/>
  <c r="F1191" i="1"/>
  <c r="E1191" i="1"/>
  <c r="D1191" i="1"/>
  <c r="C1191" i="1"/>
  <c r="H1190" i="1"/>
  <c r="G1190" i="1"/>
  <c r="F1190" i="1"/>
  <c r="E1190" i="1"/>
  <c r="D1190" i="1"/>
  <c r="C1190" i="1"/>
  <c r="H1189" i="1"/>
  <c r="G1189" i="1"/>
  <c r="F1189" i="1"/>
  <c r="E1189" i="1"/>
  <c r="D1189" i="1"/>
  <c r="C1189" i="1"/>
  <c r="H1188" i="1"/>
  <c r="G1188" i="1"/>
  <c r="F1188" i="1"/>
  <c r="E1188" i="1"/>
  <c r="D1188" i="1"/>
  <c r="C1188" i="1"/>
  <c r="H1187" i="1"/>
  <c r="G1187" i="1"/>
  <c r="F1187" i="1"/>
  <c r="E1187" i="1"/>
  <c r="D1187" i="1"/>
  <c r="C1187" i="1"/>
  <c r="H1186" i="1"/>
  <c r="G1186" i="1"/>
  <c r="F1186" i="1"/>
  <c r="E1186" i="1"/>
  <c r="D1186" i="1"/>
  <c r="C1186" i="1"/>
  <c r="H1185" i="1"/>
  <c r="G1185" i="1"/>
  <c r="F1185" i="1"/>
  <c r="E1185" i="1"/>
  <c r="D1185" i="1"/>
  <c r="C1185" i="1"/>
  <c r="H1184" i="1"/>
  <c r="G1184" i="1"/>
  <c r="F1184" i="1"/>
  <c r="E1184" i="1"/>
  <c r="D1184" i="1"/>
  <c r="C1184" i="1"/>
  <c r="H1183" i="1"/>
  <c r="G1183" i="1"/>
  <c r="F1183" i="1"/>
  <c r="E1183" i="1"/>
  <c r="D1183" i="1"/>
  <c r="C1183" i="1"/>
  <c r="H1182" i="1"/>
  <c r="G1182" i="1"/>
  <c r="F1182" i="1"/>
  <c r="E1182" i="1"/>
  <c r="D1182" i="1"/>
  <c r="C1182" i="1"/>
  <c r="H1181" i="1"/>
  <c r="G1181" i="1"/>
  <c r="F1181" i="1"/>
  <c r="E1181" i="1"/>
  <c r="D1181" i="1"/>
  <c r="C1181" i="1"/>
  <c r="H1180" i="1"/>
  <c r="G1180" i="1"/>
  <c r="F1180" i="1"/>
  <c r="E1180" i="1"/>
  <c r="D1180" i="1"/>
  <c r="C1180" i="1"/>
  <c r="H1179" i="1"/>
  <c r="G1179" i="1"/>
  <c r="F1179" i="1"/>
  <c r="E1179" i="1"/>
  <c r="D1179" i="1"/>
  <c r="C1179" i="1"/>
  <c r="H1178" i="1"/>
  <c r="G1178" i="1"/>
  <c r="F1178" i="1"/>
  <c r="E1178" i="1"/>
  <c r="D1178" i="1"/>
  <c r="C1178" i="1"/>
  <c r="H1177" i="1"/>
  <c r="G1177" i="1"/>
  <c r="F1177" i="1"/>
  <c r="E1177" i="1"/>
  <c r="D1177" i="1"/>
  <c r="C1177" i="1"/>
  <c r="H1176" i="1"/>
  <c r="G1176" i="1"/>
  <c r="F1176" i="1"/>
  <c r="E1176" i="1"/>
  <c r="D1176" i="1"/>
  <c r="C1176" i="1"/>
  <c r="H1175" i="1"/>
  <c r="G1175" i="1"/>
  <c r="F1175" i="1"/>
  <c r="E1175" i="1"/>
  <c r="D1175" i="1"/>
  <c r="C1175" i="1"/>
  <c r="H1174" i="1"/>
  <c r="G1174" i="1"/>
  <c r="F1174" i="1"/>
  <c r="E1174" i="1"/>
  <c r="D1174" i="1"/>
  <c r="C1174" i="1"/>
  <c r="H1173" i="1"/>
  <c r="G1173" i="1"/>
  <c r="F1173" i="1"/>
  <c r="E1173" i="1"/>
  <c r="D1173" i="1"/>
  <c r="C1173" i="1"/>
  <c r="H1172" i="1"/>
  <c r="G1172" i="1"/>
  <c r="F1172" i="1"/>
  <c r="E1172" i="1"/>
  <c r="D1172" i="1"/>
  <c r="C1172" i="1"/>
  <c r="H1171" i="1"/>
  <c r="G1171" i="1"/>
  <c r="F1171" i="1"/>
  <c r="E1171" i="1"/>
  <c r="D1171" i="1"/>
  <c r="C1171" i="1"/>
  <c r="H1170" i="1"/>
  <c r="G1170" i="1"/>
  <c r="F1170" i="1"/>
  <c r="E1170" i="1"/>
  <c r="D1170" i="1"/>
  <c r="C1170" i="1"/>
  <c r="H1169" i="1"/>
  <c r="G1169" i="1"/>
  <c r="F1169" i="1"/>
  <c r="E1169" i="1"/>
  <c r="D1169" i="1"/>
  <c r="C1169" i="1"/>
  <c r="H1168" i="1"/>
  <c r="G1168" i="1"/>
  <c r="F1168" i="1"/>
  <c r="E1168" i="1"/>
  <c r="D1168" i="1"/>
  <c r="C1168" i="1"/>
  <c r="H1167" i="1"/>
  <c r="G1167" i="1"/>
  <c r="F1167" i="1"/>
  <c r="E1167" i="1"/>
  <c r="D1167" i="1"/>
  <c r="C1167" i="1"/>
  <c r="H1166" i="1"/>
  <c r="G1166" i="1"/>
  <c r="F1166" i="1"/>
  <c r="E1166" i="1"/>
  <c r="D1166" i="1"/>
  <c r="C1166" i="1"/>
  <c r="H1165" i="1"/>
  <c r="G1165" i="1"/>
  <c r="F1165" i="1"/>
  <c r="E1165" i="1"/>
  <c r="D1165" i="1"/>
  <c r="C1165" i="1"/>
  <c r="H1164" i="1"/>
  <c r="G1164" i="1"/>
  <c r="F1164" i="1"/>
  <c r="E1164" i="1"/>
  <c r="D1164" i="1"/>
  <c r="C1164" i="1"/>
  <c r="H1163" i="1"/>
  <c r="G1163" i="1"/>
  <c r="F1163" i="1"/>
  <c r="E1163" i="1"/>
  <c r="D1163" i="1"/>
  <c r="C1163" i="1"/>
  <c r="H1162" i="1"/>
  <c r="G1162" i="1"/>
  <c r="F1162" i="1"/>
  <c r="E1162" i="1"/>
  <c r="D1162" i="1"/>
  <c r="C1162" i="1"/>
  <c r="H1161" i="1"/>
  <c r="G1161" i="1"/>
  <c r="F1161" i="1"/>
  <c r="E1161" i="1"/>
  <c r="D1161" i="1"/>
  <c r="C1161" i="1"/>
  <c r="H1160" i="1"/>
  <c r="G1160" i="1"/>
  <c r="F1160" i="1"/>
  <c r="E1160" i="1"/>
  <c r="D1160" i="1"/>
  <c r="C1160" i="1"/>
  <c r="H1159" i="1"/>
  <c r="G1159" i="1"/>
  <c r="F1159" i="1"/>
  <c r="E1159" i="1"/>
  <c r="D1159" i="1"/>
  <c r="C1159" i="1"/>
  <c r="H1158" i="1"/>
  <c r="G1158" i="1"/>
  <c r="F1158" i="1"/>
  <c r="E1158" i="1"/>
  <c r="D1158" i="1"/>
  <c r="C1158" i="1"/>
  <c r="H1157" i="1"/>
  <c r="G1157" i="1"/>
  <c r="F1157" i="1"/>
  <c r="E1157" i="1"/>
  <c r="D1157" i="1"/>
  <c r="C1157" i="1"/>
  <c r="H1156" i="1"/>
  <c r="G1156" i="1"/>
  <c r="F1156" i="1"/>
  <c r="E1156" i="1"/>
  <c r="D1156" i="1"/>
  <c r="C1156" i="1"/>
  <c r="H1155" i="1"/>
  <c r="G1155" i="1"/>
  <c r="F1155" i="1"/>
  <c r="E1155" i="1"/>
  <c r="D1155" i="1"/>
  <c r="C1155" i="1"/>
  <c r="H1154" i="1"/>
  <c r="G1154" i="1"/>
  <c r="F1154" i="1"/>
  <c r="E1154" i="1"/>
  <c r="D1154" i="1"/>
  <c r="C1154" i="1"/>
  <c r="H1153" i="1"/>
  <c r="G1153" i="1"/>
  <c r="F1153" i="1"/>
  <c r="E1153" i="1"/>
  <c r="D1153" i="1"/>
  <c r="C1153" i="1"/>
  <c r="H1152" i="1"/>
  <c r="G1152" i="1"/>
  <c r="F1152" i="1"/>
  <c r="E1152" i="1"/>
  <c r="D1152" i="1"/>
  <c r="C1152" i="1"/>
  <c r="H1151" i="1"/>
  <c r="G1151" i="1"/>
  <c r="F1151" i="1"/>
  <c r="E1151" i="1"/>
  <c r="D1151" i="1"/>
  <c r="C1151" i="1"/>
  <c r="H1150" i="1"/>
  <c r="G1150" i="1"/>
  <c r="F1150" i="1"/>
  <c r="E1150" i="1"/>
  <c r="D1150" i="1"/>
  <c r="C1150" i="1"/>
  <c r="H1149" i="1"/>
  <c r="G1149" i="1"/>
  <c r="F1149" i="1"/>
  <c r="E1149" i="1"/>
  <c r="D1149" i="1"/>
  <c r="C1149" i="1"/>
  <c r="H1148" i="1"/>
  <c r="G1148" i="1"/>
  <c r="F1148" i="1"/>
  <c r="E1148" i="1"/>
  <c r="D1148" i="1"/>
  <c r="C1148" i="1"/>
  <c r="H1147" i="1"/>
  <c r="G1147" i="1"/>
  <c r="F1147" i="1"/>
  <c r="E1147" i="1"/>
  <c r="D1147" i="1"/>
  <c r="C1147" i="1"/>
  <c r="H1146" i="1"/>
  <c r="G1146" i="1"/>
  <c r="F1146" i="1"/>
  <c r="E1146" i="1"/>
  <c r="D1146" i="1"/>
  <c r="C1146" i="1"/>
  <c r="H1145" i="1"/>
  <c r="G1145" i="1"/>
  <c r="F1145" i="1"/>
  <c r="E1145" i="1"/>
  <c r="D1145" i="1"/>
  <c r="C1145" i="1"/>
  <c r="H1144" i="1"/>
  <c r="G1144" i="1"/>
  <c r="F1144" i="1"/>
  <c r="E1144" i="1"/>
  <c r="D1144" i="1"/>
  <c r="C1144" i="1"/>
  <c r="H1143" i="1"/>
  <c r="G1143" i="1"/>
  <c r="F1143" i="1"/>
  <c r="E1143" i="1"/>
  <c r="D1143" i="1"/>
  <c r="C1143" i="1"/>
  <c r="H1142" i="1"/>
  <c r="G1142" i="1"/>
  <c r="F1142" i="1"/>
  <c r="E1142" i="1"/>
  <c r="D1142" i="1"/>
  <c r="C1142" i="1"/>
  <c r="H1141" i="1"/>
  <c r="G1141" i="1"/>
  <c r="F1141" i="1"/>
  <c r="E1141" i="1"/>
  <c r="D1141" i="1"/>
  <c r="C1141" i="1"/>
  <c r="H1140" i="1"/>
  <c r="G1140" i="1"/>
  <c r="F1140" i="1"/>
  <c r="E1140" i="1"/>
  <c r="D1140" i="1"/>
  <c r="C1140" i="1"/>
  <c r="H1139" i="1"/>
  <c r="G1139" i="1"/>
  <c r="F1139" i="1"/>
  <c r="E1139" i="1"/>
  <c r="D1139" i="1"/>
  <c r="C1139" i="1"/>
  <c r="H1138" i="1"/>
  <c r="G1138" i="1"/>
  <c r="F1138" i="1"/>
  <c r="E1138" i="1"/>
  <c r="D1138" i="1"/>
  <c r="C1138" i="1"/>
  <c r="H1137" i="1"/>
  <c r="G1137" i="1"/>
  <c r="F1137" i="1"/>
  <c r="E1137" i="1"/>
  <c r="D1137" i="1"/>
  <c r="C1137" i="1"/>
  <c r="H1136" i="1"/>
  <c r="G1136" i="1"/>
  <c r="F1136" i="1"/>
  <c r="E1136" i="1"/>
  <c r="D1136" i="1"/>
  <c r="C1136" i="1"/>
  <c r="H1135" i="1"/>
  <c r="G1135" i="1"/>
  <c r="F1135" i="1"/>
  <c r="E1135" i="1"/>
  <c r="D1135" i="1"/>
  <c r="C1135" i="1"/>
  <c r="H1134" i="1"/>
  <c r="G1134" i="1"/>
  <c r="F1134" i="1"/>
  <c r="E1134" i="1"/>
  <c r="D1134" i="1"/>
  <c r="C1134" i="1"/>
  <c r="H1133" i="1"/>
  <c r="G1133" i="1"/>
  <c r="F1133" i="1"/>
  <c r="E1133" i="1"/>
  <c r="D1133" i="1"/>
  <c r="C1133" i="1"/>
  <c r="H1132" i="1"/>
  <c r="G1132" i="1"/>
  <c r="F1132" i="1"/>
  <c r="E1132" i="1"/>
  <c r="D1132" i="1"/>
  <c r="C1132" i="1"/>
  <c r="H1131" i="1"/>
  <c r="G1131" i="1"/>
  <c r="F1131" i="1"/>
  <c r="E1131" i="1"/>
  <c r="D1131" i="1"/>
  <c r="C1131" i="1"/>
  <c r="H1130" i="1"/>
  <c r="G1130" i="1"/>
  <c r="F1130" i="1"/>
  <c r="E1130" i="1"/>
  <c r="D1130" i="1"/>
  <c r="C1130" i="1"/>
  <c r="H1129" i="1"/>
  <c r="G1129" i="1"/>
  <c r="F1129" i="1"/>
  <c r="E1129" i="1"/>
  <c r="D1129" i="1"/>
  <c r="C1129" i="1"/>
  <c r="H1128" i="1"/>
  <c r="G1128" i="1"/>
  <c r="F1128" i="1"/>
  <c r="E1128" i="1"/>
  <c r="D1128" i="1"/>
  <c r="C1128" i="1"/>
  <c r="H1127" i="1"/>
  <c r="G1127" i="1"/>
  <c r="F1127" i="1"/>
  <c r="E1127" i="1"/>
  <c r="D1127" i="1"/>
  <c r="C1127" i="1"/>
  <c r="H1126" i="1"/>
  <c r="G1126" i="1"/>
  <c r="F1126" i="1"/>
  <c r="E1126" i="1"/>
  <c r="D1126" i="1"/>
  <c r="C1126" i="1"/>
  <c r="H1125" i="1"/>
  <c r="G1125" i="1"/>
  <c r="F1125" i="1"/>
  <c r="E1125" i="1"/>
  <c r="D1125" i="1"/>
  <c r="C1125" i="1"/>
  <c r="H1124" i="1"/>
  <c r="G1124" i="1"/>
  <c r="F1124" i="1"/>
  <c r="E1124" i="1"/>
  <c r="D1124" i="1"/>
  <c r="C1124" i="1"/>
  <c r="H1123" i="1"/>
  <c r="G1123" i="1"/>
  <c r="F1123" i="1"/>
  <c r="E1123" i="1"/>
  <c r="D1123" i="1"/>
  <c r="C1123" i="1"/>
  <c r="H1122" i="1"/>
  <c r="G1122" i="1"/>
  <c r="F1122" i="1"/>
  <c r="E1122" i="1"/>
  <c r="D1122" i="1"/>
  <c r="C1122" i="1"/>
  <c r="H1121" i="1"/>
  <c r="G1121" i="1"/>
  <c r="F1121" i="1"/>
  <c r="E1121" i="1"/>
  <c r="D1121" i="1"/>
  <c r="C1121" i="1"/>
  <c r="H1120" i="1"/>
  <c r="G1120" i="1"/>
  <c r="F1120" i="1"/>
  <c r="E1120" i="1"/>
  <c r="D1120" i="1"/>
  <c r="C1120" i="1"/>
  <c r="H1119" i="1"/>
  <c r="G1119" i="1"/>
  <c r="F1119" i="1"/>
  <c r="E1119" i="1"/>
  <c r="D1119" i="1"/>
  <c r="C1119" i="1"/>
  <c r="H1118" i="1"/>
  <c r="G1118" i="1"/>
  <c r="F1118" i="1"/>
  <c r="E1118" i="1"/>
  <c r="D1118" i="1"/>
  <c r="C1118" i="1"/>
  <c r="H1117" i="1"/>
  <c r="G1117" i="1"/>
  <c r="F1117" i="1"/>
  <c r="E1117" i="1"/>
  <c r="D1117" i="1"/>
  <c r="C1117" i="1"/>
  <c r="H1116" i="1"/>
  <c r="G1116" i="1"/>
  <c r="F1116" i="1"/>
  <c r="E1116" i="1"/>
  <c r="D1116" i="1"/>
  <c r="C1116" i="1"/>
  <c r="H1115" i="1"/>
  <c r="G1115" i="1"/>
  <c r="F1115" i="1"/>
  <c r="E1115" i="1"/>
  <c r="D1115" i="1"/>
  <c r="C1115" i="1"/>
  <c r="H1114" i="1"/>
  <c r="G1114" i="1"/>
  <c r="F1114" i="1"/>
  <c r="E1114" i="1"/>
  <c r="D1114" i="1"/>
  <c r="C1114" i="1"/>
  <c r="H1113" i="1"/>
  <c r="G1113" i="1"/>
  <c r="F1113" i="1"/>
  <c r="E1113" i="1"/>
  <c r="D1113" i="1"/>
  <c r="C1113" i="1"/>
  <c r="H1112" i="1"/>
  <c r="G1112" i="1"/>
  <c r="F1112" i="1"/>
  <c r="E1112" i="1"/>
  <c r="D1112" i="1"/>
  <c r="C1112" i="1"/>
  <c r="H1111" i="1"/>
  <c r="G1111" i="1"/>
  <c r="F1111" i="1"/>
  <c r="E1111" i="1"/>
  <c r="D1111" i="1"/>
  <c r="C1111" i="1"/>
  <c r="H1110" i="1"/>
  <c r="G1110" i="1"/>
  <c r="F1110" i="1"/>
  <c r="E1110" i="1"/>
  <c r="D1110" i="1"/>
  <c r="C1110" i="1"/>
  <c r="H1109" i="1"/>
  <c r="G1109" i="1"/>
  <c r="F1109" i="1"/>
  <c r="E1109" i="1"/>
  <c r="D1109" i="1"/>
  <c r="C1109" i="1"/>
  <c r="H1108" i="1"/>
  <c r="G1108" i="1"/>
  <c r="F1108" i="1"/>
  <c r="E1108" i="1"/>
  <c r="D1108" i="1"/>
  <c r="C1108" i="1"/>
  <c r="H1107" i="1"/>
  <c r="G1107" i="1"/>
  <c r="F1107" i="1"/>
  <c r="E1107" i="1"/>
  <c r="D1107" i="1"/>
  <c r="C1107" i="1"/>
  <c r="H1106" i="1"/>
  <c r="G1106" i="1"/>
  <c r="F1106" i="1"/>
  <c r="E1106" i="1"/>
  <c r="D1106" i="1"/>
  <c r="C1106" i="1"/>
  <c r="H1105" i="1"/>
  <c r="G1105" i="1"/>
  <c r="F1105" i="1"/>
  <c r="E1105" i="1"/>
  <c r="D1105" i="1"/>
  <c r="C1105" i="1"/>
  <c r="H1104" i="1"/>
  <c r="G1104" i="1"/>
  <c r="F1104" i="1"/>
  <c r="E1104" i="1"/>
  <c r="D1104" i="1"/>
  <c r="C1104" i="1"/>
  <c r="H1103" i="1"/>
  <c r="G1103" i="1"/>
  <c r="F1103" i="1"/>
  <c r="E1103" i="1"/>
  <c r="D1103" i="1"/>
  <c r="C1103" i="1"/>
  <c r="H1102" i="1"/>
  <c r="G1102" i="1"/>
  <c r="F1102" i="1"/>
  <c r="E1102" i="1"/>
  <c r="D1102" i="1"/>
  <c r="C1102" i="1"/>
  <c r="H1101" i="1"/>
  <c r="G1101" i="1"/>
  <c r="F1101" i="1"/>
  <c r="E1101" i="1"/>
  <c r="D1101" i="1"/>
  <c r="C1101" i="1"/>
  <c r="H1100" i="1"/>
  <c r="G1100" i="1"/>
  <c r="F1100" i="1"/>
  <c r="E1100" i="1"/>
  <c r="D1100" i="1"/>
  <c r="C1100" i="1"/>
  <c r="H1099" i="1"/>
  <c r="G1099" i="1"/>
  <c r="F1099" i="1"/>
  <c r="E1099" i="1"/>
  <c r="D1099" i="1"/>
  <c r="C1099" i="1"/>
  <c r="H1098" i="1"/>
  <c r="G1098" i="1"/>
  <c r="F1098" i="1"/>
  <c r="E1098" i="1"/>
  <c r="D1098" i="1"/>
  <c r="C1098" i="1"/>
  <c r="H1097" i="1"/>
  <c r="G1097" i="1"/>
  <c r="F1097" i="1"/>
  <c r="E1097" i="1"/>
  <c r="D1097" i="1"/>
  <c r="C1097" i="1"/>
  <c r="H1096" i="1"/>
  <c r="G1096" i="1"/>
  <c r="F1096" i="1"/>
  <c r="E1096" i="1"/>
  <c r="D1096" i="1"/>
  <c r="C1096" i="1"/>
  <c r="H1095" i="1"/>
  <c r="G1095" i="1"/>
  <c r="F1095" i="1"/>
  <c r="E1095" i="1"/>
  <c r="D1095" i="1"/>
  <c r="C1095" i="1"/>
  <c r="H1094" i="1"/>
  <c r="G1094" i="1"/>
  <c r="F1094" i="1"/>
  <c r="E1094" i="1"/>
  <c r="D1094" i="1"/>
  <c r="C1094" i="1"/>
  <c r="H1093" i="1"/>
  <c r="G1093" i="1"/>
  <c r="F1093" i="1"/>
  <c r="E1093" i="1"/>
  <c r="D1093" i="1"/>
  <c r="C1093" i="1"/>
  <c r="H1092" i="1"/>
  <c r="G1092" i="1"/>
  <c r="F1092" i="1"/>
  <c r="E1092" i="1"/>
  <c r="D1092" i="1"/>
  <c r="C1092" i="1"/>
  <c r="H1091" i="1"/>
  <c r="G1091" i="1"/>
  <c r="F1091" i="1"/>
  <c r="E1091" i="1"/>
  <c r="D1091" i="1"/>
  <c r="C1091" i="1"/>
  <c r="H1090" i="1"/>
  <c r="G1090" i="1"/>
  <c r="F1090" i="1"/>
  <c r="E1090" i="1"/>
  <c r="D1090" i="1"/>
  <c r="C1090" i="1"/>
  <c r="H1089" i="1"/>
  <c r="G1089" i="1"/>
  <c r="F1089" i="1"/>
  <c r="E1089" i="1"/>
  <c r="D1089" i="1"/>
  <c r="C1089" i="1"/>
  <c r="H1088" i="1"/>
  <c r="G1088" i="1"/>
  <c r="F1088" i="1"/>
  <c r="E1088" i="1"/>
  <c r="D1088" i="1"/>
  <c r="C1088" i="1"/>
  <c r="H1087" i="1"/>
  <c r="G1087" i="1"/>
  <c r="F1087" i="1"/>
  <c r="E1087" i="1"/>
  <c r="D1087" i="1"/>
  <c r="C1087" i="1"/>
  <c r="H1086" i="1"/>
  <c r="G1086" i="1"/>
  <c r="F1086" i="1"/>
  <c r="E1086" i="1"/>
  <c r="D1086" i="1"/>
  <c r="C1086" i="1"/>
  <c r="H1085" i="1"/>
  <c r="G1085" i="1"/>
  <c r="F1085" i="1"/>
  <c r="E1085" i="1"/>
  <c r="D1085" i="1"/>
  <c r="C1085" i="1"/>
  <c r="H1084" i="1"/>
  <c r="G1084" i="1"/>
  <c r="F1084" i="1"/>
  <c r="E1084" i="1"/>
  <c r="D1084" i="1"/>
  <c r="C1084" i="1"/>
  <c r="H1083" i="1"/>
  <c r="G1083" i="1"/>
  <c r="F1083" i="1"/>
  <c r="E1083" i="1"/>
  <c r="D1083" i="1"/>
  <c r="C1083" i="1"/>
  <c r="H1082" i="1"/>
  <c r="G1082" i="1"/>
  <c r="F1082" i="1"/>
  <c r="E1082" i="1"/>
  <c r="D1082" i="1"/>
  <c r="C1082" i="1"/>
  <c r="H1081" i="1"/>
  <c r="G1081" i="1"/>
  <c r="F1081" i="1"/>
  <c r="E1081" i="1"/>
  <c r="D1081" i="1"/>
  <c r="C1081" i="1"/>
  <c r="H1080" i="1"/>
  <c r="G1080" i="1"/>
  <c r="F1080" i="1"/>
  <c r="E1080" i="1"/>
  <c r="D1080" i="1"/>
  <c r="C1080" i="1"/>
  <c r="H1079" i="1"/>
  <c r="G1079" i="1"/>
  <c r="F1079" i="1"/>
  <c r="E1079" i="1"/>
  <c r="D1079" i="1"/>
  <c r="C1079" i="1"/>
  <c r="H1078" i="1"/>
  <c r="G1078" i="1"/>
  <c r="F1078" i="1"/>
  <c r="E1078" i="1"/>
  <c r="D1078" i="1"/>
  <c r="C1078" i="1"/>
  <c r="H1077" i="1"/>
  <c r="G1077" i="1"/>
  <c r="F1077" i="1"/>
  <c r="E1077" i="1"/>
  <c r="D1077" i="1"/>
  <c r="C1077" i="1"/>
  <c r="H1076" i="1"/>
  <c r="G1076" i="1"/>
  <c r="F1076" i="1"/>
  <c r="E1076" i="1"/>
  <c r="D1076" i="1"/>
  <c r="C1076" i="1"/>
  <c r="H1075" i="1"/>
  <c r="G1075" i="1"/>
  <c r="F1075" i="1"/>
  <c r="E1075" i="1"/>
  <c r="D1075" i="1"/>
  <c r="C1075" i="1"/>
  <c r="H1074" i="1"/>
  <c r="G1074" i="1"/>
  <c r="F1074" i="1"/>
  <c r="E1074" i="1"/>
  <c r="D1074" i="1"/>
  <c r="C1074" i="1"/>
  <c r="H1073" i="1"/>
  <c r="G1073" i="1"/>
  <c r="F1073" i="1"/>
  <c r="E1073" i="1"/>
  <c r="D1073" i="1"/>
  <c r="C1073" i="1"/>
  <c r="H1072" i="1"/>
  <c r="G1072" i="1"/>
  <c r="F1072" i="1"/>
  <c r="E1072" i="1"/>
  <c r="D1072" i="1"/>
  <c r="C1072" i="1"/>
  <c r="H1071" i="1"/>
  <c r="G1071" i="1"/>
  <c r="F1071" i="1"/>
  <c r="E1071" i="1"/>
  <c r="D1071" i="1"/>
  <c r="C1071" i="1"/>
  <c r="H1070" i="1"/>
  <c r="G1070" i="1"/>
  <c r="F1070" i="1"/>
  <c r="E1070" i="1"/>
  <c r="D1070" i="1"/>
  <c r="C1070" i="1"/>
  <c r="H1069" i="1"/>
  <c r="G1069" i="1"/>
  <c r="F1069" i="1"/>
  <c r="E1069" i="1"/>
  <c r="D1069" i="1"/>
  <c r="C1069" i="1"/>
  <c r="H1068" i="1"/>
  <c r="G1068" i="1"/>
  <c r="F1068" i="1"/>
  <c r="E1068" i="1"/>
  <c r="D1068" i="1"/>
  <c r="C1068" i="1"/>
  <c r="H1067" i="1"/>
  <c r="G1067" i="1"/>
  <c r="F1067" i="1"/>
  <c r="E1067" i="1"/>
  <c r="D1067" i="1"/>
  <c r="C1067" i="1"/>
  <c r="H1066" i="1"/>
  <c r="G1066" i="1"/>
  <c r="F1066" i="1"/>
  <c r="E1066" i="1"/>
  <c r="D1066" i="1"/>
  <c r="C1066" i="1"/>
  <c r="H1065" i="1"/>
  <c r="G1065" i="1"/>
  <c r="F1065" i="1"/>
  <c r="E1065" i="1"/>
  <c r="D1065" i="1"/>
  <c r="C1065" i="1"/>
  <c r="H1064" i="1"/>
  <c r="G1064" i="1"/>
  <c r="F1064" i="1"/>
  <c r="E1064" i="1"/>
  <c r="D1064" i="1"/>
  <c r="C1064" i="1"/>
  <c r="H1063" i="1"/>
  <c r="G1063" i="1"/>
  <c r="F1063" i="1"/>
  <c r="E1063" i="1"/>
  <c r="D1063" i="1"/>
  <c r="C1063" i="1"/>
  <c r="H1062" i="1"/>
  <c r="G1062" i="1"/>
  <c r="F1062" i="1"/>
  <c r="E1062" i="1"/>
  <c r="D1062" i="1"/>
  <c r="C1062" i="1"/>
  <c r="H1061" i="1"/>
  <c r="G1061" i="1"/>
  <c r="F1061" i="1"/>
  <c r="E1061" i="1"/>
  <c r="D1061" i="1"/>
  <c r="C1061" i="1"/>
  <c r="H1060" i="1"/>
  <c r="G1060" i="1"/>
  <c r="F1060" i="1"/>
  <c r="E1060" i="1"/>
  <c r="D1060" i="1"/>
  <c r="C1060" i="1"/>
  <c r="H1059" i="1"/>
  <c r="G1059" i="1"/>
  <c r="F1059" i="1"/>
  <c r="E1059" i="1"/>
  <c r="D1059" i="1"/>
  <c r="C1059" i="1"/>
  <c r="H1058" i="1"/>
  <c r="G1058" i="1"/>
  <c r="F1058" i="1"/>
  <c r="E1058" i="1"/>
  <c r="D1058" i="1"/>
  <c r="C1058" i="1"/>
  <c r="H1057" i="1"/>
  <c r="G1057" i="1"/>
  <c r="F1057" i="1"/>
  <c r="E1057" i="1"/>
  <c r="D1057" i="1"/>
  <c r="C1057" i="1"/>
  <c r="H1056" i="1"/>
  <c r="G1056" i="1"/>
  <c r="F1056" i="1"/>
  <c r="E1056" i="1"/>
  <c r="D1056" i="1"/>
  <c r="C1056" i="1"/>
  <c r="H1055" i="1"/>
  <c r="G1055" i="1"/>
  <c r="F1055" i="1"/>
  <c r="E1055" i="1"/>
  <c r="D1055" i="1"/>
  <c r="C1055" i="1"/>
  <c r="H1054" i="1"/>
  <c r="G1054" i="1"/>
  <c r="F1054" i="1"/>
  <c r="E1054" i="1"/>
  <c r="D1054" i="1"/>
  <c r="C1054" i="1"/>
  <c r="H1053" i="1"/>
  <c r="G1053" i="1"/>
  <c r="F1053" i="1"/>
  <c r="E1053" i="1"/>
  <c r="D1053" i="1"/>
  <c r="C1053" i="1"/>
  <c r="H1052" i="1"/>
  <c r="G1052" i="1"/>
  <c r="F1052" i="1"/>
  <c r="E1052" i="1"/>
  <c r="D1052" i="1"/>
  <c r="C1052" i="1"/>
  <c r="H1051" i="1"/>
  <c r="G1051" i="1"/>
  <c r="F1051" i="1"/>
  <c r="E1051" i="1"/>
  <c r="D1051" i="1"/>
  <c r="C1051" i="1"/>
  <c r="H1050" i="1"/>
  <c r="G1050" i="1"/>
  <c r="F1050" i="1"/>
  <c r="E1050" i="1"/>
  <c r="D1050" i="1"/>
  <c r="C1050" i="1"/>
  <c r="H1049" i="1"/>
  <c r="G1049" i="1"/>
  <c r="F1049" i="1"/>
  <c r="E1049" i="1"/>
  <c r="D1049" i="1"/>
  <c r="C1049" i="1"/>
  <c r="H1048" i="1"/>
  <c r="G1048" i="1"/>
  <c r="F1048" i="1"/>
  <c r="E1048" i="1"/>
  <c r="D1048" i="1"/>
  <c r="C1048" i="1"/>
  <c r="H1047" i="1"/>
  <c r="G1047" i="1"/>
  <c r="F1047" i="1"/>
  <c r="E1047" i="1"/>
  <c r="D1047" i="1"/>
  <c r="C1047" i="1"/>
  <c r="H1046" i="1"/>
  <c r="G1046" i="1"/>
  <c r="F1046" i="1"/>
  <c r="E1046" i="1"/>
  <c r="D1046" i="1"/>
  <c r="C1046" i="1"/>
  <c r="H1045" i="1"/>
  <c r="G1045" i="1"/>
  <c r="F1045" i="1"/>
  <c r="E1045" i="1"/>
  <c r="D1045" i="1"/>
  <c r="C1045" i="1"/>
  <c r="H1044" i="1"/>
  <c r="G1044" i="1"/>
  <c r="F1044" i="1"/>
  <c r="E1044" i="1"/>
  <c r="D1044" i="1"/>
  <c r="C1044" i="1"/>
  <c r="H1043" i="1"/>
  <c r="G1043" i="1"/>
  <c r="F1043" i="1"/>
  <c r="E1043" i="1"/>
  <c r="D1043" i="1"/>
  <c r="C1043" i="1"/>
  <c r="H1042" i="1"/>
  <c r="G1042" i="1"/>
  <c r="F1042" i="1"/>
  <c r="E1042" i="1"/>
  <c r="D1042" i="1"/>
  <c r="C1042" i="1"/>
  <c r="H1041" i="1"/>
  <c r="G1041" i="1"/>
  <c r="F1041" i="1"/>
  <c r="E1041" i="1"/>
  <c r="D1041" i="1"/>
  <c r="C1041" i="1"/>
  <c r="H1040" i="1"/>
  <c r="G1040" i="1"/>
  <c r="F1040" i="1"/>
  <c r="E1040" i="1"/>
  <c r="D1040" i="1"/>
  <c r="C1040" i="1"/>
  <c r="H1039" i="1"/>
  <c r="G1039" i="1"/>
  <c r="F1039" i="1"/>
  <c r="E1039" i="1"/>
  <c r="D1039" i="1"/>
  <c r="C1039" i="1"/>
  <c r="H1038" i="1"/>
  <c r="G1038" i="1"/>
  <c r="F1038" i="1"/>
  <c r="E1038" i="1"/>
  <c r="D1038" i="1"/>
  <c r="C1038" i="1"/>
  <c r="H1037" i="1"/>
  <c r="G1037" i="1"/>
  <c r="F1037" i="1"/>
  <c r="E1037" i="1"/>
  <c r="D1037" i="1"/>
  <c r="C1037" i="1"/>
  <c r="H1036" i="1"/>
  <c r="G1036" i="1"/>
  <c r="F1036" i="1"/>
  <c r="E1036" i="1"/>
  <c r="D1036" i="1"/>
  <c r="C1036" i="1"/>
  <c r="H1035" i="1"/>
  <c r="G1035" i="1"/>
  <c r="F1035" i="1"/>
  <c r="E1035" i="1"/>
  <c r="D1035" i="1"/>
  <c r="C1035" i="1"/>
  <c r="H1034" i="1"/>
  <c r="G1034" i="1"/>
  <c r="F1034" i="1"/>
  <c r="E1034" i="1"/>
  <c r="D1034" i="1"/>
  <c r="C1034" i="1"/>
  <c r="H1033" i="1"/>
  <c r="G1033" i="1"/>
  <c r="F1033" i="1"/>
  <c r="E1033" i="1"/>
  <c r="D1033" i="1"/>
  <c r="C1033" i="1"/>
  <c r="H1032" i="1"/>
  <c r="G1032" i="1"/>
  <c r="F1032" i="1"/>
  <c r="E1032" i="1"/>
  <c r="D1032" i="1"/>
  <c r="C1032" i="1"/>
  <c r="H1031" i="1"/>
  <c r="G1031" i="1"/>
  <c r="F1031" i="1"/>
  <c r="E1031" i="1"/>
  <c r="D1031" i="1"/>
  <c r="C1031" i="1"/>
  <c r="H1030" i="1"/>
  <c r="G1030" i="1"/>
  <c r="F1030" i="1"/>
  <c r="E1030" i="1"/>
  <c r="D1030" i="1"/>
  <c r="C1030" i="1"/>
  <c r="H1029" i="1"/>
  <c r="G1029" i="1"/>
  <c r="F1029" i="1"/>
  <c r="E1029" i="1"/>
  <c r="D1029" i="1"/>
  <c r="C1029" i="1"/>
  <c r="H1028" i="1"/>
  <c r="G1028" i="1"/>
  <c r="F1028" i="1"/>
  <c r="E1028" i="1"/>
  <c r="D1028" i="1"/>
  <c r="C1028" i="1"/>
  <c r="H1027" i="1"/>
  <c r="G1027" i="1"/>
  <c r="F1027" i="1"/>
  <c r="E1027" i="1"/>
  <c r="D1027" i="1"/>
  <c r="C1027" i="1"/>
  <c r="H1026" i="1"/>
  <c r="G1026" i="1"/>
  <c r="F1026" i="1"/>
  <c r="E1026" i="1"/>
  <c r="D1026" i="1"/>
  <c r="C1026" i="1"/>
  <c r="H1025" i="1"/>
  <c r="G1025" i="1"/>
  <c r="F1025" i="1"/>
  <c r="E1025" i="1"/>
  <c r="D1025" i="1"/>
  <c r="C1025" i="1"/>
  <c r="H1024" i="1"/>
  <c r="G1024" i="1"/>
  <c r="F1024" i="1"/>
  <c r="E1024" i="1"/>
  <c r="D1024" i="1"/>
  <c r="C1024" i="1"/>
  <c r="H1023" i="1"/>
  <c r="G1023" i="1"/>
  <c r="F1023" i="1"/>
  <c r="E1023" i="1"/>
  <c r="D1023" i="1"/>
  <c r="C1023" i="1"/>
  <c r="H1022" i="1"/>
  <c r="G1022" i="1"/>
  <c r="F1022" i="1"/>
  <c r="E1022" i="1"/>
  <c r="D1022" i="1"/>
  <c r="C1022" i="1"/>
  <c r="H1021" i="1"/>
  <c r="G1021" i="1"/>
  <c r="F1021" i="1"/>
  <c r="E1021" i="1"/>
  <c r="D1021" i="1"/>
  <c r="C1021" i="1"/>
  <c r="H1020" i="1"/>
  <c r="G1020" i="1"/>
  <c r="F1020" i="1"/>
  <c r="E1020" i="1"/>
  <c r="D1020" i="1"/>
  <c r="C1020" i="1"/>
  <c r="H1019" i="1"/>
  <c r="G1019" i="1"/>
  <c r="F1019" i="1"/>
  <c r="E1019" i="1"/>
  <c r="D1019" i="1"/>
  <c r="C1019" i="1"/>
  <c r="H1018" i="1"/>
  <c r="G1018" i="1"/>
  <c r="F1018" i="1"/>
  <c r="E1018" i="1"/>
  <c r="D1018" i="1"/>
  <c r="C1018" i="1"/>
  <c r="H1017" i="1"/>
  <c r="G1017" i="1"/>
  <c r="F1017" i="1"/>
  <c r="E1017" i="1"/>
  <c r="D1017" i="1"/>
  <c r="C1017" i="1"/>
  <c r="H1016" i="1"/>
  <c r="G1016" i="1"/>
  <c r="F1016" i="1"/>
  <c r="E1016" i="1"/>
  <c r="D1016" i="1"/>
  <c r="C1016" i="1"/>
  <c r="H1015" i="1"/>
  <c r="G1015" i="1"/>
  <c r="F1015" i="1"/>
  <c r="E1015" i="1"/>
  <c r="D1015" i="1"/>
  <c r="C1015" i="1"/>
  <c r="H1014" i="1"/>
  <c r="G1014" i="1"/>
  <c r="F1014" i="1"/>
  <c r="E1014" i="1"/>
  <c r="D1014" i="1"/>
  <c r="C1014" i="1"/>
  <c r="H1013" i="1"/>
  <c r="G1013" i="1"/>
  <c r="F1013" i="1"/>
  <c r="E1013" i="1"/>
  <c r="D1013" i="1"/>
  <c r="C1013" i="1"/>
  <c r="H1012" i="1"/>
  <c r="G1012" i="1"/>
  <c r="F1012" i="1"/>
  <c r="E1012" i="1"/>
  <c r="D1012" i="1"/>
  <c r="C1012" i="1"/>
  <c r="H1011" i="1"/>
  <c r="G1011" i="1"/>
  <c r="F1011" i="1"/>
  <c r="E1011" i="1"/>
  <c r="D1011" i="1"/>
  <c r="C1011" i="1"/>
  <c r="H1010" i="1"/>
  <c r="G1010" i="1"/>
  <c r="F1010" i="1"/>
  <c r="E1010" i="1"/>
  <c r="D1010" i="1"/>
  <c r="C1010" i="1"/>
  <c r="H1009" i="1"/>
  <c r="G1009" i="1"/>
  <c r="F1009" i="1"/>
  <c r="E1009" i="1"/>
  <c r="D1009" i="1"/>
  <c r="C1009" i="1"/>
  <c r="H1008" i="1"/>
  <c r="G1008" i="1"/>
  <c r="F1008" i="1"/>
  <c r="E1008" i="1"/>
  <c r="D1008" i="1"/>
  <c r="C1008" i="1"/>
  <c r="H1007" i="1"/>
  <c r="G1007" i="1"/>
  <c r="F1007" i="1"/>
  <c r="E1007" i="1"/>
  <c r="D1007" i="1"/>
  <c r="C1007" i="1"/>
  <c r="H1006" i="1"/>
  <c r="G1006" i="1"/>
  <c r="F1006" i="1"/>
  <c r="E1006" i="1"/>
  <c r="D1006" i="1"/>
  <c r="C1006" i="1"/>
  <c r="H1005" i="1"/>
  <c r="G1005" i="1"/>
  <c r="F1005" i="1"/>
  <c r="E1005" i="1"/>
  <c r="D1005" i="1"/>
  <c r="C1005" i="1"/>
  <c r="H1004" i="1"/>
  <c r="G1004" i="1"/>
  <c r="F1004" i="1"/>
  <c r="E1004" i="1"/>
  <c r="D1004" i="1"/>
  <c r="C1004" i="1"/>
  <c r="H1003" i="1"/>
  <c r="G1003" i="1"/>
  <c r="F1003" i="1"/>
  <c r="E1003" i="1"/>
  <c r="D1003" i="1"/>
  <c r="C1003" i="1"/>
  <c r="H1002" i="1"/>
  <c r="G1002" i="1"/>
  <c r="F1002" i="1"/>
  <c r="E1002" i="1"/>
  <c r="D1002" i="1"/>
  <c r="C1002" i="1"/>
  <c r="H1001" i="1"/>
  <c r="G1001" i="1"/>
  <c r="F1001" i="1"/>
  <c r="E1001" i="1"/>
  <c r="D1001" i="1"/>
  <c r="C1001" i="1"/>
  <c r="H1000" i="1"/>
  <c r="G1000" i="1"/>
  <c r="F1000" i="1"/>
  <c r="E1000" i="1"/>
  <c r="D1000" i="1"/>
  <c r="C1000" i="1"/>
  <c r="H999" i="1"/>
  <c r="G999" i="1"/>
  <c r="F999" i="1"/>
  <c r="E999" i="1"/>
  <c r="D999" i="1"/>
  <c r="C999" i="1"/>
  <c r="H998" i="1"/>
  <c r="G998" i="1"/>
  <c r="F998" i="1"/>
  <c r="E998" i="1"/>
  <c r="D998" i="1"/>
  <c r="C998" i="1"/>
  <c r="H997" i="1"/>
  <c r="G997" i="1"/>
  <c r="F997" i="1"/>
  <c r="E997" i="1"/>
  <c r="D997" i="1"/>
  <c r="C997" i="1"/>
  <c r="H996" i="1"/>
  <c r="G996" i="1"/>
  <c r="F996" i="1"/>
  <c r="E996" i="1"/>
  <c r="D996" i="1"/>
  <c r="C996" i="1"/>
  <c r="H995" i="1"/>
  <c r="G995" i="1"/>
  <c r="F995" i="1"/>
  <c r="E995" i="1"/>
  <c r="D995" i="1"/>
  <c r="C995" i="1"/>
  <c r="H994" i="1"/>
  <c r="G994" i="1"/>
  <c r="F994" i="1"/>
  <c r="E994" i="1"/>
  <c r="D994" i="1"/>
  <c r="C994" i="1"/>
  <c r="H993" i="1"/>
  <c r="G993" i="1"/>
  <c r="F993" i="1"/>
  <c r="E993" i="1"/>
  <c r="D993" i="1"/>
  <c r="C993" i="1"/>
  <c r="H992" i="1"/>
  <c r="G992" i="1"/>
  <c r="F992" i="1"/>
  <c r="E992" i="1"/>
  <c r="D992" i="1"/>
  <c r="C992" i="1"/>
  <c r="H991" i="1"/>
  <c r="G991" i="1"/>
  <c r="F991" i="1"/>
  <c r="E991" i="1"/>
  <c r="D991" i="1"/>
  <c r="C991" i="1"/>
  <c r="H990" i="1"/>
  <c r="G990" i="1"/>
  <c r="F990" i="1"/>
  <c r="E990" i="1"/>
  <c r="D990" i="1"/>
  <c r="C990" i="1"/>
  <c r="H989" i="1"/>
  <c r="G989" i="1"/>
  <c r="F989" i="1"/>
  <c r="E989" i="1"/>
  <c r="D989" i="1"/>
  <c r="C989" i="1"/>
  <c r="H988" i="1"/>
  <c r="G988" i="1"/>
  <c r="F988" i="1"/>
  <c r="E988" i="1"/>
  <c r="D988" i="1"/>
  <c r="C988" i="1"/>
  <c r="H987" i="1"/>
  <c r="G987" i="1"/>
  <c r="F987" i="1"/>
  <c r="E987" i="1"/>
  <c r="D987" i="1"/>
  <c r="C987" i="1"/>
  <c r="H986" i="1"/>
  <c r="G986" i="1"/>
  <c r="F986" i="1"/>
  <c r="E986" i="1"/>
  <c r="D986" i="1"/>
  <c r="C986" i="1"/>
  <c r="H985" i="1"/>
  <c r="G985" i="1"/>
  <c r="F985" i="1"/>
  <c r="E985" i="1"/>
  <c r="D985" i="1"/>
  <c r="C985" i="1"/>
  <c r="H984" i="1"/>
  <c r="G984" i="1"/>
  <c r="F984" i="1"/>
  <c r="E984" i="1"/>
  <c r="D984" i="1"/>
  <c r="C984" i="1"/>
  <c r="H983" i="1"/>
  <c r="G983" i="1"/>
  <c r="F983" i="1"/>
  <c r="E983" i="1"/>
  <c r="D983" i="1"/>
  <c r="C983" i="1"/>
  <c r="H982" i="1"/>
  <c r="G982" i="1"/>
  <c r="F982" i="1"/>
  <c r="E982" i="1"/>
  <c r="D982" i="1"/>
  <c r="C982" i="1"/>
  <c r="H981" i="1"/>
  <c r="G981" i="1"/>
  <c r="F981" i="1"/>
  <c r="E981" i="1"/>
  <c r="D981" i="1"/>
  <c r="C981" i="1"/>
  <c r="H980" i="1"/>
  <c r="G980" i="1"/>
  <c r="F980" i="1"/>
  <c r="E980" i="1"/>
  <c r="D980" i="1"/>
  <c r="C980" i="1"/>
  <c r="H979" i="1"/>
  <c r="G979" i="1"/>
  <c r="F979" i="1"/>
  <c r="E979" i="1"/>
  <c r="D979" i="1"/>
  <c r="C979" i="1"/>
  <c r="H978" i="1"/>
  <c r="G978" i="1"/>
  <c r="F978" i="1"/>
  <c r="E978" i="1"/>
  <c r="D978" i="1"/>
  <c r="C978" i="1"/>
  <c r="H977" i="1"/>
  <c r="G977" i="1"/>
  <c r="F977" i="1"/>
  <c r="E977" i="1"/>
  <c r="D977" i="1"/>
  <c r="C977" i="1"/>
  <c r="H976" i="1"/>
  <c r="G976" i="1"/>
  <c r="F976" i="1"/>
  <c r="E976" i="1"/>
  <c r="D976" i="1"/>
  <c r="C976" i="1"/>
  <c r="H975" i="1"/>
  <c r="G975" i="1"/>
  <c r="F975" i="1"/>
  <c r="E975" i="1"/>
  <c r="D975" i="1"/>
  <c r="C975" i="1"/>
  <c r="H974" i="1"/>
  <c r="G974" i="1"/>
  <c r="F974" i="1"/>
  <c r="E974" i="1"/>
  <c r="D974" i="1"/>
  <c r="C974" i="1"/>
  <c r="H973" i="1"/>
  <c r="G973" i="1"/>
  <c r="F973" i="1"/>
  <c r="E973" i="1"/>
  <c r="D973" i="1"/>
  <c r="C973" i="1"/>
  <c r="H972" i="1"/>
  <c r="G972" i="1"/>
  <c r="F972" i="1"/>
  <c r="E972" i="1"/>
  <c r="D972" i="1"/>
  <c r="C972" i="1"/>
  <c r="H971" i="1"/>
  <c r="G971" i="1"/>
  <c r="F971" i="1"/>
  <c r="E971" i="1"/>
  <c r="D971" i="1"/>
  <c r="C971" i="1"/>
  <c r="H970" i="1"/>
  <c r="G970" i="1"/>
  <c r="F970" i="1"/>
  <c r="E970" i="1"/>
  <c r="D970" i="1"/>
  <c r="C970" i="1"/>
  <c r="H969" i="1"/>
  <c r="G969" i="1"/>
  <c r="F969" i="1"/>
  <c r="E969" i="1"/>
  <c r="D969" i="1"/>
  <c r="C969" i="1"/>
  <c r="H968" i="1"/>
  <c r="G968" i="1"/>
  <c r="F968" i="1"/>
  <c r="E968" i="1"/>
  <c r="D968" i="1"/>
  <c r="C968" i="1"/>
  <c r="H967" i="1"/>
  <c r="G967" i="1"/>
  <c r="F967" i="1"/>
  <c r="E967" i="1"/>
  <c r="D967" i="1"/>
  <c r="C967" i="1"/>
  <c r="H966" i="1"/>
  <c r="G966" i="1"/>
  <c r="F966" i="1"/>
  <c r="E966" i="1"/>
  <c r="D966" i="1"/>
  <c r="C966" i="1"/>
  <c r="H965" i="1"/>
  <c r="G965" i="1"/>
  <c r="F965" i="1"/>
  <c r="E965" i="1"/>
  <c r="D965" i="1"/>
  <c r="C965" i="1"/>
  <c r="H964" i="1"/>
  <c r="G964" i="1"/>
  <c r="F964" i="1"/>
  <c r="E964" i="1"/>
  <c r="D964" i="1"/>
  <c r="C964" i="1"/>
  <c r="H963" i="1"/>
  <c r="G963" i="1"/>
  <c r="F963" i="1"/>
  <c r="E963" i="1"/>
  <c r="D963" i="1"/>
  <c r="C963" i="1"/>
  <c r="H962" i="1"/>
  <c r="G962" i="1"/>
  <c r="F962" i="1"/>
  <c r="E962" i="1"/>
  <c r="D962" i="1"/>
  <c r="C962" i="1"/>
  <c r="H961" i="1"/>
  <c r="G961" i="1"/>
  <c r="F961" i="1"/>
  <c r="E961" i="1"/>
  <c r="D961" i="1"/>
  <c r="C961" i="1"/>
  <c r="H960" i="1"/>
  <c r="G960" i="1"/>
  <c r="F960" i="1"/>
  <c r="E960" i="1"/>
  <c r="D960" i="1"/>
  <c r="C960" i="1"/>
  <c r="H959" i="1"/>
  <c r="G959" i="1"/>
  <c r="F959" i="1"/>
  <c r="E959" i="1"/>
  <c r="D959" i="1"/>
  <c r="C959" i="1"/>
  <c r="H958" i="1"/>
  <c r="G958" i="1"/>
  <c r="F958" i="1"/>
  <c r="E958" i="1"/>
  <c r="D958" i="1"/>
  <c r="C958" i="1"/>
  <c r="H957" i="1"/>
  <c r="G957" i="1"/>
  <c r="F957" i="1"/>
  <c r="E957" i="1"/>
  <c r="D957" i="1"/>
  <c r="C957" i="1"/>
  <c r="H956" i="1"/>
  <c r="G956" i="1"/>
  <c r="F956" i="1"/>
  <c r="E956" i="1"/>
  <c r="D956" i="1"/>
  <c r="C956" i="1"/>
  <c r="H955" i="1"/>
  <c r="G955" i="1"/>
  <c r="F955" i="1"/>
  <c r="E955" i="1"/>
  <c r="D955" i="1"/>
  <c r="C955" i="1"/>
  <c r="H954" i="1"/>
  <c r="G954" i="1"/>
  <c r="F954" i="1"/>
  <c r="E954" i="1"/>
  <c r="D954" i="1"/>
  <c r="C954" i="1"/>
  <c r="H953" i="1"/>
  <c r="G953" i="1"/>
  <c r="F953" i="1"/>
  <c r="E953" i="1"/>
  <c r="D953" i="1"/>
  <c r="C953" i="1"/>
  <c r="H952" i="1"/>
  <c r="G952" i="1"/>
  <c r="F952" i="1"/>
  <c r="E952" i="1"/>
  <c r="D952" i="1"/>
  <c r="C952" i="1"/>
  <c r="H951" i="1"/>
  <c r="G951" i="1"/>
  <c r="F951" i="1"/>
  <c r="E951" i="1"/>
  <c r="D951" i="1"/>
  <c r="C951" i="1"/>
  <c r="H950" i="1"/>
  <c r="G950" i="1"/>
  <c r="F950" i="1"/>
  <c r="E950" i="1"/>
  <c r="D950" i="1"/>
  <c r="C950" i="1"/>
  <c r="H949" i="1"/>
  <c r="G949" i="1"/>
  <c r="F949" i="1"/>
  <c r="E949" i="1"/>
  <c r="D949" i="1"/>
  <c r="C949" i="1"/>
  <c r="H948" i="1"/>
  <c r="G948" i="1"/>
  <c r="F948" i="1"/>
  <c r="E948" i="1"/>
  <c r="D948" i="1"/>
  <c r="C948" i="1"/>
  <c r="H947" i="1"/>
  <c r="G947" i="1"/>
  <c r="F947" i="1"/>
  <c r="E947" i="1"/>
  <c r="D947" i="1"/>
  <c r="C947" i="1"/>
  <c r="H946" i="1"/>
  <c r="G946" i="1"/>
  <c r="F946" i="1"/>
  <c r="E946" i="1"/>
  <c r="D946" i="1"/>
  <c r="C946" i="1"/>
  <c r="H945" i="1"/>
  <c r="G945" i="1"/>
  <c r="F945" i="1"/>
  <c r="E945" i="1"/>
  <c r="D945" i="1"/>
  <c r="C945" i="1"/>
  <c r="H944" i="1"/>
  <c r="G944" i="1"/>
  <c r="F944" i="1"/>
  <c r="E944" i="1"/>
  <c r="D944" i="1"/>
  <c r="C944" i="1"/>
  <c r="H943" i="1"/>
  <c r="G943" i="1"/>
  <c r="F943" i="1"/>
  <c r="E943" i="1"/>
  <c r="D943" i="1"/>
  <c r="C943" i="1"/>
  <c r="H942" i="1"/>
  <c r="G942" i="1"/>
  <c r="F942" i="1"/>
  <c r="E942" i="1"/>
  <c r="D942" i="1"/>
  <c r="C942" i="1"/>
  <c r="H941" i="1"/>
  <c r="G941" i="1"/>
  <c r="F941" i="1"/>
  <c r="E941" i="1"/>
  <c r="D941" i="1"/>
  <c r="C941" i="1"/>
  <c r="H940" i="1"/>
  <c r="G940" i="1"/>
  <c r="F940" i="1"/>
  <c r="E940" i="1"/>
  <c r="D940" i="1"/>
  <c r="C940" i="1"/>
  <c r="H939" i="1"/>
  <c r="G939" i="1"/>
  <c r="F939" i="1"/>
  <c r="E939" i="1"/>
  <c r="D939" i="1"/>
  <c r="C939" i="1"/>
  <c r="H938" i="1"/>
  <c r="G938" i="1"/>
  <c r="F938" i="1"/>
  <c r="E938" i="1"/>
  <c r="D938" i="1"/>
  <c r="C938" i="1"/>
  <c r="H937" i="1"/>
  <c r="G937" i="1"/>
  <c r="F937" i="1"/>
  <c r="E937" i="1"/>
  <c r="D937" i="1"/>
  <c r="C937" i="1"/>
  <c r="H936" i="1"/>
  <c r="G936" i="1"/>
  <c r="F936" i="1"/>
  <c r="E936" i="1"/>
  <c r="D936" i="1"/>
  <c r="C936" i="1"/>
  <c r="H935" i="1"/>
  <c r="G935" i="1"/>
  <c r="F935" i="1"/>
  <c r="E935" i="1"/>
  <c r="D935" i="1"/>
  <c r="C935" i="1"/>
  <c r="H934" i="1"/>
  <c r="G934" i="1"/>
  <c r="F934" i="1"/>
  <c r="E934" i="1"/>
  <c r="D934" i="1"/>
  <c r="C934" i="1"/>
  <c r="H933" i="1"/>
  <c r="G933" i="1"/>
  <c r="F933" i="1"/>
  <c r="E933" i="1"/>
  <c r="D933" i="1"/>
  <c r="C933" i="1"/>
  <c r="H932" i="1"/>
  <c r="G932" i="1"/>
  <c r="F932" i="1"/>
  <c r="E932" i="1"/>
  <c r="D932" i="1"/>
  <c r="C932" i="1"/>
  <c r="H931" i="1"/>
  <c r="G931" i="1"/>
  <c r="F931" i="1"/>
  <c r="E931" i="1"/>
  <c r="D931" i="1"/>
  <c r="C931" i="1"/>
  <c r="H930" i="1"/>
  <c r="G930" i="1"/>
  <c r="F930" i="1"/>
  <c r="E930" i="1"/>
  <c r="D930" i="1"/>
  <c r="C930" i="1"/>
  <c r="H929" i="1"/>
  <c r="G929" i="1"/>
  <c r="F929" i="1"/>
  <c r="E929" i="1"/>
  <c r="D929" i="1"/>
  <c r="C929" i="1"/>
  <c r="H928" i="1"/>
  <c r="G928" i="1"/>
  <c r="F928" i="1"/>
  <c r="E928" i="1"/>
  <c r="D928" i="1"/>
  <c r="C928" i="1"/>
  <c r="H927" i="1"/>
  <c r="G927" i="1"/>
  <c r="F927" i="1"/>
  <c r="E927" i="1"/>
  <c r="D927" i="1"/>
  <c r="C927" i="1"/>
  <c r="H926" i="1"/>
  <c r="G926" i="1"/>
  <c r="F926" i="1"/>
  <c r="E926" i="1"/>
  <c r="D926" i="1"/>
  <c r="C926" i="1"/>
  <c r="H925" i="1"/>
  <c r="G925" i="1"/>
  <c r="F925" i="1"/>
  <c r="E925" i="1"/>
  <c r="D925" i="1"/>
  <c r="C925" i="1"/>
  <c r="H924" i="1"/>
  <c r="G924" i="1"/>
  <c r="F924" i="1"/>
  <c r="E924" i="1"/>
  <c r="D924" i="1"/>
  <c r="C924" i="1"/>
  <c r="H923" i="1"/>
  <c r="G923" i="1"/>
  <c r="F923" i="1"/>
  <c r="E923" i="1"/>
  <c r="D923" i="1"/>
  <c r="C923" i="1"/>
  <c r="H922" i="1"/>
  <c r="G922" i="1"/>
  <c r="F922" i="1"/>
  <c r="E922" i="1"/>
  <c r="D922" i="1"/>
  <c r="C922" i="1"/>
  <c r="H921" i="1"/>
  <c r="G921" i="1"/>
  <c r="F921" i="1"/>
  <c r="E921" i="1"/>
  <c r="D921" i="1"/>
  <c r="C921" i="1"/>
  <c r="H920" i="1"/>
  <c r="G920" i="1"/>
  <c r="F920" i="1"/>
  <c r="E920" i="1"/>
  <c r="D920" i="1"/>
  <c r="C920" i="1"/>
  <c r="H919" i="1"/>
  <c r="G919" i="1"/>
  <c r="F919" i="1"/>
  <c r="E919" i="1"/>
  <c r="D919" i="1"/>
  <c r="C919" i="1"/>
  <c r="H918" i="1"/>
  <c r="G918" i="1"/>
  <c r="F918" i="1"/>
  <c r="E918" i="1"/>
  <c r="D918" i="1"/>
  <c r="C918" i="1"/>
  <c r="H917" i="1"/>
  <c r="G917" i="1"/>
  <c r="F917" i="1"/>
  <c r="E917" i="1"/>
  <c r="D917" i="1"/>
  <c r="C917" i="1"/>
  <c r="H916" i="1"/>
  <c r="G916" i="1"/>
  <c r="F916" i="1"/>
  <c r="E916" i="1"/>
  <c r="D916" i="1"/>
  <c r="C916" i="1"/>
  <c r="H915" i="1"/>
  <c r="G915" i="1"/>
  <c r="F915" i="1"/>
  <c r="E915" i="1"/>
  <c r="D915" i="1"/>
  <c r="C915" i="1"/>
  <c r="H914" i="1"/>
  <c r="G914" i="1"/>
  <c r="F914" i="1"/>
  <c r="E914" i="1"/>
  <c r="D914" i="1"/>
  <c r="C914" i="1"/>
  <c r="H913" i="1"/>
  <c r="G913" i="1"/>
  <c r="F913" i="1"/>
  <c r="E913" i="1"/>
  <c r="D913" i="1"/>
  <c r="C913" i="1"/>
  <c r="H912" i="1"/>
  <c r="G912" i="1"/>
  <c r="F912" i="1"/>
  <c r="E912" i="1"/>
  <c r="D912" i="1"/>
  <c r="C912" i="1"/>
  <c r="H911" i="1"/>
  <c r="G911" i="1"/>
  <c r="F911" i="1"/>
  <c r="E911" i="1"/>
  <c r="D911" i="1"/>
  <c r="C911" i="1"/>
  <c r="H910" i="1"/>
  <c r="G910" i="1"/>
  <c r="F910" i="1"/>
  <c r="E910" i="1"/>
  <c r="D910" i="1"/>
  <c r="C910" i="1"/>
  <c r="H909" i="1"/>
  <c r="G909" i="1"/>
  <c r="F909" i="1"/>
  <c r="E909" i="1"/>
  <c r="D909" i="1"/>
  <c r="C909" i="1"/>
  <c r="H908" i="1"/>
  <c r="G908" i="1"/>
  <c r="F908" i="1"/>
  <c r="E908" i="1"/>
  <c r="D908" i="1"/>
  <c r="C908" i="1"/>
  <c r="H907" i="1"/>
  <c r="G907" i="1"/>
  <c r="F907" i="1"/>
  <c r="E907" i="1"/>
  <c r="D907" i="1"/>
  <c r="C907" i="1"/>
  <c r="H906" i="1"/>
  <c r="G906" i="1"/>
  <c r="F906" i="1"/>
  <c r="E906" i="1"/>
  <c r="D906" i="1"/>
  <c r="C906" i="1"/>
  <c r="H905" i="1"/>
  <c r="G905" i="1"/>
  <c r="F905" i="1"/>
  <c r="E905" i="1"/>
  <c r="D905" i="1"/>
  <c r="C905" i="1"/>
  <c r="H904" i="1"/>
  <c r="G904" i="1"/>
  <c r="F904" i="1"/>
  <c r="E904" i="1"/>
  <c r="D904" i="1"/>
  <c r="C904" i="1"/>
  <c r="H903" i="1"/>
  <c r="G903" i="1"/>
  <c r="F903" i="1"/>
  <c r="E903" i="1"/>
  <c r="D903" i="1"/>
  <c r="C903" i="1"/>
  <c r="H902" i="1"/>
  <c r="G902" i="1"/>
  <c r="F902" i="1"/>
  <c r="E902" i="1"/>
  <c r="D902" i="1"/>
  <c r="C902" i="1"/>
  <c r="H901" i="1"/>
  <c r="G901" i="1"/>
  <c r="F901" i="1"/>
  <c r="E901" i="1"/>
  <c r="D901" i="1"/>
  <c r="C901" i="1"/>
  <c r="H900" i="1"/>
  <c r="G900" i="1"/>
  <c r="F900" i="1"/>
  <c r="E900" i="1"/>
  <c r="D900" i="1"/>
  <c r="C900" i="1"/>
  <c r="H899" i="1"/>
  <c r="G899" i="1"/>
  <c r="F899" i="1"/>
  <c r="E899" i="1"/>
  <c r="D899" i="1"/>
  <c r="C899" i="1"/>
  <c r="H898" i="1"/>
  <c r="G898" i="1"/>
  <c r="F898" i="1"/>
  <c r="E898" i="1"/>
  <c r="D898" i="1"/>
  <c r="C898" i="1"/>
  <c r="H897" i="1"/>
  <c r="G897" i="1"/>
  <c r="F897" i="1"/>
  <c r="E897" i="1"/>
  <c r="D897" i="1"/>
  <c r="C897" i="1"/>
  <c r="H896" i="1"/>
  <c r="G896" i="1"/>
  <c r="F896" i="1"/>
  <c r="E896" i="1"/>
  <c r="D896" i="1"/>
  <c r="C896" i="1"/>
  <c r="H895" i="1"/>
  <c r="G895" i="1"/>
  <c r="F895" i="1"/>
  <c r="E895" i="1"/>
  <c r="D895" i="1"/>
  <c r="C895" i="1"/>
  <c r="H894" i="1"/>
  <c r="G894" i="1"/>
  <c r="F894" i="1"/>
  <c r="E894" i="1"/>
  <c r="D894" i="1"/>
  <c r="C894" i="1"/>
  <c r="H893" i="1"/>
  <c r="G893" i="1"/>
  <c r="F893" i="1"/>
  <c r="E893" i="1"/>
  <c r="D893" i="1"/>
  <c r="C893" i="1"/>
  <c r="H892" i="1"/>
  <c r="G892" i="1"/>
  <c r="F892" i="1"/>
  <c r="E892" i="1"/>
  <c r="D892" i="1"/>
  <c r="C892" i="1"/>
  <c r="H891" i="1"/>
  <c r="G891" i="1"/>
  <c r="F891" i="1"/>
  <c r="E891" i="1"/>
  <c r="D891" i="1"/>
  <c r="C891" i="1"/>
  <c r="H890" i="1"/>
  <c r="G890" i="1"/>
  <c r="F890" i="1"/>
  <c r="E890" i="1"/>
  <c r="D890" i="1"/>
  <c r="C890" i="1"/>
  <c r="H889" i="1"/>
  <c r="G889" i="1"/>
  <c r="F889" i="1"/>
  <c r="E889" i="1"/>
  <c r="D889" i="1"/>
  <c r="C889" i="1"/>
  <c r="H888" i="1"/>
  <c r="G888" i="1"/>
  <c r="F888" i="1"/>
  <c r="E888" i="1"/>
  <c r="D888" i="1"/>
  <c r="C888" i="1"/>
  <c r="H887" i="1"/>
  <c r="G887" i="1"/>
  <c r="F887" i="1"/>
  <c r="E887" i="1"/>
  <c r="D887" i="1"/>
  <c r="C887" i="1"/>
  <c r="H886" i="1"/>
  <c r="G886" i="1"/>
  <c r="F886" i="1"/>
  <c r="E886" i="1"/>
  <c r="D886" i="1"/>
  <c r="C886" i="1"/>
  <c r="H885" i="1"/>
  <c r="G885" i="1"/>
  <c r="F885" i="1"/>
  <c r="E885" i="1"/>
  <c r="D885" i="1"/>
  <c r="C885" i="1"/>
  <c r="H884" i="1"/>
  <c r="G884" i="1"/>
  <c r="F884" i="1"/>
  <c r="E884" i="1"/>
  <c r="D884" i="1"/>
  <c r="C884" i="1"/>
  <c r="H883" i="1"/>
  <c r="G883" i="1"/>
  <c r="F883" i="1"/>
  <c r="E883" i="1"/>
  <c r="D883" i="1"/>
  <c r="C883" i="1"/>
  <c r="H882" i="1"/>
  <c r="G882" i="1"/>
  <c r="F882" i="1"/>
  <c r="E882" i="1"/>
  <c r="D882" i="1"/>
  <c r="C882" i="1"/>
  <c r="H881" i="1"/>
  <c r="G881" i="1"/>
  <c r="F881" i="1"/>
  <c r="E881" i="1"/>
  <c r="D881" i="1"/>
  <c r="C881" i="1"/>
  <c r="H880" i="1"/>
  <c r="G880" i="1"/>
  <c r="F880" i="1"/>
  <c r="E880" i="1"/>
  <c r="D880" i="1"/>
  <c r="C880" i="1"/>
  <c r="H879" i="1"/>
  <c r="G879" i="1"/>
  <c r="F879" i="1"/>
  <c r="E879" i="1"/>
  <c r="D879" i="1"/>
  <c r="C879" i="1"/>
  <c r="H878" i="1"/>
  <c r="G878" i="1"/>
  <c r="F878" i="1"/>
  <c r="E878" i="1"/>
  <c r="D878" i="1"/>
  <c r="C878" i="1"/>
  <c r="H877" i="1"/>
  <c r="G877" i="1"/>
  <c r="F877" i="1"/>
  <c r="E877" i="1"/>
  <c r="D877" i="1"/>
  <c r="C877" i="1"/>
  <c r="H876" i="1"/>
  <c r="G876" i="1"/>
  <c r="F876" i="1"/>
  <c r="E876" i="1"/>
  <c r="D876" i="1"/>
  <c r="C876" i="1"/>
  <c r="H875" i="1"/>
  <c r="G875" i="1"/>
  <c r="F875" i="1"/>
  <c r="E875" i="1"/>
  <c r="D875" i="1"/>
  <c r="C875" i="1"/>
  <c r="H874" i="1"/>
  <c r="G874" i="1"/>
  <c r="F874" i="1"/>
  <c r="E874" i="1"/>
  <c r="D874" i="1"/>
  <c r="C874" i="1"/>
  <c r="H873" i="1"/>
  <c r="G873" i="1"/>
  <c r="F873" i="1"/>
  <c r="E873" i="1"/>
  <c r="D873" i="1"/>
  <c r="C873" i="1"/>
  <c r="H872" i="1"/>
  <c r="G872" i="1"/>
  <c r="F872" i="1"/>
  <c r="E872" i="1"/>
  <c r="D872" i="1"/>
  <c r="C872" i="1"/>
  <c r="H871" i="1"/>
  <c r="G871" i="1"/>
  <c r="F871" i="1"/>
  <c r="E871" i="1"/>
  <c r="D871" i="1"/>
  <c r="C871" i="1"/>
  <c r="H870" i="1"/>
  <c r="G870" i="1"/>
  <c r="F870" i="1"/>
  <c r="E870" i="1"/>
  <c r="D870" i="1"/>
  <c r="C870" i="1"/>
  <c r="H869" i="1"/>
  <c r="G869" i="1"/>
  <c r="F869" i="1"/>
  <c r="E869" i="1"/>
  <c r="D869" i="1"/>
  <c r="C869" i="1"/>
  <c r="H868" i="1"/>
  <c r="G868" i="1"/>
  <c r="F868" i="1"/>
  <c r="E868" i="1"/>
  <c r="D868" i="1"/>
  <c r="C868" i="1"/>
  <c r="H867" i="1"/>
  <c r="G867" i="1"/>
  <c r="F867" i="1"/>
  <c r="E867" i="1"/>
  <c r="D867" i="1"/>
  <c r="C867" i="1"/>
  <c r="H866" i="1"/>
  <c r="G866" i="1"/>
  <c r="F866" i="1"/>
  <c r="E866" i="1"/>
  <c r="D866" i="1"/>
  <c r="C866" i="1"/>
  <c r="H865" i="1"/>
  <c r="G865" i="1"/>
  <c r="F865" i="1"/>
  <c r="E865" i="1"/>
  <c r="D865" i="1"/>
  <c r="C865" i="1"/>
  <c r="H864" i="1"/>
  <c r="G864" i="1"/>
  <c r="F864" i="1"/>
  <c r="E864" i="1"/>
  <c r="D864" i="1"/>
  <c r="C864" i="1"/>
  <c r="H863" i="1"/>
  <c r="G863" i="1"/>
  <c r="F863" i="1"/>
  <c r="E863" i="1"/>
  <c r="D863" i="1"/>
  <c r="C863" i="1"/>
  <c r="H862" i="1"/>
  <c r="G862" i="1"/>
  <c r="F862" i="1"/>
  <c r="E862" i="1"/>
  <c r="D862" i="1"/>
  <c r="C862" i="1"/>
  <c r="H861" i="1"/>
  <c r="G861" i="1"/>
  <c r="F861" i="1"/>
  <c r="E861" i="1"/>
  <c r="D861" i="1"/>
  <c r="C861" i="1"/>
  <c r="H860" i="1"/>
  <c r="G860" i="1"/>
  <c r="F860" i="1"/>
  <c r="E860" i="1"/>
  <c r="D860" i="1"/>
  <c r="C860" i="1"/>
  <c r="H859" i="1"/>
  <c r="G859" i="1"/>
  <c r="F859" i="1"/>
  <c r="E859" i="1"/>
  <c r="D859" i="1"/>
  <c r="C859" i="1"/>
  <c r="H858" i="1"/>
  <c r="G858" i="1"/>
  <c r="F858" i="1"/>
  <c r="E858" i="1"/>
  <c r="D858" i="1"/>
  <c r="C858" i="1"/>
  <c r="H857" i="1"/>
  <c r="G857" i="1"/>
  <c r="F857" i="1"/>
  <c r="E857" i="1"/>
  <c r="D857" i="1"/>
  <c r="C857" i="1"/>
  <c r="H856" i="1"/>
  <c r="G856" i="1"/>
  <c r="F856" i="1"/>
  <c r="E856" i="1"/>
  <c r="D856" i="1"/>
  <c r="C856" i="1"/>
  <c r="H855" i="1"/>
  <c r="G855" i="1"/>
  <c r="F855" i="1"/>
  <c r="E855" i="1"/>
  <c r="D855" i="1"/>
  <c r="C855" i="1"/>
  <c r="H854" i="1"/>
  <c r="G854" i="1"/>
  <c r="F854" i="1"/>
  <c r="E854" i="1"/>
  <c r="D854" i="1"/>
  <c r="C854" i="1"/>
  <c r="H853" i="1"/>
  <c r="G853" i="1"/>
  <c r="F853" i="1"/>
  <c r="E853" i="1"/>
  <c r="D853" i="1"/>
  <c r="C853" i="1"/>
  <c r="H852" i="1"/>
  <c r="G852" i="1"/>
  <c r="F852" i="1"/>
  <c r="E852" i="1"/>
  <c r="D852" i="1"/>
  <c r="C852" i="1"/>
  <c r="H851" i="1"/>
  <c r="G851" i="1"/>
  <c r="F851" i="1"/>
  <c r="E851" i="1"/>
  <c r="D851" i="1"/>
  <c r="C851" i="1"/>
  <c r="H850" i="1"/>
  <c r="G850" i="1"/>
  <c r="F850" i="1"/>
  <c r="E850" i="1"/>
  <c r="D850" i="1"/>
  <c r="C850" i="1"/>
  <c r="H849" i="1"/>
  <c r="G849" i="1"/>
  <c r="F849" i="1"/>
  <c r="E849" i="1"/>
  <c r="D849" i="1"/>
  <c r="C849" i="1"/>
  <c r="H848" i="1"/>
  <c r="G848" i="1"/>
  <c r="F848" i="1"/>
  <c r="E848" i="1"/>
  <c r="D848" i="1"/>
  <c r="C848" i="1"/>
  <c r="H847" i="1"/>
  <c r="G847" i="1"/>
  <c r="F847" i="1"/>
  <c r="E847" i="1"/>
  <c r="D847" i="1"/>
  <c r="C847" i="1"/>
  <c r="H846" i="1"/>
  <c r="G846" i="1"/>
  <c r="F846" i="1"/>
  <c r="E846" i="1"/>
  <c r="D846" i="1"/>
  <c r="C846" i="1"/>
  <c r="H845" i="1"/>
  <c r="G845" i="1"/>
  <c r="F845" i="1"/>
  <c r="E845" i="1"/>
  <c r="D845" i="1"/>
  <c r="C845" i="1"/>
  <c r="H844" i="1"/>
  <c r="G844" i="1"/>
  <c r="F844" i="1"/>
  <c r="E844" i="1"/>
  <c r="D844" i="1"/>
  <c r="C844" i="1"/>
  <c r="H843" i="1"/>
  <c r="G843" i="1"/>
  <c r="F843" i="1"/>
  <c r="E843" i="1"/>
  <c r="D843" i="1"/>
  <c r="C843" i="1"/>
  <c r="H842" i="1"/>
  <c r="G842" i="1"/>
  <c r="F842" i="1"/>
  <c r="E842" i="1"/>
  <c r="D842" i="1"/>
  <c r="C842" i="1"/>
  <c r="H841" i="1"/>
  <c r="G841" i="1"/>
  <c r="F841" i="1"/>
  <c r="E841" i="1"/>
  <c r="D841" i="1"/>
  <c r="C841" i="1"/>
  <c r="H840" i="1"/>
  <c r="G840" i="1"/>
  <c r="F840" i="1"/>
  <c r="E840" i="1"/>
  <c r="D840" i="1"/>
  <c r="C840" i="1"/>
  <c r="H839" i="1"/>
  <c r="G839" i="1"/>
  <c r="F839" i="1"/>
  <c r="E839" i="1"/>
  <c r="D839" i="1"/>
  <c r="C839" i="1"/>
  <c r="H838" i="1"/>
  <c r="G838" i="1"/>
  <c r="F838" i="1"/>
  <c r="E838" i="1"/>
  <c r="D838" i="1"/>
  <c r="C838" i="1"/>
  <c r="H837" i="1"/>
  <c r="G837" i="1"/>
  <c r="F837" i="1"/>
  <c r="E837" i="1"/>
  <c r="D837" i="1"/>
  <c r="C837" i="1"/>
  <c r="H836" i="1"/>
  <c r="G836" i="1"/>
  <c r="F836" i="1"/>
  <c r="E836" i="1"/>
  <c r="D836" i="1"/>
  <c r="C836" i="1"/>
  <c r="H835" i="1"/>
  <c r="G835" i="1"/>
  <c r="F835" i="1"/>
  <c r="E835" i="1"/>
  <c r="D835" i="1"/>
  <c r="C835" i="1"/>
  <c r="H834" i="1"/>
  <c r="G834" i="1"/>
  <c r="F834" i="1"/>
  <c r="E834" i="1"/>
  <c r="D834" i="1"/>
  <c r="C834" i="1"/>
  <c r="H833" i="1"/>
  <c r="G833" i="1"/>
  <c r="F833" i="1"/>
  <c r="E833" i="1"/>
  <c r="D833" i="1"/>
  <c r="C833" i="1"/>
  <c r="H832" i="1"/>
  <c r="G832" i="1"/>
  <c r="F832" i="1"/>
  <c r="E832" i="1"/>
  <c r="D832" i="1"/>
  <c r="C832" i="1"/>
  <c r="H831" i="1"/>
  <c r="G831" i="1"/>
  <c r="F831" i="1"/>
  <c r="E831" i="1"/>
  <c r="D831" i="1"/>
  <c r="C831" i="1"/>
  <c r="H830" i="1"/>
  <c r="G830" i="1"/>
  <c r="F830" i="1"/>
  <c r="E830" i="1"/>
  <c r="D830" i="1"/>
  <c r="C830" i="1"/>
  <c r="H829" i="1"/>
  <c r="G829" i="1"/>
  <c r="F829" i="1"/>
  <c r="E829" i="1"/>
  <c r="D829" i="1"/>
  <c r="C829" i="1"/>
  <c r="H828" i="1"/>
  <c r="G828" i="1"/>
  <c r="F828" i="1"/>
  <c r="E828" i="1"/>
  <c r="D828" i="1"/>
  <c r="C828" i="1"/>
  <c r="H827" i="1"/>
  <c r="G827" i="1"/>
  <c r="F827" i="1"/>
  <c r="E827" i="1"/>
  <c r="D827" i="1"/>
  <c r="C827" i="1"/>
  <c r="H826" i="1"/>
  <c r="G826" i="1"/>
  <c r="F826" i="1"/>
  <c r="E826" i="1"/>
  <c r="D826" i="1"/>
  <c r="C826" i="1"/>
  <c r="H825" i="1"/>
  <c r="G825" i="1"/>
  <c r="F825" i="1"/>
  <c r="E825" i="1"/>
  <c r="D825" i="1"/>
  <c r="C825" i="1"/>
  <c r="H824" i="1"/>
  <c r="G824" i="1"/>
  <c r="F824" i="1"/>
  <c r="E824" i="1"/>
  <c r="D824" i="1"/>
  <c r="C824" i="1"/>
  <c r="H823" i="1"/>
  <c r="G823" i="1"/>
  <c r="F823" i="1"/>
  <c r="E823" i="1"/>
  <c r="D823" i="1"/>
  <c r="C823" i="1"/>
  <c r="H822" i="1"/>
  <c r="G822" i="1"/>
  <c r="F822" i="1"/>
  <c r="E822" i="1"/>
  <c r="D822" i="1"/>
  <c r="C822" i="1"/>
  <c r="H821" i="1"/>
  <c r="G821" i="1"/>
  <c r="F821" i="1"/>
  <c r="E821" i="1"/>
  <c r="D821" i="1"/>
  <c r="C821" i="1"/>
  <c r="H820" i="1"/>
  <c r="G820" i="1"/>
  <c r="F820" i="1"/>
  <c r="E820" i="1"/>
  <c r="D820" i="1"/>
  <c r="C820" i="1"/>
  <c r="H819" i="1"/>
  <c r="G819" i="1"/>
  <c r="F819" i="1"/>
  <c r="E819" i="1"/>
  <c r="D819" i="1"/>
  <c r="C819" i="1"/>
  <c r="H818" i="1"/>
  <c r="G818" i="1"/>
  <c r="F818" i="1"/>
  <c r="E818" i="1"/>
  <c r="D818" i="1"/>
  <c r="C818" i="1"/>
  <c r="H817" i="1"/>
  <c r="G817" i="1"/>
  <c r="F817" i="1"/>
  <c r="E817" i="1"/>
  <c r="D817" i="1"/>
  <c r="C817" i="1"/>
  <c r="H816" i="1"/>
  <c r="G816" i="1"/>
  <c r="F816" i="1"/>
  <c r="E816" i="1"/>
  <c r="D816" i="1"/>
  <c r="C816" i="1"/>
  <c r="H815" i="1"/>
  <c r="G815" i="1"/>
  <c r="F815" i="1"/>
  <c r="E815" i="1"/>
  <c r="D815" i="1"/>
  <c r="C815" i="1"/>
  <c r="H814" i="1"/>
  <c r="G814" i="1"/>
  <c r="F814" i="1"/>
  <c r="E814" i="1"/>
  <c r="D814" i="1"/>
  <c r="C814" i="1"/>
  <c r="H813" i="1"/>
  <c r="G813" i="1"/>
  <c r="F813" i="1"/>
  <c r="E813" i="1"/>
  <c r="D813" i="1"/>
  <c r="C813" i="1"/>
  <c r="H812" i="1"/>
  <c r="G812" i="1"/>
  <c r="F812" i="1"/>
  <c r="E812" i="1"/>
  <c r="D812" i="1"/>
  <c r="C812" i="1"/>
  <c r="H811" i="1"/>
  <c r="G811" i="1"/>
  <c r="F811" i="1"/>
  <c r="E811" i="1"/>
  <c r="D811" i="1"/>
  <c r="C811" i="1"/>
  <c r="H810" i="1"/>
  <c r="G810" i="1"/>
  <c r="F810" i="1"/>
  <c r="E810" i="1"/>
  <c r="D810" i="1"/>
  <c r="C810" i="1"/>
  <c r="H809" i="1"/>
  <c r="G809" i="1"/>
  <c r="F809" i="1"/>
  <c r="E809" i="1"/>
  <c r="D809" i="1"/>
  <c r="C809" i="1"/>
  <c r="H808" i="1"/>
  <c r="G808" i="1"/>
  <c r="F808" i="1"/>
  <c r="E808" i="1"/>
  <c r="D808" i="1"/>
  <c r="C808" i="1"/>
  <c r="H807" i="1"/>
  <c r="G807" i="1"/>
  <c r="F807" i="1"/>
  <c r="E807" i="1"/>
  <c r="D807" i="1"/>
  <c r="C807" i="1"/>
  <c r="H806" i="1"/>
  <c r="G806" i="1"/>
  <c r="F806" i="1"/>
  <c r="E806" i="1"/>
  <c r="D806" i="1"/>
  <c r="C806" i="1"/>
  <c r="H805" i="1"/>
  <c r="G805" i="1"/>
  <c r="F805" i="1"/>
  <c r="E805" i="1"/>
  <c r="D805" i="1"/>
  <c r="C805" i="1"/>
  <c r="H804" i="1"/>
  <c r="G804" i="1"/>
  <c r="F804" i="1"/>
  <c r="E804" i="1"/>
  <c r="D804" i="1"/>
  <c r="C804" i="1"/>
  <c r="H803" i="1"/>
  <c r="G803" i="1"/>
  <c r="F803" i="1"/>
  <c r="E803" i="1"/>
  <c r="D803" i="1"/>
  <c r="C803" i="1"/>
  <c r="H802" i="1"/>
  <c r="G802" i="1"/>
  <c r="F802" i="1"/>
  <c r="E802" i="1"/>
  <c r="D802" i="1"/>
  <c r="C802" i="1"/>
  <c r="H801" i="1"/>
  <c r="G801" i="1"/>
  <c r="F801" i="1"/>
  <c r="E801" i="1"/>
  <c r="D801" i="1"/>
  <c r="C801" i="1"/>
  <c r="H800" i="1"/>
  <c r="G800" i="1"/>
  <c r="F800" i="1"/>
  <c r="E800" i="1"/>
  <c r="D800" i="1"/>
  <c r="C800" i="1"/>
  <c r="H799" i="1"/>
  <c r="G799" i="1"/>
  <c r="F799" i="1"/>
  <c r="E799" i="1"/>
  <c r="D799" i="1"/>
  <c r="C799" i="1"/>
  <c r="H798" i="1"/>
  <c r="G798" i="1"/>
  <c r="F798" i="1"/>
  <c r="E798" i="1"/>
  <c r="D798" i="1"/>
  <c r="C798" i="1"/>
  <c r="H797" i="1"/>
  <c r="G797" i="1"/>
  <c r="F797" i="1"/>
  <c r="E797" i="1"/>
  <c r="D797" i="1"/>
  <c r="C797" i="1"/>
  <c r="H796" i="1"/>
  <c r="G796" i="1"/>
  <c r="F796" i="1"/>
  <c r="E796" i="1"/>
  <c r="D796" i="1"/>
  <c r="C796" i="1"/>
  <c r="H795" i="1"/>
  <c r="G795" i="1"/>
  <c r="F795" i="1"/>
  <c r="E795" i="1"/>
  <c r="D795" i="1"/>
  <c r="C795" i="1"/>
  <c r="H794" i="1"/>
  <c r="G794" i="1"/>
  <c r="F794" i="1"/>
  <c r="E794" i="1"/>
  <c r="D794" i="1"/>
  <c r="C794" i="1"/>
  <c r="H793" i="1"/>
  <c r="G793" i="1"/>
  <c r="F793" i="1"/>
  <c r="E793" i="1"/>
  <c r="D793" i="1"/>
  <c r="C793" i="1"/>
  <c r="H792" i="1"/>
  <c r="G792" i="1"/>
  <c r="F792" i="1"/>
  <c r="E792" i="1"/>
  <c r="D792" i="1"/>
  <c r="C792" i="1"/>
  <c r="H791" i="1"/>
  <c r="G791" i="1"/>
  <c r="F791" i="1"/>
  <c r="E791" i="1"/>
  <c r="D791" i="1"/>
  <c r="C791" i="1"/>
  <c r="H790" i="1"/>
  <c r="G790" i="1"/>
  <c r="F790" i="1"/>
  <c r="E790" i="1"/>
  <c r="D790" i="1"/>
  <c r="C790" i="1"/>
  <c r="H789" i="1"/>
  <c r="G789" i="1"/>
  <c r="F789" i="1"/>
  <c r="E789" i="1"/>
  <c r="D789" i="1"/>
  <c r="C789" i="1"/>
  <c r="H788" i="1"/>
  <c r="G788" i="1"/>
  <c r="F788" i="1"/>
  <c r="E788" i="1"/>
  <c r="D788" i="1"/>
  <c r="C788" i="1"/>
  <c r="H787" i="1"/>
  <c r="G787" i="1"/>
  <c r="F787" i="1"/>
  <c r="E787" i="1"/>
  <c r="D787" i="1"/>
  <c r="C787" i="1"/>
  <c r="H786" i="1"/>
  <c r="G786" i="1"/>
  <c r="F786" i="1"/>
  <c r="E786" i="1"/>
  <c r="D786" i="1"/>
  <c r="C786" i="1"/>
  <c r="H785" i="1"/>
  <c r="G785" i="1"/>
  <c r="F785" i="1"/>
  <c r="E785" i="1"/>
  <c r="D785" i="1"/>
  <c r="C785" i="1"/>
  <c r="H784" i="1"/>
  <c r="G784" i="1"/>
  <c r="F784" i="1"/>
  <c r="E784" i="1"/>
  <c r="D784" i="1"/>
  <c r="C784" i="1"/>
  <c r="H783" i="1"/>
  <c r="G783" i="1"/>
  <c r="F783" i="1"/>
  <c r="E783" i="1"/>
  <c r="D783" i="1"/>
  <c r="C783" i="1"/>
  <c r="H782" i="1"/>
  <c r="G782" i="1"/>
  <c r="F782" i="1"/>
  <c r="E782" i="1"/>
  <c r="D782" i="1"/>
  <c r="C782" i="1"/>
  <c r="H781" i="1"/>
  <c r="G781" i="1"/>
  <c r="F781" i="1"/>
  <c r="E781" i="1"/>
  <c r="D781" i="1"/>
  <c r="C781" i="1"/>
  <c r="H780" i="1"/>
  <c r="G780" i="1"/>
  <c r="F780" i="1"/>
  <c r="E780" i="1"/>
  <c r="D780" i="1"/>
  <c r="C780" i="1"/>
  <c r="H779" i="1"/>
  <c r="G779" i="1"/>
  <c r="F779" i="1"/>
  <c r="E779" i="1"/>
  <c r="D779" i="1"/>
  <c r="C779" i="1"/>
  <c r="H778" i="1"/>
  <c r="G778" i="1"/>
  <c r="F778" i="1"/>
  <c r="E778" i="1"/>
  <c r="D778" i="1"/>
  <c r="C778" i="1"/>
  <c r="H777" i="1"/>
  <c r="G777" i="1"/>
  <c r="F777" i="1"/>
  <c r="E777" i="1"/>
  <c r="D777" i="1"/>
  <c r="C777" i="1"/>
  <c r="H776" i="1"/>
  <c r="G776" i="1"/>
  <c r="F776" i="1"/>
  <c r="E776" i="1"/>
  <c r="D776" i="1"/>
  <c r="C776" i="1"/>
  <c r="H775" i="1"/>
  <c r="G775" i="1"/>
  <c r="F775" i="1"/>
  <c r="E775" i="1"/>
  <c r="D775" i="1"/>
  <c r="C775" i="1"/>
  <c r="H774" i="1"/>
  <c r="G774" i="1"/>
  <c r="F774" i="1"/>
  <c r="E774" i="1"/>
  <c r="D774" i="1"/>
  <c r="C774" i="1"/>
  <c r="H773" i="1"/>
  <c r="G773" i="1"/>
  <c r="F773" i="1"/>
  <c r="E773" i="1"/>
  <c r="D773" i="1"/>
  <c r="C773" i="1"/>
  <c r="H772" i="1"/>
  <c r="G772" i="1"/>
  <c r="F772" i="1"/>
  <c r="E772" i="1"/>
  <c r="D772" i="1"/>
  <c r="C772" i="1"/>
  <c r="H771" i="1"/>
  <c r="G771" i="1"/>
  <c r="F771" i="1"/>
  <c r="E771" i="1"/>
  <c r="D771" i="1"/>
  <c r="C771" i="1"/>
  <c r="H770" i="1"/>
  <c r="G770" i="1"/>
  <c r="F770" i="1"/>
  <c r="E770" i="1"/>
  <c r="D770" i="1"/>
  <c r="C770" i="1"/>
  <c r="H769" i="1"/>
  <c r="G769" i="1"/>
  <c r="F769" i="1"/>
  <c r="E769" i="1"/>
  <c r="D769" i="1"/>
  <c r="C769" i="1"/>
  <c r="H768" i="1"/>
  <c r="G768" i="1"/>
  <c r="F768" i="1"/>
  <c r="E768" i="1"/>
  <c r="D768" i="1"/>
  <c r="C768" i="1"/>
  <c r="H767" i="1"/>
  <c r="G767" i="1"/>
  <c r="F767" i="1"/>
  <c r="E767" i="1"/>
  <c r="D767" i="1"/>
  <c r="C767" i="1"/>
  <c r="H766" i="1"/>
  <c r="G766" i="1"/>
  <c r="F766" i="1"/>
  <c r="E766" i="1"/>
  <c r="D766" i="1"/>
  <c r="C766" i="1"/>
  <c r="H765" i="1"/>
  <c r="G765" i="1"/>
  <c r="F765" i="1"/>
  <c r="E765" i="1"/>
  <c r="D765" i="1"/>
  <c r="C765" i="1"/>
  <c r="H764" i="1"/>
  <c r="G764" i="1"/>
  <c r="F764" i="1"/>
  <c r="E764" i="1"/>
  <c r="D764" i="1"/>
  <c r="C764" i="1"/>
  <c r="H763" i="1"/>
  <c r="G763" i="1"/>
  <c r="F763" i="1"/>
  <c r="E763" i="1"/>
  <c r="D763" i="1"/>
  <c r="C763" i="1"/>
  <c r="H762" i="1"/>
  <c r="G762" i="1"/>
  <c r="F762" i="1"/>
  <c r="E762" i="1"/>
  <c r="D762" i="1"/>
  <c r="C762" i="1"/>
  <c r="H761" i="1"/>
  <c r="G761" i="1"/>
  <c r="F761" i="1"/>
  <c r="E761" i="1"/>
  <c r="D761" i="1"/>
  <c r="C761" i="1"/>
  <c r="H760" i="1"/>
  <c r="G760" i="1"/>
  <c r="F760" i="1"/>
  <c r="E760" i="1"/>
  <c r="D760" i="1"/>
  <c r="C760" i="1"/>
  <c r="H759" i="1"/>
  <c r="G759" i="1"/>
  <c r="F759" i="1"/>
  <c r="E759" i="1"/>
  <c r="D759" i="1"/>
  <c r="C759" i="1"/>
  <c r="H758" i="1"/>
  <c r="G758" i="1"/>
  <c r="F758" i="1"/>
  <c r="E758" i="1"/>
  <c r="D758" i="1"/>
  <c r="C758" i="1"/>
  <c r="H757" i="1"/>
  <c r="G757" i="1"/>
  <c r="F757" i="1"/>
  <c r="E757" i="1"/>
  <c r="D757" i="1"/>
  <c r="C757" i="1"/>
  <c r="H756" i="1"/>
  <c r="G756" i="1"/>
  <c r="F756" i="1"/>
  <c r="E756" i="1"/>
  <c r="D756" i="1"/>
  <c r="C756" i="1"/>
  <c r="H755" i="1"/>
  <c r="G755" i="1"/>
  <c r="F755" i="1"/>
  <c r="E755" i="1"/>
  <c r="D755" i="1"/>
  <c r="C755" i="1"/>
  <c r="H754" i="1"/>
  <c r="G754" i="1"/>
  <c r="F754" i="1"/>
  <c r="E754" i="1"/>
  <c r="D754" i="1"/>
  <c r="C754" i="1"/>
  <c r="H753" i="1"/>
  <c r="G753" i="1"/>
  <c r="F753" i="1"/>
  <c r="E753" i="1"/>
  <c r="D753" i="1"/>
  <c r="C753" i="1"/>
  <c r="H752" i="1"/>
  <c r="G752" i="1"/>
  <c r="F752" i="1"/>
  <c r="E752" i="1"/>
  <c r="D752" i="1"/>
  <c r="C752" i="1"/>
  <c r="H751" i="1"/>
  <c r="G751" i="1"/>
  <c r="F751" i="1"/>
  <c r="E751" i="1"/>
  <c r="D751" i="1"/>
  <c r="C751" i="1"/>
  <c r="H750" i="1"/>
  <c r="G750" i="1"/>
  <c r="F750" i="1"/>
  <c r="E750" i="1"/>
  <c r="D750" i="1"/>
  <c r="C750" i="1"/>
  <c r="H749" i="1"/>
  <c r="G749" i="1"/>
  <c r="F749" i="1"/>
  <c r="E749" i="1"/>
  <c r="D749" i="1"/>
  <c r="C749" i="1"/>
  <c r="H748" i="1"/>
  <c r="G748" i="1"/>
  <c r="F748" i="1"/>
  <c r="E748" i="1"/>
  <c r="D748" i="1"/>
  <c r="C748" i="1"/>
  <c r="H747" i="1"/>
  <c r="G747" i="1"/>
  <c r="F747" i="1"/>
  <c r="E747" i="1"/>
  <c r="D747" i="1"/>
  <c r="C747" i="1"/>
  <c r="H746" i="1"/>
  <c r="G746" i="1"/>
  <c r="F746" i="1"/>
  <c r="E746" i="1"/>
  <c r="D746" i="1"/>
  <c r="C746" i="1"/>
  <c r="H745" i="1"/>
  <c r="G745" i="1"/>
  <c r="F745" i="1"/>
  <c r="E745" i="1"/>
  <c r="D745" i="1"/>
  <c r="C745" i="1"/>
  <c r="H744" i="1"/>
  <c r="G744" i="1"/>
  <c r="F744" i="1"/>
  <c r="E744" i="1"/>
  <c r="D744" i="1"/>
  <c r="C744" i="1"/>
  <c r="H743" i="1"/>
  <c r="G743" i="1"/>
  <c r="F743" i="1"/>
  <c r="E743" i="1"/>
  <c r="D743" i="1"/>
  <c r="C743" i="1"/>
  <c r="H742" i="1"/>
  <c r="G742" i="1"/>
  <c r="F742" i="1"/>
  <c r="E742" i="1"/>
  <c r="D742" i="1"/>
  <c r="C742" i="1"/>
  <c r="H741" i="1"/>
  <c r="G741" i="1"/>
  <c r="F741" i="1"/>
  <c r="E741" i="1"/>
  <c r="D741" i="1"/>
  <c r="C741" i="1"/>
  <c r="H740" i="1"/>
  <c r="G740" i="1"/>
  <c r="F740" i="1"/>
  <c r="E740" i="1"/>
  <c r="D740" i="1"/>
  <c r="C740" i="1"/>
  <c r="H739" i="1"/>
  <c r="G739" i="1"/>
  <c r="F739" i="1"/>
  <c r="E739" i="1"/>
  <c r="D739" i="1"/>
  <c r="C739" i="1"/>
  <c r="H738" i="1"/>
  <c r="G738" i="1"/>
  <c r="F738" i="1"/>
  <c r="E738" i="1"/>
  <c r="D738" i="1"/>
  <c r="C738" i="1"/>
  <c r="H737" i="1"/>
  <c r="G737" i="1"/>
  <c r="F737" i="1"/>
  <c r="E737" i="1"/>
  <c r="D737" i="1"/>
  <c r="C737" i="1"/>
  <c r="H736" i="1"/>
  <c r="G736" i="1"/>
  <c r="F736" i="1"/>
  <c r="E736" i="1"/>
  <c r="D736" i="1"/>
  <c r="C736" i="1"/>
  <c r="H735" i="1"/>
  <c r="G735" i="1"/>
  <c r="F735" i="1"/>
  <c r="E735" i="1"/>
  <c r="D735" i="1"/>
  <c r="C735" i="1"/>
  <c r="H734" i="1"/>
  <c r="G734" i="1"/>
  <c r="F734" i="1"/>
  <c r="E734" i="1"/>
  <c r="D734" i="1"/>
  <c r="C734" i="1"/>
  <c r="H733" i="1"/>
  <c r="G733" i="1"/>
  <c r="F733" i="1"/>
  <c r="E733" i="1"/>
  <c r="D733" i="1"/>
  <c r="C733" i="1"/>
  <c r="H732" i="1"/>
  <c r="G732" i="1"/>
  <c r="F732" i="1"/>
  <c r="E732" i="1"/>
  <c r="D732" i="1"/>
  <c r="C732" i="1"/>
  <c r="H731" i="1"/>
  <c r="G731" i="1"/>
  <c r="F731" i="1"/>
  <c r="E731" i="1"/>
  <c r="D731" i="1"/>
  <c r="C731" i="1"/>
  <c r="H730" i="1"/>
  <c r="G730" i="1"/>
  <c r="F730" i="1"/>
  <c r="E730" i="1"/>
  <c r="D730" i="1"/>
  <c r="C730" i="1"/>
  <c r="H729" i="1"/>
  <c r="G729" i="1"/>
  <c r="F729" i="1"/>
  <c r="E729" i="1"/>
  <c r="D729" i="1"/>
  <c r="C729" i="1"/>
  <c r="H728" i="1"/>
  <c r="G728" i="1"/>
  <c r="F728" i="1"/>
  <c r="E728" i="1"/>
  <c r="D728" i="1"/>
  <c r="C728" i="1"/>
  <c r="H727" i="1"/>
  <c r="G727" i="1"/>
  <c r="F727" i="1"/>
  <c r="E727" i="1"/>
  <c r="D727" i="1"/>
  <c r="C727" i="1"/>
  <c r="H726" i="1"/>
  <c r="G726" i="1"/>
  <c r="F726" i="1"/>
  <c r="E726" i="1"/>
  <c r="D726" i="1"/>
  <c r="C726" i="1"/>
  <c r="H725" i="1"/>
  <c r="G725" i="1"/>
  <c r="F725" i="1"/>
  <c r="E725" i="1"/>
  <c r="D725" i="1"/>
  <c r="C725" i="1"/>
  <c r="H724" i="1"/>
  <c r="G724" i="1"/>
  <c r="F724" i="1"/>
  <c r="E724" i="1"/>
  <c r="D724" i="1"/>
  <c r="C724" i="1"/>
  <c r="H723" i="1"/>
  <c r="G723" i="1"/>
  <c r="F723" i="1"/>
  <c r="E723" i="1"/>
  <c r="D723" i="1"/>
  <c r="C723" i="1"/>
  <c r="H722" i="1"/>
  <c r="G722" i="1"/>
  <c r="F722" i="1"/>
  <c r="E722" i="1"/>
  <c r="D722" i="1"/>
  <c r="C722" i="1"/>
  <c r="H721" i="1"/>
  <c r="G721" i="1"/>
  <c r="F721" i="1"/>
  <c r="E721" i="1"/>
  <c r="D721" i="1"/>
  <c r="C721" i="1"/>
  <c r="H720" i="1"/>
  <c r="G720" i="1"/>
  <c r="F720" i="1"/>
  <c r="E720" i="1"/>
  <c r="D720" i="1"/>
  <c r="C720" i="1"/>
  <c r="H719" i="1"/>
  <c r="G719" i="1"/>
  <c r="F719" i="1"/>
  <c r="E719" i="1"/>
  <c r="D719" i="1"/>
  <c r="C719" i="1"/>
  <c r="H718" i="1"/>
  <c r="G718" i="1"/>
  <c r="F718" i="1"/>
  <c r="E718" i="1"/>
  <c r="D718" i="1"/>
  <c r="C718" i="1"/>
  <c r="H717" i="1"/>
  <c r="G717" i="1"/>
  <c r="F717" i="1"/>
  <c r="E717" i="1"/>
  <c r="D717" i="1"/>
  <c r="C717" i="1"/>
  <c r="H716" i="1"/>
  <c r="G716" i="1"/>
  <c r="F716" i="1"/>
  <c r="E716" i="1"/>
  <c r="D716" i="1"/>
  <c r="C716" i="1"/>
  <c r="H715" i="1"/>
  <c r="G715" i="1"/>
  <c r="F715" i="1"/>
  <c r="E715" i="1"/>
  <c r="D715" i="1"/>
  <c r="C715" i="1"/>
  <c r="H714" i="1"/>
  <c r="G714" i="1"/>
  <c r="F714" i="1"/>
  <c r="E714" i="1"/>
  <c r="D714" i="1"/>
  <c r="C714" i="1"/>
  <c r="H713" i="1"/>
  <c r="G713" i="1"/>
  <c r="F713" i="1"/>
  <c r="E713" i="1"/>
  <c r="D713" i="1"/>
  <c r="C713" i="1"/>
  <c r="H712" i="1"/>
  <c r="G712" i="1"/>
  <c r="F712" i="1"/>
  <c r="E712" i="1"/>
  <c r="D712" i="1"/>
  <c r="C712" i="1"/>
  <c r="H711" i="1"/>
  <c r="G711" i="1"/>
  <c r="F711" i="1"/>
  <c r="E711" i="1"/>
  <c r="D711" i="1"/>
  <c r="C711" i="1"/>
  <c r="H710" i="1"/>
  <c r="G710" i="1"/>
  <c r="F710" i="1"/>
  <c r="E710" i="1"/>
  <c r="D710" i="1"/>
  <c r="C710" i="1"/>
  <c r="H709" i="1"/>
  <c r="G709" i="1"/>
  <c r="F709" i="1"/>
  <c r="E709" i="1"/>
  <c r="D709" i="1"/>
  <c r="C709" i="1"/>
  <c r="H708" i="1"/>
  <c r="G708" i="1"/>
  <c r="F708" i="1"/>
  <c r="E708" i="1"/>
  <c r="D708" i="1"/>
  <c r="C708" i="1"/>
  <c r="H707" i="1"/>
  <c r="G707" i="1"/>
  <c r="F707" i="1"/>
  <c r="E707" i="1"/>
  <c r="D707" i="1"/>
  <c r="C707" i="1"/>
  <c r="H706" i="1"/>
  <c r="G706" i="1"/>
  <c r="F706" i="1"/>
  <c r="E706" i="1"/>
  <c r="D706" i="1"/>
  <c r="C706" i="1"/>
  <c r="H705" i="1"/>
  <c r="G705" i="1"/>
  <c r="F705" i="1"/>
  <c r="E705" i="1"/>
  <c r="D705" i="1"/>
  <c r="C705" i="1"/>
  <c r="H704" i="1"/>
  <c r="G704" i="1"/>
  <c r="F704" i="1"/>
  <c r="E704" i="1"/>
  <c r="D704" i="1"/>
  <c r="C704" i="1"/>
  <c r="H703" i="1"/>
  <c r="G703" i="1"/>
  <c r="F703" i="1"/>
  <c r="E703" i="1"/>
  <c r="D703" i="1"/>
  <c r="C703" i="1"/>
  <c r="H702" i="1"/>
  <c r="G702" i="1"/>
  <c r="F702" i="1"/>
  <c r="E702" i="1"/>
  <c r="D702" i="1"/>
  <c r="C702" i="1"/>
  <c r="H701" i="1"/>
  <c r="G701" i="1"/>
  <c r="F701" i="1"/>
  <c r="E701" i="1"/>
  <c r="D701" i="1"/>
  <c r="C701" i="1"/>
  <c r="H700" i="1"/>
  <c r="G700" i="1"/>
  <c r="F700" i="1"/>
  <c r="E700" i="1"/>
  <c r="D700" i="1"/>
  <c r="C700" i="1"/>
  <c r="H699" i="1"/>
  <c r="G699" i="1"/>
  <c r="F699" i="1"/>
  <c r="E699" i="1"/>
  <c r="D699" i="1"/>
  <c r="C699" i="1"/>
  <c r="H698" i="1"/>
  <c r="G698" i="1"/>
  <c r="F698" i="1"/>
  <c r="E698" i="1"/>
  <c r="D698" i="1"/>
  <c r="C698" i="1"/>
  <c r="H697" i="1"/>
  <c r="G697" i="1"/>
  <c r="F697" i="1"/>
  <c r="E697" i="1"/>
  <c r="D697" i="1"/>
  <c r="C697" i="1"/>
  <c r="H696" i="1"/>
  <c r="G696" i="1"/>
  <c r="F696" i="1"/>
  <c r="E696" i="1"/>
  <c r="D696" i="1"/>
  <c r="C696" i="1"/>
  <c r="H695" i="1"/>
  <c r="G695" i="1"/>
  <c r="F695" i="1"/>
  <c r="E695" i="1"/>
  <c r="D695" i="1"/>
  <c r="C695" i="1"/>
  <c r="H694" i="1"/>
  <c r="G694" i="1"/>
  <c r="F694" i="1"/>
  <c r="E694" i="1"/>
  <c r="D694" i="1"/>
  <c r="C694" i="1"/>
  <c r="H693" i="1"/>
  <c r="G693" i="1"/>
  <c r="F693" i="1"/>
  <c r="E693" i="1"/>
  <c r="D693" i="1"/>
  <c r="C693" i="1"/>
  <c r="H692" i="1"/>
  <c r="G692" i="1"/>
  <c r="F692" i="1"/>
  <c r="E692" i="1"/>
  <c r="D692" i="1"/>
  <c r="C692" i="1"/>
  <c r="H691" i="1"/>
  <c r="G691" i="1"/>
  <c r="F691" i="1"/>
  <c r="E691" i="1"/>
  <c r="D691" i="1"/>
  <c r="C691" i="1"/>
  <c r="H690" i="1"/>
  <c r="G690" i="1"/>
  <c r="F690" i="1"/>
  <c r="E690" i="1"/>
  <c r="D690" i="1"/>
  <c r="C690" i="1"/>
  <c r="H689" i="1"/>
  <c r="G689" i="1"/>
  <c r="F689" i="1"/>
  <c r="E689" i="1"/>
  <c r="D689" i="1"/>
  <c r="C689" i="1"/>
  <c r="H688" i="1"/>
  <c r="G688" i="1"/>
  <c r="F688" i="1"/>
  <c r="E688" i="1"/>
  <c r="D688" i="1"/>
  <c r="C688" i="1"/>
  <c r="H687" i="1"/>
  <c r="G687" i="1"/>
  <c r="F687" i="1"/>
  <c r="E687" i="1"/>
  <c r="D687" i="1"/>
  <c r="C687" i="1"/>
  <c r="H686" i="1"/>
  <c r="G686" i="1"/>
  <c r="F686" i="1"/>
  <c r="E686" i="1"/>
  <c r="D686" i="1"/>
  <c r="C686" i="1"/>
  <c r="H685" i="1"/>
  <c r="G685" i="1"/>
  <c r="F685" i="1"/>
  <c r="E685" i="1"/>
  <c r="D685" i="1"/>
  <c r="C685" i="1"/>
  <c r="H684" i="1"/>
  <c r="G684" i="1"/>
  <c r="F684" i="1"/>
  <c r="E684" i="1"/>
  <c r="D684" i="1"/>
  <c r="C684" i="1"/>
  <c r="H683" i="1"/>
  <c r="G683" i="1"/>
  <c r="F683" i="1"/>
  <c r="E683" i="1"/>
  <c r="D683" i="1"/>
  <c r="C683" i="1"/>
  <c r="H682" i="1"/>
  <c r="G682" i="1"/>
  <c r="F682" i="1"/>
  <c r="E682" i="1"/>
  <c r="D682" i="1"/>
  <c r="C682" i="1"/>
  <c r="H681" i="1"/>
  <c r="G681" i="1"/>
  <c r="F681" i="1"/>
  <c r="E681" i="1"/>
  <c r="D681" i="1"/>
  <c r="C681" i="1"/>
  <c r="H680" i="1"/>
  <c r="G680" i="1"/>
  <c r="F680" i="1"/>
  <c r="E680" i="1"/>
  <c r="D680" i="1"/>
  <c r="C680" i="1"/>
  <c r="H679" i="1"/>
  <c r="G679" i="1"/>
  <c r="F679" i="1"/>
  <c r="E679" i="1"/>
  <c r="D679" i="1"/>
  <c r="C679" i="1"/>
  <c r="H678" i="1"/>
  <c r="G678" i="1"/>
  <c r="F678" i="1"/>
  <c r="E678" i="1"/>
  <c r="D678" i="1"/>
  <c r="C678" i="1"/>
  <c r="H677" i="1"/>
  <c r="G677" i="1"/>
  <c r="F677" i="1"/>
  <c r="E677" i="1"/>
  <c r="D677" i="1"/>
  <c r="C677" i="1"/>
  <c r="H676" i="1"/>
  <c r="G676" i="1"/>
  <c r="F676" i="1"/>
  <c r="E676" i="1"/>
  <c r="D676" i="1"/>
  <c r="C676" i="1"/>
  <c r="H675" i="1"/>
  <c r="G675" i="1"/>
  <c r="F675" i="1"/>
  <c r="E675" i="1"/>
  <c r="D675" i="1"/>
  <c r="C675" i="1"/>
  <c r="H674" i="1"/>
  <c r="G674" i="1"/>
  <c r="F674" i="1"/>
  <c r="E674" i="1"/>
  <c r="D674" i="1"/>
  <c r="C674" i="1"/>
  <c r="H673" i="1"/>
  <c r="G673" i="1"/>
  <c r="F673" i="1"/>
  <c r="E673" i="1"/>
  <c r="D673" i="1"/>
  <c r="C673" i="1"/>
  <c r="H672" i="1"/>
  <c r="G672" i="1"/>
  <c r="F672" i="1"/>
  <c r="E672" i="1"/>
  <c r="D672" i="1"/>
  <c r="C672" i="1"/>
  <c r="H671" i="1"/>
  <c r="G671" i="1"/>
  <c r="F671" i="1"/>
  <c r="E671" i="1"/>
  <c r="D671" i="1"/>
  <c r="C671" i="1"/>
  <c r="H670" i="1"/>
  <c r="G670" i="1"/>
  <c r="F670" i="1"/>
  <c r="E670" i="1"/>
  <c r="D670" i="1"/>
  <c r="C670" i="1"/>
  <c r="H669" i="1"/>
  <c r="G669" i="1"/>
  <c r="F669" i="1"/>
  <c r="E669" i="1"/>
  <c r="D669" i="1"/>
  <c r="C669" i="1"/>
  <c r="H668" i="1"/>
  <c r="G668" i="1"/>
  <c r="F668" i="1"/>
  <c r="E668" i="1"/>
  <c r="D668" i="1"/>
  <c r="C668" i="1"/>
  <c r="H667" i="1"/>
  <c r="G667" i="1"/>
  <c r="F667" i="1"/>
  <c r="E667" i="1"/>
  <c r="D667" i="1"/>
  <c r="C667" i="1"/>
  <c r="H666" i="1"/>
  <c r="G666" i="1"/>
  <c r="F666" i="1"/>
  <c r="E666" i="1"/>
  <c r="D666" i="1"/>
  <c r="C666" i="1"/>
  <c r="H665" i="1"/>
  <c r="G665" i="1"/>
  <c r="F665" i="1"/>
  <c r="E665" i="1"/>
  <c r="D665" i="1"/>
  <c r="C665" i="1"/>
  <c r="H664" i="1"/>
  <c r="G664" i="1"/>
  <c r="F664" i="1"/>
  <c r="E664" i="1"/>
  <c r="D664" i="1"/>
  <c r="C664" i="1"/>
  <c r="H663" i="1"/>
  <c r="G663" i="1"/>
  <c r="F663" i="1"/>
  <c r="E663" i="1"/>
  <c r="D663" i="1"/>
  <c r="C663" i="1"/>
  <c r="H662" i="1"/>
  <c r="G662" i="1"/>
  <c r="F662" i="1"/>
  <c r="E662" i="1"/>
  <c r="D662" i="1"/>
  <c r="C662" i="1"/>
  <c r="H661" i="1"/>
  <c r="G661" i="1"/>
  <c r="F661" i="1"/>
  <c r="E661" i="1"/>
  <c r="D661" i="1"/>
  <c r="C661" i="1"/>
  <c r="H660" i="1"/>
  <c r="G660" i="1"/>
  <c r="F660" i="1"/>
  <c r="E660" i="1"/>
  <c r="D660" i="1"/>
  <c r="C660" i="1"/>
  <c r="H659" i="1"/>
  <c r="G659" i="1"/>
  <c r="F659" i="1"/>
  <c r="E659" i="1"/>
  <c r="D659" i="1"/>
  <c r="C659" i="1"/>
  <c r="H658" i="1"/>
  <c r="G658" i="1"/>
  <c r="F658" i="1"/>
  <c r="E658" i="1"/>
  <c r="D658" i="1"/>
  <c r="C658" i="1"/>
  <c r="H657" i="1"/>
  <c r="G657" i="1"/>
  <c r="F657" i="1"/>
  <c r="E657" i="1"/>
  <c r="D657" i="1"/>
  <c r="C657" i="1"/>
  <c r="H656" i="1"/>
  <c r="G656" i="1"/>
  <c r="F656" i="1"/>
  <c r="E656" i="1"/>
  <c r="D656" i="1"/>
  <c r="C656" i="1"/>
  <c r="H655" i="1"/>
  <c r="G655" i="1"/>
  <c r="F655" i="1"/>
  <c r="E655" i="1"/>
  <c r="D655" i="1"/>
  <c r="C655" i="1"/>
  <c r="H654" i="1"/>
  <c r="G654" i="1"/>
  <c r="F654" i="1"/>
  <c r="E654" i="1"/>
  <c r="D654" i="1"/>
  <c r="C654" i="1"/>
  <c r="H653" i="1"/>
  <c r="G653" i="1"/>
  <c r="F653" i="1"/>
  <c r="E653" i="1"/>
  <c r="D653" i="1"/>
  <c r="C653" i="1"/>
  <c r="H652" i="1"/>
  <c r="G652" i="1"/>
  <c r="F652" i="1"/>
  <c r="E652" i="1"/>
  <c r="D652" i="1"/>
  <c r="C652" i="1"/>
  <c r="H651" i="1"/>
  <c r="G651" i="1"/>
  <c r="F651" i="1"/>
  <c r="E651" i="1"/>
  <c r="D651" i="1"/>
  <c r="C651" i="1"/>
  <c r="H650" i="1"/>
  <c r="G650" i="1"/>
  <c r="F650" i="1"/>
  <c r="E650" i="1"/>
  <c r="D650" i="1"/>
  <c r="C650" i="1"/>
  <c r="H649" i="1"/>
  <c r="G649" i="1"/>
  <c r="F649" i="1"/>
  <c r="E649" i="1"/>
  <c r="D649" i="1"/>
  <c r="C649" i="1"/>
  <c r="H648" i="1"/>
  <c r="G648" i="1"/>
  <c r="F648" i="1"/>
  <c r="E648" i="1"/>
  <c r="D648" i="1"/>
  <c r="C648" i="1"/>
  <c r="H647" i="1"/>
  <c r="G647" i="1"/>
  <c r="F647" i="1"/>
  <c r="E647" i="1"/>
  <c r="D647" i="1"/>
  <c r="C647" i="1"/>
  <c r="H646" i="1"/>
  <c r="G646" i="1"/>
  <c r="F646" i="1"/>
  <c r="E646" i="1"/>
  <c r="D646" i="1"/>
  <c r="C646" i="1"/>
  <c r="H645" i="1"/>
  <c r="G645" i="1"/>
  <c r="F645" i="1"/>
  <c r="E645" i="1"/>
  <c r="D645" i="1"/>
  <c r="C645" i="1"/>
  <c r="H644" i="1"/>
  <c r="G644" i="1"/>
  <c r="F644" i="1"/>
  <c r="E644" i="1"/>
  <c r="D644" i="1"/>
  <c r="C644" i="1"/>
  <c r="H643" i="1"/>
  <c r="G643" i="1"/>
  <c r="F643" i="1"/>
  <c r="E643" i="1"/>
  <c r="D643" i="1"/>
  <c r="C643" i="1"/>
  <c r="H642" i="1"/>
  <c r="G642" i="1"/>
  <c r="F642" i="1"/>
  <c r="E642" i="1"/>
  <c r="D642" i="1"/>
  <c r="C642" i="1"/>
  <c r="H641" i="1"/>
  <c r="G641" i="1"/>
  <c r="F641" i="1"/>
  <c r="E641" i="1"/>
  <c r="D641" i="1"/>
  <c r="C641" i="1"/>
  <c r="H640" i="1"/>
  <c r="G640" i="1"/>
  <c r="F640" i="1"/>
  <c r="E640" i="1"/>
  <c r="D640" i="1"/>
  <c r="C640" i="1"/>
  <c r="H639" i="1"/>
  <c r="G639" i="1"/>
  <c r="F639" i="1"/>
  <c r="E639" i="1"/>
  <c r="D639" i="1"/>
  <c r="C639" i="1"/>
  <c r="H638" i="1"/>
  <c r="G638" i="1"/>
  <c r="F638" i="1"/>
  <c r="E638" i="1"/>
  <c r="D638" i="1"/>
  <c r="C638" i="1"/>
  <c r="H637" i="1"/>
  <c r="G637" i="1"/>
  <c r="F637" i="1"/>
  <c r="E637" i="1"/>
  <c r="D637" i="1"/>
  <c r="C637" i="1"/>
  <c r="H636" i="1"/>
  <c r="G636" i="1"/>
  <c r="F636" i="1"/>
  <c r="E636" i="1"/>
  <c r="D636" i="1"/>
  <c r="C636" i="1"/>
  <c r="H635" i="1"/>
  <c r="G635" i="1"/>
  <c r="F635" i="1"/>
  <c r="E635" i="1"/>
  <c r="D635" i="1"/>
  <c r="C635" i="1"/>
  <c r="H634" i="1"/>
  <c r="G634" i="1"/>
  <c r="F634" i="1"/>
  <c r="E634" i="1"/>
  <c r="D634" i="1"/>
  <c r="C634" i="1"/>
  <c r="H633" i="1"/>
  <c r="G633" i="1"/>
  <c r="F633" i="1"/>
  <c r="E633" i="1"/>
  <c r="D633" i="1"/>
  <c r="C633" i="1"/>
  <c r="H632" i="1"/>
  <c r="G632" i="1"/>
  <c r="F632" i="1"/>
  <c r="E632" i="1"/>
  <c r="D632" i="1"/>
  <c r="C632" i="1"/>
  <c r="H631" i="1"/>
  <c r="G631" i="1"/>
  <c r="F631" i="1"/>
  <c r="E631" i="1"/>
  <c r="D631" i="1"/>
  <c r="C631" i="1"/>
  <c r="H630" i="1"/>
  <c r="G630" i="1"/>
  <c r="F630" i="1"/>
  <c r="E630" i="1"/>
  <c r="D630" i="1"/>
  <c r="C630" i="1"/>
  <c r="H629" i="1"/>
  <c r="G629" i="1"/>
  <c r="F629" i="1"/>
  <c r="E629" i="1"/>
  <c r="D629" i="1"/>
  <c r="C629" i="1"/>
  <c r="H628" i="1"/>
  <c r="G628" i="1"/>
  <c r="F628" i="1"/>
  <c r="E628" i="1"/>
  <c r="D628" i="1"/>
  <c r="C628" i="1"/>
  <c r="H627" i="1"/>
  <c r="G627" i="1"/>
  <c r="F627" i="1"/>
  <c r="E627" i="1"/>
  <c r="D627" i="1"/>
  <c r="C627" i="1"/>
  <c r="H626" i="1"/>
  <c r="G626" i="1"/>
  <c r="F626" i="1"/>
  <c r="E626" i="1"/>
  <c r="D626" i="1"/>
  <c r="C626" i="1"/>
  <c r="H625" i="1"/>
  <c r="G625" i="1"/>
  <c r="F625" i="1"/>
  <c r="E625" i="1"/>
  <c r="D625" i="1"/>
  <c r="C625" i="1"/>
  <c r="H624" i="1"/>
  <c r="G624" i="1"/>
  <c r="F624" i="1"/>
  <c r="E624" i="1"/>
  <c r="D624" i="1"/>
  <c r="C624" i="1"/>
  <c r="H623" i="1"/>
  <c r="G623" i="1"/>
  <c r="F623" i="1"/>
  <c r="E623" i="1"/>
  <c r="D623" i="1"/>
  <c r="C623" i="1"/>
  <c r="H622" i="1"/>
  <c r="G622" i="1"/>
  <c r="F622" i="1"/>
  <c r="E622" i="1"/>
  <c r="D622" i="1"/>
  <c r="C622" i="1"/>
  <c r="H621" i="1"/>
  <c r="G621" i="1"/>
  <c r="F621" i="1"/>
  <c r="E621" i="1"/>
  <c r="D621" i="1"/>
  <c r="C621" i="1"/>
  <c r="H620" i="1"/>
  <c r="G620" i="1"/>
  <c r="F620" i="1"/>
  <c r="E620" i="1"/>
  <c r="D620" i="1"/>
  <c r="C620" i="1"/>
  <c r="H619" i="1"/>
  <c r="G619" i="1"/>
  <c r="F619" i="1"/>
  <c r="E619" i="1"/>
  <c r="D619" i="1"/>
  <c r="C619" i="1"/>
  <c r="H618" i="1"/>
  <c r="G618" i="1"/>
  <c r="F618" i="1"/>
  <c r="E618" i="1"/>
  <c r="D618" i="1"/>
  <c r="C618" i="1"/>
  <c r="H617" i="1"/>
  <c r="G617" i="1"/>
  <c r="F617" i="1"/>
  <c r="E617" i="1"/>
  <c r="D617" i="1"/>
  <c r="C617" i="1"/>
  <c r="H616" i="1"/>
  <c r="G616" i="1"/>
  <c r="F616" i="1"/>
  <c r="E616" i="1"/>
  <c r="D616" i="1"/>
  <c r="C616" i="1"/>
  <c r="H615" i="1"/>
  <c r="G615" i="1"/>
  <c r="F615" i="1"/>
  <c r="E615" i="1"/>
  <c r="D615" i="1"/>
  <c r="C615" i="1"/>
  <c r="H614" i="1"/>
  <c r="G614" i="1"/>
  <c r="F614" i="1"/>
  <c r="E614" i="1"/>
  <c r="D614" i="1"/>
  <c r="C614" i="1"/>
  <c r="H613" i="1"/>
  <c r="G613" i="1"/>
  <c r="F613" i="1"/>
  <c r="E613" i="1"/>
  <c r="D613" i="1"/>
  <c r="C613" i="1"/>
  <c r="H612" i="1"/>
  <c r="G612" i="1"/>
  <c r="F612" i="1"/>
  <c r="E612" i="1"/>
  <c r="D612" i="1"/>
  <c r="C612" i="1"/>
  <c r="H611" i="1"/>
  <c r="G611" i="1"/>
  <c r="F611" i="1"/>
  <c r="E611" i="1"/>
  <c r="D611" i="1"/>
  <c r="C611" i="1"/>
  <c r="H610" i="1"/>
  <c r="G610" i="1"/>
  <c r="F610" i="1"/>
  <c r="E610" i="1"/>
  <c r="D610" i="1"/>
  <c r="C610" i="1"/>
  <c r="H609" i="1"/>
  <c r="G609" i="1"/>
  <c r="F609" i="1"/>
  <c r="E609" i="1"/>
  <c r="D609" i="1"/>
  <c r="C609" i="1"/>
  <c r="H608" i="1"/>
  <c r="G608" i="1"/>
  <c r="F608" i="1"/>
  <c r="E608" i="1"/>
  <c r="D608" i="1"/>
  <c r="C608" i="1"/>
  <c r="H607" i="1"/>
  <c r="G607" i="1"/>
  <c r="F607" i="1"/>
  <c r="E607" i="1"/>
  <c r="D607" i="1"/>
  <c r="C607" i="1"/>
  <c r="H606" i="1"/>
  <c r="G606" i="1"/>
  <c r="F606" i="1"/>
  <c r="E606" i="1"/>
  <c r="D606" i="1"/>
  <c r="C606" i="1"/>
  <c r="H605" i="1"/>
  <c r="G605" i="1"/>
  <c r="F605" i="1"/>
  <c r="E605" i="1"/>
  <c r="D605" i="1"/>
  <c r="C605" i="1"/>
  <c r="H604" i="1"/>
  <c r="G604" i="1"/>
  <c r="F604" i="1"/>
  <c r="E604" i="1"/>
  <c r="D604" i="1"/>
  <c r="C604" i="1"/>
  <c r="H603" i="1"/>
  <c r="G603" i="1"/>
  <c r="F603" i="1"/>
  <c r="E603" i="1"/>
  <c r="D603" i="1"/>
  <c r="C603" i="1"/>
  <c r="H602" i="1"/>
  <c r="G602" i="1"/>
  <c r="F602" i="1"/>
  <c r="E602" i="1"/>
  <c r="D602" i="1"/>
  <c r="C602" i="1"/>
  <c r="H601" i="1"/>
  <c r="G601" i="1"/>
  <c r="F601" i="1"/>
  <c r="E601" i="1"/>
  <c r="D601" i="1"/>
  <c r="C601" i="1"/>
  <c r="H600" i="1"/>
  <c r="G600" i="1"/>
  <c r="F600" i="1"/>
  <c r="E600" i="1"/>
  <c r="D600" i="1"/>
  <c r="C600" i="1"/>
  <c r="H599" i="1"/>
  <c r="G599" i="1"/>
  <c r="F599" i="1"/>
  <c r="E599" i="1"/>
  <c r="D599" i="1"/>
  <c r="C599" i="1"/>
  <c r="H598" i="1"/>
  <c r="G598" i="1"/>
  <c r="F598" i="1"/>
  <c r="E598" i="1"/>
  <c r="D598" i="1"/>
  <c r="C598" i="1"/>
  <c r="H597" i="1"/>
  <c r="G597" i="1"/>
  <c r="F597" i="1"/>
  <c r="E597" i="1"/>
  <c r="D597" i="1"/>
  <c r="C597" i="1"/>
  <c r="H596" i="1"/>
  <c r="G596" i="1"/>
  <c r="F596" i="1"/>
  <c r="E596" i="1"/>
  <c r="D596" i="1"/>
  <c r="C596" i="1"/>
  <c r="H595" i="1"/>
  <c r="G595" i="1"/>
  <c r="F595" i="1"/>
  <c r="E595" i="1"/>
  <c r="D595" i="1"/>
  <c r="C595" i="1"/>
  <c r="H594" i="1"/>
  <c r="G594" i="1"/>
  <c r="F594" i="1"/>
  <c r="E594" i="1"/>
  <c r="D594" i="1"/>
  <c r="C594" i="1"/>
  <c r="H593" i="1"/>
  <c r="G593" i="1"/>
  <c r="F593" i="1"/>
  <c r="E593" i="1"/>
  <c r="D593" i="1"/>
  <c r="C593" i="1"/>
  <c r="H592" i="1"/>
  <c r="G592" i="1"/>
  <c r="F592" i="1"/>
  <c r="E592" i="1"/>
  <c r="D592" i="1"/>
  <c r="C592" i="1"/>
  <c r="H591" i="1"/>
  <c r="G591" i="1"/>
  <c r="F591" i="1"/>
  <c r="E591" i="1"/>
  <c r="D591" i="1"/>
  <c r="C591" i="1"/>
  <c r="H590" i="1"/>
  <c r="G590" i="1"/>
  <c r="F590" i="1"/>
  <c r="E590" i="1"/>
  <c r="D590" i="1"/>
  <c r="C590" i="1"/>
  <c r="H589" i="1"/>
  <c r="G589" i="1"/>
  <c r="F589" i="1"/>
  <c r="E589" i="1"/>
  <c r="D589" i="1"/>
  <c r="C589" i="1"/>
  <c r="H588" i="1"/>
  <c r="G588" i="1"/>
  <c r="F588" i="1"/>
  <c r="E588" i="1"/>
  <c r="D588" i="1"/>
  <c r="C588" i="1"/>
  <c r="H587" i="1"/>
  <c r="G587" i="1"/>
  <c r="F587" i="1"/>
  <c r="E587" i="1"/>
  <c r="D587" i="1"/>
  <c r="C587" i="1"/>
  <c r="H586" i="1"/>
  <c r="G586" i="1"/>
  <c r="F586" i="1"/>
  <c r="E586" i="1"/>
  <c r="D586" i="1"/>
  <c r="C586" i="1"/>
  <c r="H585" i="1"/>
  <c r="G585" i="1"/>
  <c r="F585" i="1"/>
  <c r="E585" i="1"/>
  <c r="D585" i="1"/>
  <c r="C585" i="1"/>
  <c r="H584" i="1"/>
  <c r="G584" i="1"/>
  <c r="F584" i="1"/>
  <c r="E584" i="1"/>
  <c r="D584" i="1"/>
  <c r="C584" i="1"/>
  <c r="H583" i="1"/>
  <c r="G583" i="1"/>
  <c r="F583" i="1"/>
  <c r="E583" i="1"/>
  <c r="D583" i="1"/>
  <c r="C583" i="1"/>
  <c r="H582" i="1"/>
  <c r="G582" i="1"/>
  <c r="F582" i="1"/>
  <c r="E582" i="1"/>
  <c r="D582" i="1"/>
  <c r="C582" i="1"/>
  <c r="H581" i="1"/>
  <c r="G581" i="1"/>
  <c r="F581" i="1"/>
  <c r="E581" i="1"/>
  <c r="D581" i="1"/>
  <c r="C581" i="1"/>
  <c r="H580" i="1"/>
  <c r="G580" i="1"/>
  <c r="F580" i="1"/>
  <c r="E580" i="1"/>
  <c r="D580" i="1"/>
  <c r="C580" i="1"/>
  <c r="H579" i="1"/>
  <c r="G579" i="1"/>
  <c r="F579" i="1"/>
  <c r="E579" i="1"/>
  <c r="D579" i="1"/>
  <c r="C579" i="1"/>
  <c r="H578" i="1"/>
  <c r="G578" i="1"/>
  <c r="F578" i="1"/>
  <c r="E578" i="1"/>
  <c r="D578" i="1"/>
  <c r="C578" i="1"/>
  <c r="H577" i="1"/>
  <c r="G577" i="1"/>
  <c r="F577" i="1"/>
  <c r="E577" i="1"/>
  <c r="D577" i="1"/>
  <c r="C577" i="1"/>
  <c r="H576" i="1"/>
  <c r="G576" i="1"/>
  <c r="F576" i="1"/>
  <c r="E576" i="1"/>
  <c r="D576" i="1"/>
  <c r="C576" i="1"/>
  <c r="H575" i="1"/>
  <c r="G575" i="1"/>
  <c r="F575" i="1"/>
  <c r="E575" i="1"/>
  <c r="D575" i="1"/>
  <c r="C575" i="1"/>
  <c r="H574" i="1"/>
  <c r="G574" i="1"/>
  <c r="F574" i="1"/>
  <c r="E574" i="1"/>
  <c r="D574" i="1"/>
  <c r="C574" i="1"/>
  <c r="H573" i="1"/>
  <c r="G573" i="1"/>
  <c r="F573" i="1"/>
  <c r="E573" i="1"/>
  <c r="D573" i="1"/>
  <c r="C573" i="1"/>
  <c r="H572" i="1"/>
  <c r="G572" i="1"/>
  <c r="F572" i="1"/>
  <c r="E572" i="1"/>
  <c r="D572" i="1"/>
  <c r="C572" i="1"/>
  <c r="H571" i="1"/>
  <c r="G571" i="1"/>
  <c r="F571" i="1"/>
  <c r="E571" i="1"/>
  <c r="D571" i="1"/>
  <c r="C571" i="1"/>
  <c r="H570" i="1"/>
  <c r="G570" i="1"/>
  <c r="F570" i="1"/>
  <c r="E570" i="1"/>
  <c r="D570" i="1"/>
  <c r="C570" i="1"/>
  <c r="H569" i="1"/>
  <c r="G569" i="1"/>
  <c r="F569" i="1"/>
  <c r="E569" i="1"/>
  <c r="D569" i="1"/>
  <c r="C569" i="1"/>
  <c r="H568" i="1"/>
  <c r="G568" i="1"/>
  <c r="F568" i="1"/>
  <c r="E568" i="1"/>
  <c r="D568" i="1"/>
  <c r="C568" i="1"/>
  <c r="H567" i="1"/>
  <c r="G567" i="1"/>
  <c r="F567" i="1"/>
  <c r="E567" i="1"/>
  <c r="D567" i="1"/>
  <c r="C567" i="1"/>
  <c r="H566" i="1"/>
  <c r="G566" i="1"/>
  <c r="F566" i="1"/>
  <c r="E566" i="1"/>
  <c r="D566" i="1"/>
  <c r="C566" i="1"/>
  <c r="H565" i="1"/>
  <c r="G565" i="1"/>
  <c r="F565" i="1"/>
  <c r="E565" i="1"/>
  <c r="D565" i="1"/>
  <c r="C565" i="1"/>
  <c r="H564" i="1"/>
  <c r="G564" i="1"/>
  <c r="F564" i="1"/>
  <c r="E564" i="1"/>
  <c r="D564" i="1"/>
  <c r="C564" i="1"/>
  <c r="H563" i="1"/>
  <c r="G563" i="1"/>
  <c r="F563" i="1"/>
  <c r="E563" i="1"/>
  <c r="D563" i="1"/>
  <c r="C563" i="1"/>
  <c r="H562" i="1"/>
  <c r="G562" i="1"/>
  <c r="F562" i="1"/>
  <c r="E562" i="1"/>
  <c r="D562" i="1"/>
  <c r="C562" i="1"/>
  <c r="H561" i="1"/>
  <c r="G561" i="1"/>
  <c r="F561" i="1"/>
  <c r="E561" i="1"/>
  <c r="D561" i="1"/>
  <c r="C561" i="1"/>
  <c r="H560" i="1"/>
  <c r="G560" i="1"/>
  <c r="F560" i="1"/>
  <c r="E560" i="1"/>
  <c r="D560" i="1"/>
  <c r="C560" i="1"/>
  <c r="H559" i="1"/>
  <c r="G559" i="1"/>
  <c r="F559" i="1"/>
  <c r="E559" i="1"/>
  <c r="D559" i="1"/>
  <c r="C559" i="1"/>
  <c r="H558" i="1"/>
  <c r="G558" i="1"/>
  <c r="F558" i="1"/>
  <c r="E558" i="1"/>
  <c r="D558" i="1"/>
  <c r="C558" i="1"/>
  <c r="H557" i="1"/>
  <c r="G557" i="1"/>
  <c r="F557" i="1"/>
  <c r="E557" i="1"/>
  <c r="D557" i="1"/>
  <c r="C557" i="1"/>
  <c r="H556" i="1"/>
  <c r="G556" i="1"/>
  <c r="F556" i="1"/>
  <c r="E556" i="1"/>
  <c r="D556" i="1"/>
  <c r="C556" i="1"/>
  <c r="H555" i="1"/>
  <c r="G555" i="1"/>
  <c r="F555" i="1"/>
  <c r="E555" i="1"/>
  <c r="D555" i="1"/>
  <c r="C555" i="1"/>
  <c r="H554" i="1"/>
  <c r="G554" i="1"/>
  <c r="F554" i="1"/>
  <c r="E554" i="1"/>
  <c r="D554" i="1"/>
  <c r="C554" i="1"/>
  <c r="H553" i="1"/>
  <c r="G553" i="1"/>
  <c r="F553" i="1"/>
  <c r="E553" i="1"/>
  <c r="D553" i="1"/>
  <c r="C553" i="1"/>
  <c r="H552" i="1"/>
  <c r="G552" i="1"/>
  <c r="F552" i="1"/>
  <c r="E552" i="1"/>
  <c r="D552" i="1"/>
  <c r="C552" i="1"/>
  <c r="H551" i="1"/>
  <c r="G551" i="1"/>
  <c r="F551" i="1"/>
  <c r="E551" i="1"/>
  <c r="D551" i="1"/>
  <c r="C551" i="1"/>
  <c r="H550" i="1"/>
  <c r="G550" i="1"/>
  <c r="F550" i="1"/>
  <c r="E550" i="1"/>
  <c r="D550" i="1"/>
  <c r="C550" i="1"/>
  <c r="H549" i="1"/>
  <c r="G549" i="1"/>
  <c r="F549" i="1"/>
  <c r="E549" i="1"/>
  <c r="D549" i="1"/>
  <c r="C549" i="1"/>
  <c r="H548" i="1"/>
  <c r="G548" i="1"/>
  <c r="F548" i="1"/>
  <c r="E548" i="1"/>
  <c r="D548" i="1"/>
  <c r="C548" i="1"/>
  <c r="H547" i="1"/>
  <c r="G547" i="1"/>
  <c r="F547" i="1"/>
  <c r="E547" i="1"/>
  <c r="D547" i="1"/>
  <c r="C547" i="1"/>
  <c r="H546" i="1"/>
  <c r="G546" i="1"/>
  <c r="F546" i="1"/>
  <c r="E546" i="1"/>
  <c r="D546" i="1"/>
  <c r="C546" i="1"/>
  <c r="H545" i="1"/>
  <c r="G545" i="1"/>
  <c r="F545" i="1"/>
  <c r="E545" i="1"/>
  <c r="D545" i="1"/>
  <c r="C545" i="1"/>
  <c r="H544" i="1"/>
  <c r="G544" i="1"/>
  <c r="F544" i="1"/>
  <c r="E544" i="1"/>
  <c r="D544" i="1"/>
  <c r="C544" i="1"/>
  <c r="H543" i="1"/>
  <c r="G543" i="1"/>
  <c r="F543" i="1"/>
  <c r="E543" i="1"/>
  <c r="D543" i="1"/>
  <c r="C543" i="1"/>
  <c r="H542" i="1"/>
  <c r="G542" i="1"/>
  <c r="F542" i="1"/>
  <c r="E542" i="1"/>
  <c r="D542" i="1"/>
  <c r="C542" i="1"/>
  <c r="H541" i="1"/>
  <c r="G541" i="1"/>
  <c r="F541" i="1"/>
  <c r="E541" i="1"/>
  <c r="D541" i="1"/>
  <c r="C541" i="1"/>
  <c r="H540" i="1"/>
  <c r="G540" i="1"/>
  <c r="F540" i="1"/>
  <c r="E540" i="1"/>
  <c r="D540" i="1"/>
  <c r="C540" i="1"/>
  <c r="H539" i="1"/>
  <c r="G539" i="1"/>
  <c r="F539" i="1"/>
  <c r="E539" i="1"/>
  <c r="D539" i="1"/>
  <c r="C539" i="1"/>
  <c r="H538" i="1"/>
  <c r="G538" i="1"/>
  <c r="F538" i="1"/>
  <c r="E538" i="1"/>
  <c r="D538" i="1"/>
  <c r="C538" i="1"/>
  <c r="H537" i="1"/>
  <c r="G537" i="1"/>
  <c r="F537" i="1"/>
  <c r="E537" i="1"/>
  <c r="D537" i="1"/>
  <c r="C537" i="1"/>
  <c r="H536" i="1"/>
  <c r="G536" i="1"/>
  <c r="F536" i="1"/>
  <c r="E536" i="1"/>
  <c r="D536" i="1"/>
  <c r="C536" i="1"/>
  <c r="H535" i="1"/>
  <c r="G535" i="1"/>
  <c r="F535" i="1"/>
  <c r="E535" i="1"/>
  <c r="D535" i="1"/>
  <c r="C535" i="1"/>
  <c r="H534" i="1"/>
  <c r="G534" i="1"/>
  <c r="F534" i="1"/>
  <c r="E534" i="1"/>
  <c r="D534" i="1"/>
  <c r="C534" i="1"/>
  <c r="H533" i="1"/>
  <c r="G533" i="1"/>
  <c r="F533" i="1"/>
  <c r="E533" i="1"/>
  <c r="D533" i="1"/>
  <c r="C533" i="1"/>
  <c r="H532" i="1"/>
  <c r="G532" i="1"/>
  <c r="F532" i="1"/>
  <c r="E532" i="1"/>
  <c r="D532" i="1"/>
  <c r="C532" i="1"/>
  <c r="H531" i="1"/>
  <c r="G531" i="1"/>
  <c r="F531" i="1"/>
  <c r="E531" i="1"/>
  <c r="D531" i="1"/>
  <c r="C531" i="1"/>
  <c r="H530" i="1"/>
  <c r="G530" i="1"/>
  <c r="F530" i="1"/>
  <c r="E530" i="1"/>
  <c r="D530" i="1"/>
  <c r="C530" i="1"/>
  <c r="H529" i="1"/>
  <c r="G529" i="1"/>
  <c r="F529" i="1"/>
  <c r="E529" i="1"/>
  <c r="D529" i="1"/>
  <c r="C529" i="1"/>
  <c r="H528" i="1"/>
  <c r="G528" i="1"/>
  <c r="F528" i="1"/>
  <c r="E528" i="1"/>
  <c r="D528" i="1"/>
  <c r="C528" i="1"/>
  <c r="H527" i="1"/>
  <c r="G527" i="1"/>
  <c r="F527" i="1"/>
  <c r="E527" i="1"/>
  <c r="D527" i="1"/>
  <c r="C527" i="1"/>
  <c r="H526" i="1"/>
  <c r="G526" i="1"/>
  <c r="F526" i="1"/>
  <c r="E526" i="1"/>
  <c r="D526" i="1"/>
  <c r="C526" i="1"/>
  <c r="H525" i="1"/>
  <c r="G525" i="1"/>
  <c r="F525" i="1"/>
  <c r="E525" i="1"/>
  <c r="D525" i="1"/>
  <c r="C525" i="1"/>
  <c r="H524" i="1"/>
  <c r="G524" i="1"/>
  <c r="F524" i="1"/>
  <c r="E524" i="1"/>
  <c r="D524" i="1"/>
  <c r="C524" i="1"/>
  <c r="H523" i="1"/>
  <c r="G523" i="1"/>
  <c r="F523" i="1"/>
  <c r="E523" i="1"/>
  <c r="D523" i="1"/>
  <c r="C523" i="1"/>
  <c r="H522" i="1"/>
  <c r="G522" i="1"/>
  <c r="F522" i="1"/>
  <c r="E522" i="1"/>
  <c r="D522" i="1"/>
  <c r="C522" i="1"/>
  <c r="H521" i="1"/>
  <c r="G521" i="1"/>
  <c r="F521" i="1"/>
  <c r="E521" i="1"/>
  <c r="D521" i="1"/>
  <c r="C521" i="1"/>
  <c r="H520" i="1"/>
  <c r="G520" i="1"/>
  <c r="F520" i="1"/>
  <c r="E520" i="1"/>
  <c r="D520" i="1"/>
  <c r="C520" i="1"/>
  <c r="H519" i="1"/>
  <c r="G519" i="1"/>
  <c r="F519" i="1"/>
  <c r="E519" i="1"/>
  <c r="D519" i="1"/>
  <c r="C519" i="1"/>
  <c r="H518" i="1"/>
  <c r="G518" i="1"/>
  <c r="F518" i="1"/>
  <c r="E518" i="1"/>
  <c r="D518" i="1"/>
  <c r="C518" i="1"/>
  <c r="H517" i="1"/>
  <c r="G517" i="1"/>
  <c r="F517" i="1"/>
  <c r="E517" i="1"/>
  <c r="D517" i="1"/>
  <c r="C517" i="1"/>
  <c r="H516" i="1"/>
  <c r="G516" i="1"/>
  <c r="F516" i="1"/>
  <c r="E516" i="1"/>
  <c r="D516" i="1"/>
  <c r="C516" i="1"/>
  <c r="H515" i="1"/>
  <c r="G515" i="1"/>
  <c r="F515" i="1"/>
  <c r="E515" i="1"/>
  <c r="D515" i="1"/>
  <c r="C515" i="1"/>
  <c r="H514" i="1"/>
  <c r="G514" i="1"/>
  <c r="F514" i="1"/>
  <c r="E514" i="1"/>
  <c r="D514" i="1"/>
  <c r="C514" i="1"/>
  <c r="H513" i="1"/>
  <c r="G513" i="1"/>
  <c r="F513" i="1"/>
  <c r="E513" i="1"/>
  <c r="D513" i="1"/>
  <c r="C513" i="1"/>
  <c r="H512" i="1"/>
  <c r="G512" i="1"/>
  <c r="F512" i="1"/>
  <c r="E512" i="1"/>
  <c r="D512" i="1"/>
  <c r="C512" i="1"/>
  <c r="H511" i="1"/>
  <c r="G511" i="1"/>
  <c r="F511" i="1"/>
  <c r="E511" i="1"/>
  <c r="D511" i="1"/>
  <c r="C511" i="1"/>
  <c r="H510" i="1"/>
  <c r="G510" i="1"/>
  <c r="F510" i="1"/>
  <c r="E510" i="1"/>
  <c r="D510" i="1"/>
  <c r="C510" i="1"/>
  <c r="H509" i="1"/>
  <c r="G509" i="1"/>
  <c r="F509" i="1"/>
  <c r="E509" i="1"/>
  <c r="D509" i="1"/>
  <c r="C509" i="1"/>
  <c r="H508" i="1"/>
  <c r="G508" i="1"/>
  <c r="F508" i="1"/>
  <c r="E508" i="1"/>
  <c r="D508" i="1"/>
  <c r="C508" i="1"/>
  <c r="H507" i="1"/>
  <c r="G507" i="1"/>
  <c r="F507" i="1"/>
  <c r="E507" i="1"/>
  <c r="D507" i="1"/>
  <c r="C507" i="1"/>
  <c r="H506" i="1"/>
  <c r="G506" i="1"/>
  <c r="F506" i="1"/>
  <c r="E506" i="1"/>
  <c r="D506" i="1"/>
  <c r="C506" i="1"/>
  <c r="H505" i="1"/>
  <c r="G505" i="1"/>
  <c r="F505" i="1"/>
  <c r="E505" i="1"/>
  <c r="D505" i="1"/>
  <c r="C505" i="1"/>
  <c r="H504" i="1"/>
  <c r="G504" i="1"/>
  <c r="F504" i="1"/>
  <c r="E504" i="1"/>
  <c r="D504" i="1"/>
  <c r="C504" i="1"/>
  <c r="H503" i="1"/>
  <c r="G503" i="1"/>
  <c r="F503" i="1"/>
  <c r="E503" i="1"/>
  <c r="D503" i="1"/>
  <c r="C503" i="1"/>
  <c r="H502" i="1"/>
  <c r="G502" i="1"/>
  <c r="F502" i="1"/>
  <c r="E502" i="1"/>
  <c r="D502" i="1"/>
  <c r="C502" i="1"/>
  <c r="H501" i="1"/>
  <c r="G501" i="1"/>
  <c r="F501" i="1"/>
  <c r="E501" i="1"/>
  <c r="D501" i="1"/>
  <c r="C501" i="1"/>
  <c r="H500" i="1"/>
  <c r="G500" i="1"/>
  <c r="F500" i="1"/>
  <c r="E500" i="1"/>
  <c r="D500" i="1"/>
  <c r="C500" i="1"/>
  <c r="H499" i="1"/>
  <c r="G499" i="1"/>
  <c r="F499" i="1"/>
  <c r="E499" i="1"/>
  <c r="D499" i="1"/>
  <c r="C499" i="1"/>
  <c r="H498" i="1"/>
  <c r="G498" i="1"/>
  <c r="F498" i="1"/>
  <c r="E498" i="1"/>
  <c r="D498" i="1"/>
  <c r="C498" i="1"/>
  <c r="H497" i="1"/>
  <c r="G497" i="1"/>
  <c r="F497" i="1"/>
  <c r="E497" i="1"/>
  <c r="D497" i="1"/>
  <c r="C497" i="1"/>
  <c r="H496" i="1"/>
  <c r="G496" i="1"/>
  <c r="F496" i="1"/>
  <c r="E496" i="1"/>
  <c r="D496" i="1"/>
  <c r="C496" i="1"/>
  <c r="H495" i="1"/>
  <c r="G495" i="1"/>
  <c r="F495" i="1"/>
  <c r="E495" i="1"/>
  <c r="D495" i="1"/>
  <c r="C495" i="1"/>
  <c r="H494" i="1"/>
  <c r="G494" i="1"/>
  <c r="F494" i="1"/>
  <c r="E494" i="1"/>
  <c r="D494" i="1"/>
  <c r="C494" i="1"/>
  <c r="H493" i="1"/>
  <c r="G493" i="1"/>
  <c r="F493" i="1"/>
  <c r="E493" i="1"/>
  <c r="D493" i="1"/>
  <c r="C493" i="1"/>
  <c r="H492" i="1"/>
  <c r="G492" i="1"/>
  <c r="F492" i="1"/>
  <c r="E492" i="1"/>
  <c r="D492" i="1"/>
  <c r="C492" i="1"/>
  <c r="H491" i="1"/>
  <c r="G491" i="1"/>
  <c r="F491" i="1"/>
  <c r="E491" i="1"/>
  <c r="D491" i="1"/>
  <c r="C491" i="1"/>
  <c r="H490" i="1"/>
  <c r="G490" i="1"/>
  <c r="F490" i="1"/>
  <c r="E490" i="1"/>
  <c r="D490" i="1"/>
  <c r="C490" i="1"/>
  <c r="H489" i="1"/>
  <c r="G489" i="1"/>
  <c r="F489" i="1"/>
  <c r="E489" i="1"/>
  <c r="D489" i="1"/>
  <c r="C489" i="1"/>
  <c r="H488" i="1"/>
  <c r="G488" i="1"/>
  <c r="F488" i="1"/>
  <c r="E488" i="1"/>
  <c r="D488" i="1"/>
  <c r="C488" i="1"/>
  <c r="H487" i="1"/>
  <c r="G487" i="1"/>
  <c r="F487" i="1"/>
  <c r="E487" i="1"/>
  <c r="D487" i="1"/>
  <c r="C487" i="1"/>
  <c r="H486" i="1"/>
  <c r="G486" i="1"/>
  <c r="F486" i="1"/>
  <c r="E486" i="1"/>
  <c r="D486" i="1"/>
  <c r="C486" i="1"/>
  <c r="H485" i="1"/>
  <c r="G485" i="1"/>
  <c r="F485" i="1"/>
  <c r="E485" i="1"/>
  <c r="D485" i="1"/>
  <c r="C485" i="1"/>
  <c r="H484" i="1"/>
  <c r="G484" i="1"/>
  <c r="F484" i="1"/>
  <c r="E484" i="1"/>
  <c r="D484" i="1"/>
  <c r="C484" i="1"/>
  <c r="H483" i="1"/>
  <c r="G483" i="1"/>
  <c r="F483" i="1"/>
  <c r="E483" i="1"/>
  <c r="D483" i="1"/>
  <c r="C483" i="1"/>
  <c r="H482" i="1"/>
  <c r="G482" i="1"/>
  <c r="F482" i="1"/>
  <c r="E482" i="1"/>
  <c r="D482" i="1"/>
  <c r="C482" i="1"/>
  <c r="H481" i="1"/>
  <c r="G481" i="1"/>
  <c r="F481" i="1"/>
  <c r="E481" i="1"/>
  <c r="D481" i="1"/>
  <c r="C481" i="1"/>
  <c r="H480" i="1"/>
  <c r="G480" i="1"/>
  <c r="F480" i="1"/>
  <c r="E480" i="1"/>
  <c r="D480" i="1"/>
  <c r="C480" i="1"/>
  <c r="H479" i="1"/>
  <c r="G479" i="1"/>
  <c r="F479" i="1"/>
  <c r="E479" i="1"/>
  <c r="D479" i="1"/>
  <c r="C479" i="1"/>
  <c r="H478" i="1"/>
  <c r="G478" i="1"/>
  <c r="F478" i="1"/>
  <c r="E478" i="1"/>
  <c r="D478" i="1"/>
  <c r="C478" i="1"/>
  <c r="H477" i="1"/>
  <c r="G477" i="1"/>
  <c r="F477" i="1"/>
  <c r="E477" i="1"/>
  <c r="D477" i="1"/>
  <c r="C477" i="1"/>
  <c r="H476" i="1"/>
  <c r="G476" i="1"/>
  <c r="F476" i="1"/>
  <c r="E476" i="1"/>
  <c r="D476" i="1"/>
  <c r="C476" i="1"/>
  <c r="H475" i="1"/>
  <c r="G475" i="1"/>
  <c r="F475" i="1"/>
  <c r="E475" i="1"/>
  <c r="D475" i="1"/>
  <c r="C475" i="1"/>
  <c r="H474" i="1"/>
  <c r="G474" i="1"/>
  <c r="F474" i="1"/>
  <c r="E474" i="1"/>
  <c r="D474" i="1"/>
  <c r="C474" i="1"/>
  <c r="H473" i="1"/>
  <c r="G473" i="1"/>
  <c r="F473" i="1"/>
  <c r="E473" i="1"/>
  <c r="D473" i="1"/>
  <c r="C473" i="1"/>
  <c r="H472" i="1"/>
  <c r="G472" i="1"/>
  <c r="F472" i="1"/>
  <c r="E472" i="1"/>
  <c r="D472" i="1"/>
  <c r="C472" i="1"/>
  <c r="H471" i="1"/>
  <c r="G471" i="1"/>
  <c r="F471" i="1"/>
  <c r="E471" i="1"/>
  <c r="D471" i="1"/>
  <c r="C471" i="1"/>
  <c r="H470" i="1"/>
  <c r="G470" i="1"/>
  <c r="F470" i="1"/>
  <c r="E470" i="1"/>
  <c r="D470" i="1"/>
  <c r="C470" i="1"/>
  <c r="H469" i="1"/>
  <c r="G469" i="1"/>
  <c r="F469" i="1"/>
  <c r="E469" i="1"/>
  <c r="D469" i="1"/>
  <c r="C469" i="1"/>
  <c r="H468" i="1"/>
  <c r="G468" i="1"/>
  <c r="F468" i="1"/>
  <c r="E468" i="1"/>
  <c r="D468" i="1"/>
  <c r="C468" i="1"/>
  <c r="H467" i="1"/>
  <c r="G467" i="1"/>
  <c r="F467" i="1"/>
  <c r="E467" i="1"/>
  <c r="D467" i="1"/>
  <c r="C467" i="1"/>
  <c r="H466" i="1"/>
  <c r="G466" i="1"/>
  <c r="F466" i="1"/>
  <c r="E466" i="1"/>
  <c r="D466" i="1"/>
  <c r="C466" i="1"/>
  <c r="H465" i="1"/>
  <c r="G465" i="1"/>
  <c r="F465" i="1"/>
  <c r="E465" i="1"/>
  <c r="D465" i="1"/>
  <c r="C465" i="1"/>
  <c r="H464" i="1"/>
  <c r="G464" i="1"/>
  <c r="F464" i="1"/>
  <c r="E464" i="1"/>
  <c r="D464" i="1"/>
  <c r="C464" i="1"/>
  <c r="H463" i="1"/>
  <c r="G463" i="1"/>
  <c r="F463" i="1"/>
  <c r="E463" i="1"/>
  <c r="D463" i="1"/>
  <c r="C463" i="1"/>
  <c r="H462" i="1"/>
  <c r="G462" i="1"/>
  <c r="F462" i="1"/>
  <c r="E462" i="1"/>
  <c r="D462" i="1"/>
  <c r="C462" i="1"/>
  <c r="H461" i="1"/>
  <c r="G461" i="1"/>
  <c r="F461" i="1"/>
  <c r="E461" i="1"/>
  <c r="D461" i="1"/>
  <c r="C461" i="1"/>
  <c r="H460" i="1"/>
  <c r="G460" i="1"/>
  <c r="F460" i="1"/>
  <c r="E460" i="1"/>
  <c r="D460" i="1"/>
  <c r="C460" i="1"/>
  <c r="H459" i="1"/>
  <c r="G459" i="1"/>
  <c r="F459" i="1"/>
  <c r="E459" i="1"/>
  <c r="D459" i="1"/>
  <c r="C459" i="1"/>
  <c r="H458" i="1"/>
  <c r="G458" i="1"/>
  <c r="F458" i="1"/>
  <c r="E458" i="1"/>
  <c r="D458" i="1"/>
  <c r="C458" i="1"/>
  <c r="H457" i="1"/>
  <c r="G457" i="1"/>
  <c r="F457" i="1"/>
  <c r="E457" i="1"/>
  <c r="D457" i="1"/>
  <c r="C457" i="1"/>
  <c r="H456" i="1"/>
  <c r="G456" i="1"/>
  <c r="F456" i="1"/>
  <c r="E456" i="1"/>
  <c r="D456" i="1"/>
  <c r="C456" i="1"/>
  <c r="H455" i="1"/>
  <c r="G455" i="1"/>
  <c r="F455" i="1"/>
  <c r="E455" i="1"/>
  <c r="D455" i="1"/>
  <c r="C455" i="1"/>
  <c r="H454" i="1"/>
  <c r="G454" i="1"/>
  <c r="F454" i="1"/>
  <c r="E454" i="1"/>
  <c r="D454" i="1"/>
  <c r="C454" i="1"/>
  <c r="H453" i="1"/>
  <c r="G453" i="1"/>
  <c r="F453" i="1"/>
  <c r="E453" i="1"/>
  <c r="D453" i="1"/>
  <c r="C453" i="1"/>
  <c r="H452" i="1"/>
  <c r="G452" i="1"/>
  <c r="F452" i="1"/>
  <c r="E452" i="1"/>
  <c r="D452" i="1"/>
  <c r="C452" i="1"/>
  <c r="H451" i="1"/>
  <c r="G451" i="1"/>
  <c r="F451" i="1"/>
  <c r="E451" i="1"/>
  <c r="D451" i="1"/>
  <c r="C451" i="1"/>
  <c r="H450" i="1"/>
  <c r="G450" i="1"/>
  <c r="F450" i="1"/>
  <c r="E450" i="1"/>
  <c r="D450" i="1"/>
  <c r="C450" i="1"/>
  <c r="H449" i="1"/>
  <c r="G449" i="1"/>
  <c r="F449" i="1"/>
  <c r="E449" i="1"/>
  <c r="D449" i="1"/>
  <c r="C449" i="1"/>
  <c r="H448" i="1"/>
  <c r="G448" i="1"/>
  <c r="F448" i="1"/>
  <c r="E448" i="1"/>
  <c r="D448" i="1"/>
  <c r="C448" i="1"/>
  <c r="H447" i="1"/>
  <c r="G447" i="1"/>
  <c r="F447" i="1"/>
  <c r="E447" i="1"/>
  <c r="D447" i="1"/>
  <c r="C447" i="1"/>
  <c r="H446" i="1"/>
  <c r="G446" i="1"/>
  <c r="F446" i="1"/>
  <c r="E446" i="1"/>
  <c r="D446" i="1"/>
  <c r="C446" i="1"/>
  <c r="H445" i="1"/>
  <c r="G445" i="1"/>
  <c r="F445" i="1"/>
  <c r="E445" i="1"/>
  <c r="D445" i="1"/>
  <c r="C445" i="1"/>
  <c r="H444" i="1"/>
  <c r="G444" i="1"/>
  <c r="F444" i="1"/>
  <c r="E444" i="1"/>
  <c r="D444" i="1"/>
  <c r="C444" i="1"/>
  <c r="H443" i="1"/>
  <c r="G443" i="1"/>
  <c r="F443" i="1"/>
  <c r="E443" i="1"/>
  <c r="D443" i="1"/>
  <c r="C443" i="1"/>
  <c r="H442" i="1"/>
  <c r="G442" i="1"/>
  <c r="F442" i="1"/>
  <c r="E442" i="1"/>
  <c r="D442" i="1"/>
  <c r="C442" i="1"/>
  <c r="H441" i="1"/>
  <c r="G441" i="1"/>
  <c r="F441" i="1"/>
  <c r="E441" i="1"/>
  <c r="D441" i="1"/>
  <c r="C441" i="1"/>
  <c r="H440" i="1"/>
  <c r="G440" i="1"/>
  <c r="F440" i="1"/>
  <c r="E440" i="1"/>
  <c r="D440" i="1"/>
  <c r="C440" i="1"/>
  <c r="H439" i="1"/>
  <c r="G439" i="1"/>
  <c r="F439" i="1"/>
  <c r="E439" i="1"/>
  <c r="D439" i="1"/>
  <c r="C439" i="1"/>
  <c r="H438" i="1"/>
  <c r="G438" i="1"/>
  <c r="F438" i="1"/>
  <c r="E438" i="1"/>
  <c r="D438" i="1"/>
  <c r="C438" i="1"/>
  <c r="H437" i="1"/>
  <c r="G437" i="1"/>
  <c r="F437" i="1"/>
  <c r="E437" i="1"/>
  <c r="D437" i="1"/>
  <c r="C437" i="1"/>
  <c r="H436" i="1"/>
  <c r="G436" i="1"/>
  <c r="F436" i="1"/>
  <c r="E436" i="1"/>
  <c r="D436" i="1"/>
  <c r="C436" i="1"/>
  <c r="H435" i="1"/>
  <c r="G435" i="1"/>
  <c r="F435" i="1"/>
  <c r="E435" i="1"/>
  <c r="D435" i="1"/>
  <c r="C435" i="1"/>
  <c r="H434" i="1"/>
  <c r="G434" i="1"/>
  <c r="F434" i="1"/>
  <c r="E434" i="1"/>
  <c r="D434" i="1"/>
  <c r="C434" i="1"/>
  <c r="H433" i="1"/>
  <c r="G433" i="1"/>
  <c r="F433" i="1"/>
  <c r="E433" i="1"/>
  <c r="D433" i="1"/>
  <c r="C433" i="1"/>
  <c r="H432" i="1"/>
  <c r="G432" i="1"/>
  <c r="F432" i="1"/>
  <c r="E432" i="1"/>
  <c r="D432" i="1"/>
  <c r="C432" i="1"/>
  <c r="H431" i="1"/>
  <c r="G431" i="1"/>
  <c r="F431" i="1"/>
  <c r="E431" i="1"/>
  <c r="D431" i="1"/>
  <c r="C431" i="1"/>
  <c r="H430" i="1"/>
  <c r="G430" i="1"/>
  <c r="F430" i="1"/>
  <c r="E430" i="1"/>
  <c r="D430" i="1"/>
  <c r="C430" i="1"/>
  <c r="H429" i="1"/>
  <c r="G429" i="1"/>
  <c r="F429" i="1"/>
  <c r="E429" i="1"/>
  <c r="D429" i="1"/>
  <c r="C429" i="1"/>
  <c r="H428" i="1"/>
  <c r="G428" i="1"/>
  <c r="F428" i="1"/>
  <c r="E428" i="1"/>
  <c r="D428" i="1"/>
  <c r="C428" i="1"/>
  <c r="H427" i="1"/>
  <c r="G427" i="1"/>
  <c r="F427" i="1"/>
  <c r="E427" i="1"/>
  <c r="D427" i="1"/>
  <c r="C427" i="1"/>
  <c r="H426" i="1"/>
  <c r="G426" i="1"/>
  <c r="F426" i="1"/>
  <c r="E426" i="1"/>
  <c r="D426" i="1"/>
  <c r="C426" i="1"/>
  <c r="H425" i="1"/>
  <c r="G425" i="1"/>
  <c r="F425" i="1"/>
  <c r="E425" i="1"/>
  <c r="D425" i="1"/>
  <c r="C425" i="1"/>
  <c r="H424" i="1"/>
  <c r="G424" i="1"/>
  <c r="F424" i="1"/>
  <c r="E424" i="1"/>
  <c r="D424" i="1"/>
  <c r="C424" i="1"/>
  <c r="H423" i="1"/>
  <c r="G423" i="1"/>
  <c r="F423" i="1"/>
  <c r="E423" i="1"/>
  <c r="D423" i="1"/>
  <c r="C423" i="1"/>
  <c r="H422" i="1"/>
  <c r="G422" i="1"/>
  <c r="F422" i="1"/>
  <c r="E422" i="1"/>
  <c r="D422" i="1"/>
  <c r="C422" i="1"/>
  <c r="H421" i="1"/>
  <c r="G421" i="1"/>
  <c r="F421" i="1"/>
  <c r="E421" i="1"/>
  <c r="D421" i="1"/>
  <c r="C421" i="1"/>
  <c r="H420" i="1"/>
  <c r="G420" i="1"/>
  <c r="F420" i="1"/>
  <c r="E420" i="1"/>
  <c r="D420" i="1"/>
  <c r="C420" i="1"/>
  <c r="H419" i="1"/>
  <c r="G419" i="1"/>
  <c r="F419" i="1"/>
  <c r="E419" i="1"/>
  <c r="D419" i="1"/>
  <c r="C419" i="1"/>
  <c r="H418" i="1"/>
  <c r="G418" i="1"/>
  <c r="F418" i="1"/>
  <c r="E418" i="1"/>
  <c r="D418" i="1"/>
  <c r="C418" i="1"/>
  <c r="H417" i="1"/>
  <c r="G417" i="1"/>
  <c r="F417" i="1"/>
  <c r="E417" i="1"/>
  <c r="D417" i="1"/>
  <c r="C417" i="1"/>
  <c r="H416" i="1"/>
  <c r="G416" i="1"/>
  <c r="F416" i="1"/>
  <c r="E416" i="1"/>
  <c r="D416" i="1"/>
  <c r="C416" i="1"/>
  <c r="H415" i="1"/>
  <c r="G415" i="1"/>
  <c r="F415" i="1"/>
  <c r="E415" i="1"/>
  <c r="D415" i="1"/>
  <c r="C415" i="1"/>
  <c r="H414" i="1"/>
  <c r="G414" i="1"/>
  <c r="F414" i="1"/>
  <c r="E414" i="1"/>
  <c r="D414" i="1"/>
  <c r="C414" i="1"/>
  <c r="H413" i="1"/>
  <c r="G413" i="1"/>
  <c r="F413" i="1"/>
  <c r="E413" i="1"/>
  <c r="D413" i="1"/>
  <c r="C413" i="1"/>
  <c r="H412" i="1"/>
  <c r="G412" i="1"/>
  <c r="F412" i="1"/>
  <c r="E412" i="1"/>
  <c r="D412" i="1"/>
  <c r="C412" i="1"/>
  <c r="H411" i="1"/>
  <c r="G411" i="1"/>
  <c r="F411" i="1"/>
  <c r="E411" i="1"/>
  <c r="D411" i="1"/>
  <c r="C411" i="1"/>
  <c r="H410" i="1"/>
  <c r="G410" i="1"/>
  <c r="F410" i="1"/>
  <c r="E410" i="1"/>
  <c r="D410" i="1"/>
  <c r="C410" i="1"/>
  <c r="H409" i="1"/>
  <c r="G409" i="1"/>
  <c r="F409" i="1"/>
  <c r="E409" i="1"/>
  <c r="D409" i="1"/>
  <c r="C409" i="1"/>
  <c r="H408" i="1"/>
  <c r="G408" i="1"/>
  <c r="F408" i="1"/>
  <c r="E408" i="1"/>
  <c r="D408" i="1"/>
  <c r="C408" i="1"/>
  <c r="H407" i="1"/>
  <c r="G407" i="1"/>
  <c r="F407" i="1"/>
  <c r="E407" i="1"/>
  <c r="D407" i="1"/>
  <c r="C407" i="1"/>
  <c r="H406" i="1"/>
  <c r="G406" i="1"/>
  <c r="F406" i="1"/>
  <c r="E406" i="1"/>
  <c r="D406" i="1"/>
  <c r="C406" i="1"/>
  <c r="H405" i="1"/>
  <c r="G405" i="1"/>
  <c r="F405" i="1"/>
  <c r="E405" i="1"/>
  <c r="D405" i="1"/>
  <c r="C405" i="1"/>
  <c r="H404" i="1"/>
  <c r="G404" i="1"/>
  <c r="F404" i="1"/>
  <c r="E404" i="1"/>
  <c r="D404" i="1"/>
  <c r="C404" i="1"/>
  <c r="H403" i="1"/>
  <c r="G403" i="1"/>
  <c r="F403" i="1"/>
  <c r="E403" i="1"/>
  <c r="D403" i="1"/>
  <c r="C403" i="1"/>
  <c r="H402" i="1"/>
  <c r="G402" i="1"/>
  <c r="F402" i="1"/>
  <c r="E402" i="1"/>
  <c r="D402" i="1"/>
  <c r="C402" i="1"/>
  <c r="H401" i="1"/>
  <c r="G401" i="1"/>
  <c r="F401" i="1"/>
  <c r="E401" i="1"/>
  <c r="D401" i="1"/>
  <c r="C401" i="1"/>
  <c r="H400" i="1"/>
  <c r="G400" i="1"/>
  <c r="F400" i="1"/>
  <c r="E400" i="1"/>
  <c r="D400" i="1"/>
  <c r="C400" i="1"/>
  <c r="H399" i="1"/>
  <c r="G399" i="1"/>
  <c r="F399" i="1"/>
  <c r="E399" i="1"/>
  <c r="D399" i="1"/>
  <c r="C399" i="1"/>
  <c r="H398" i="1"/>
  <c r="G398" i="1"/>
  <c r="F398" i="1"/>
  <c r="E398" i="1"/>
  <c r="D398" i="1"/>
  <c r="C398" i="1"/>
  <c r="H397" i="1"/>
  <c r="G397" i="1"/>
  <c r="F397" i="1"/>
  <c r="E397" i="1"/>
  <c r="D397" i="1"/>
  <c r="C397" i="1"/>
  <c r="H396" i="1"/>
  <c r="G396" i="1"/>
  <c r="F396" i="1"/>
  <c r="E396" i="1"/>
  <c r="D396" i="1"/>
  <c r="C396" i="1"/>
  <c r="H395" i="1"/>
  <c r="G395" i="1"/>
  <c r="F395" i="1"/>
  <c r="E395" i="1"/>
  <c r="D395" i="1"/>
  <c r="C395" i="1"/>
  <c r="H394" i="1"/>
  <c r="G394" i="1"/>
  <c r="F394" i="1"/>
  <c r="E394" i="1"/>
  <c r="D394" i="1"/>
  <c r="C394" i="1"/>
  <c r="H393" i="1"/>
  <c r="G393" i="1"/>
  <c r="F393" i="1"/>
  <c r="E393" i="1"/>
  <c r="D393" i="1"/>
  <c r="C393" i="1"/>
  <c r="H392" i="1"/>
  <c r="G392" i="1"/>
  <c r="F392" i="1"/>
  <c r="E392" i="1"/>
  <c r="D392" i="1"/>
  <c r="C392" i="1"/>
  <c r="H391" i="1"/>
  <c r="G391" i="1"/>
  <c r="F391" i="1"/>
  <c r="E391" i="1"/>
  <c r="D391" i="1"/>
  <c r="C391" i="1"/>
  <c r="H390" i="1"/>
  <c r="G390" i="1"/>
  <c r="F390" i="1"/>
  <c r="E390" i="1"/>
  <c r="D390" i="1"/>
  <c r="C390" i="1"/>
  <c r="H389" i="1"/>
  <c r="G389" i="1"/>
  <c r="F389" i="1"/>
  <c r="E389" i="1"/>
  <c r="D389" i="1"/>
  <c r="C389" i="1"/>
  <c r="H388" i="1"/>
  <c r="G388" i="1"/>
  <c r="F388" i="1"/>
  <c r="E388" i="1"/>
  <c r="D388" i="1"/>
  <c r="C388" i="1"/>
  <c r="H387" i="1"/>
  <c r="G387" i="1"/>
  <c r="F387" i="1"/>
  <c r="E387" i="1"/>
  <c r="D387" i="1"/>
  <c r="C387" i="1"/>
  <c r="H386" i="1"/>
  <c r="G386" i="1"/>
  <c r="F386" i="1"/>
  <c r="E386" i="1"/>
  <c r="D386" i="1"/>
  <c r="C386" i="1"/>
  <c r="H385" i="1"/>
  <c r="G385" i="1"/>
  <c r="F385" i="1"/>
  <c r="E385" i="1"/>
  <c r="D385" i="1"/>
  <c r="C385" i="1"/>
  <c r="H384" i="1"/>
  <c r="G384" i="1"/>
  <c r="F384" i="1"/>
  <c r="E384" i="1"/>
  <c r="D384" i="1"/>
  <c r="C384" i="1"/>
  <c r="H383" i="1"/>
  <c r="G383" i="1"/>
  <c r="F383" i="1"/>
  <c r="E383" i="1"/>
  <c r="D383" i="1"/>
  <c r="C383" i="1"/>
  <c r="H382" i="1"/>
  <c r="G382" i="1"/>
  <c r="F382" i="1"/>
  <c r="E382" i="1"/>
  <c r="D382" i="1"/>
  <c r="C382" i="1"/>
  <c r="H381" i="1"/>
  <c r="G381" i="1"/>
  <c r="F381" i="1"/>
  <c r="E381" i="1"/>
  <c r="D381" i="1"/>
  <c r="C381" i="1"/>
  <c r="H380" i="1"/>
  <c r="G380" i="1"/>
  <c r="F380" i="1"/>
  <c r="E380" i="1"/>
  <c r="D380" i="1"/>
  <c r="C380" i="1"/>
  <c r="H379" i="1"/>
  <c r="G379" i="1"/>
  <c r="F379" i="1"/>
  <c r="E379" i="1"/>
  <c r="D379" i="1"/>
  <c r="C379" i="1"/>
  <c r="H378" i="1"/>
  <c r="G378" i="1"/>
  <c r="F378" i="1"/>
  <c r="E378" i="1"/>
  <c r="D378" i="1"/>
  <c r="C378" i="1"/>
  <c r="H377" i="1"/>
  <c r="G377" i="1"/>
  <c r="F377" i="1"/>
  <c r="E377" i="1"/>
  <c r="D377" i="1"/>
  <c r="C377" i="1"/>
  <c r="H376" i="1"/>
  <c r="G376" i="1"/>
  <c r="F376" i="1"/>
  <c r="E376" i="1"/>
  <c r="D376" i="1"/>
  <c r="C376" i="1"/>
  <c r="H375" i="1"/>
  <c r="G375" i="1"/>
  <c r="F375" i="1"/>
  <c r="E375" i="1"/>
  <c r="D375" i="1"/>
  <c r="C375" i="1"/>
  <c r="H374" i="1"/>
  <c r="G374" i="1"/>
  <c r="F374" i="1"/>
  <c r="E374" i="1"/>
  <c r="D374" i="1"/>
  <c r="C374" i="1"/>
  <c r="H373" i="1"/>
  <c r="G373" i="1"/>
  <c r="F373" i="1"/>
  <c r="E373" i="1"/>
  <c r="D373" i="1"/>
  <c r="C373" i="1"/>
  <c r="H372" i="1"/>
  <c r="G372" i="1"/>
  <c r="F372" i="1"/>
  <c r="E372" i="1"/>
  <c r="D372" i="1"/>
  <c r="C372" i="1"/>
  <c r="H371" i="1"/>
  <c r="G371" i="1"/>
  <c r="F371" i="1"/>
  <c r="E371" i="1"/>
  <c r="D371" i="1"/>
  <c r="C371" i="1"/>
  <c r="H370" i="1"/>
  <c r="G370" i="1"/>
  <c r="F370" i="1"/>
  <c r="E370" i="1"/>
  <c r="D370" i="1"/>
  <c r="C370" i="1"/>
  <c r="H369" i="1"/>
  <c r="G369" i="1"/>
  <c r="F369" i="1"/>
  <c r="E369" i="1"/>
  <c r="D369" i="1"/>
  <c r="C369" i="1"/>
  <c r="H368" i="1"/>
  <c r="G368" i="1"/>
  <c r="F368" i="1"/>
  <c r="E368" i="1"/>
  <c r="D368" i="1"/>
  <c r="C368" i="1"/>
  <c r="H367" i="1"/>
  <c r="G367" i="1"/>
  <c r="F367" i="1"/>
  <c r="E367" i="1"/>
  <c r="D367" i="1"/>
  <c r="C367" i="1"/>
  <c r="H366" i="1"/>
  <c r="G366" i="1"/>
  <c r="F366" i="1"/>
  <c r="E366" i="1"/>
  <c r="D366" i="1"/>
  <c r="C366" i="1"/>
  <c r="H365" i="1"/>
  <c r="G365" i="1"/>
  <c r="F365" i="1"/>
  <c r="E365" i="1"/>
  <c r="D365" i="1"/>
  <c r="C365" i="1"/>
  <c r="H364" i="1"/>
  <c r="G364" i="1"/>
  <c r="F364" i="1"/>
  <c r="E364" i="1"/>
  <c r="D364" i="1"/>
  <c r="C364" i="1"/>
  <c r="H363" i="1"/>
  <c r="G363" i="1"/>
  <c r="F363" i="1"/>
  <c r="E363" i="1"/>
  <c r="D363" i="1"/>
  <c r="C363" i="1"/>
  <c r="H362" i="1"/>
  <c r="G362" i="1"/>
  <c r="F362" i="1"/>
  <c r="E362" i="1"/>
  <c r="D362" i="1"/>
  <c r="C362" i="1"/>
  <c r="H361" i="1"/>
  <c r="G361" i="1"/>
  <c r="F361" i="1"/>
  <c r="E361" i="1"/>
  <c r="D361" i="1"/>
  <c r="C361" i="1"/>
  <c r="H360" i="1"/>
  <c r="G360" i="1"/>
  <c r="F360" i="1"/>
  <c r="E360" i="1"/>
  <c r="D360" i="1"/>
  <c r="C360" i="1"/>
  <c r="H359" i="1"/>
  <c r="G359" i="1"/>
  <c r="F359" i="1"/>
  <c r="E359" i="1"/>
  <c r="D359" i="1"/>
  <c r="C359" i="1"/>
  <c r="H358" i="1"/>
  <c r="G358" i="1"/>
  <c r="F358" i="1"/>
  <c r="E358" i="1"/>
  <c r="D358" i="1"/>
  <c r="C358" i="1"/>
  <c r="H357" i="1"/>
  <c r="G357" i="1"/>
  <c r="F357" i="1"/>
  <c r="E357" i="1"/>
  <c r="D357" i="1"/>
  <c r="C357" i="1"/>
  <c r="H356" i="1"/>
  <c r="G356" i="1"/>
  <c r="F356" i="1"/>
  <c r="E356" i="1"/>
  <c r="D356" i="1"/>
  <c r="C356" i="1"/>
  <c r="H355" i="1"/>
  <c r="G355" i="1"/>
  <c r="F355" i="1"/>
  <c r="E355" i="1"/>
  <c r="D355" i="1"/>
  <c r="C355" i="1"/>
  <c r="H354" i="1"/>
  <c r="G354" i="1"/>
  <c r="F354" i="1"/>
  <c r="E354" i="1"/>
  <c r="D354" i="1"/>
  <c r="C354" i="1"/>
  <c r="H353" i="1"/>
  <c r="G353" i="1"/>
  <c r="F353" i="1"/>
  <c r="E353" i="1"/>
  <c r="D353" i="1"/>
  <c r="C353" i="1"/>
  <c r="H352" i="1"/>
  <c r="G352" i="1"/>
  <c r="F352" i="1"/>
  <c r="E352" i="1"/>
  <c r="D352" i="1"/>
  <c r="C352" i="1"/>
  <c r="H351" i="1"/>
  <c r="G351" i="1"/>
  <c r="F351" i="1"/>
  <c r="E351" i="1"/>
  <c r="D351" i="1"/>
  <c r="C351" i="1"/>
  <c r="H350" i="1"/>
  <c r="G350" i="1"/>
  <c r="F350" i="1"/>
  <c r="E350" i="1"/>
  <c r="D350" i="1"/>
  <c r="C350" i="1"/>
  <c r="H349" i="1"/>
  <c r="G349" i="1"/>
  <c r="F349" i="1"/>
  <c r="E349" i="1"/>
  <c r="D349" i="1"/>
  <c r="C349" i="1"/>
  <c r="H348" i="1"/>
  <c r="G348" i="1"/>
  <c r="F348" i="1"/>
  <c r="E348" i="1"/>
  <c r="D348" i="1"/>
  <c r="C348" i="1"/>
  <c r="H347" i="1"/>
  <c r="G347" i="1"/>
  <c r="F347" i="1"/>
  <c r="E347" i="1"/>
  <c r="D347" i="1"/>
  <c r="C347" i="1"/>
  <c r="H346" i="1"/>
  <c r="G346" i="1"/>
  <c r="F346" i="1"/>
  <c r="E346" i="1"/>
  <c r="D346" i="1"/>
  <c r="C346" i="1"/>
  <c r="H345" i="1"/>
  <c r="G345" i="1"/>
  <c r="F345" i="1"/>
  <c r="E345" i="1"/>
  <c r="D345" i="1"/>
  <c r="C345" i="1"/>
  <c r="H344" i="1"/>
  <c r="G344" i="1"/>
  <c r="F344" i="1"/>
  <c r="E344" i="1"/>
  <c r="D344" i="1"/>
  <c r="C344" i="1"/>
  <c r="H343" i="1"/>
  <c r="G343" i="1"/>
  <c r="F343" i="1"/>
  <c r="E343" i="1"/>
  <c r="D343" i="1"/>
  <c r="C343" i="1"/>
  <c r="H342" i="1"/>
  <c r="G342" i="1"/>
  <c r="F342" i="1"/>
  <c r="E342" i="1"/>
  <c r="D342" i="1"/>
  <c r="C342" i="1"/>
  <c r="H341" i="1"/>
  <c r="G341" i="1"/>
  <c r="F341" i="1"/>
  <c r="E341" i="1"/>
  <c r="D341" i="1"/>
  <c r="C341" i="1"/>
  <c r="H340" i="1"/>
  <c r="G340" i="1"/>
  <c r="F340" i="1"/>
  <c r="E340" i="1"/>
  <c r="D340" i="1"/>
  <c r="C340" i="1"/>
  <c r="H339" i="1"/>
  <c r="G339" i="1"/>
  <c r="F339" i="1"/>
  <c r="E339" i="1"/>
  <c r="D339" i="1"/>
  <c r="C339" i="1"/>
  <c r="H338" i="1"/>
  <c r="G338" i="1"/>
  <c r="F338" i="1"/>
  <c r="E338" i="1"/>
  <c r="D338" i="1"/>
  <c r="C338" i="1"/>
  <c r="H337" i="1"/>
  <c r="G337" i="1"/>
  <c r="F337" i="1"/>
  <c r="E337" i="1"/>
  <c r="D337" i="1"/>
  <c r="C337" i="1"/>
  <c r="H336" i="1"/>
  <c r="G336" i="1"/>
  <c r="F336" i="1"/>
  <c r="E336" i="1"/>
  <c r="D336" i="1"/>
  <c r="C336" i="1"/>
  <c r="H335" i="1"/>
  <c r="G335" i="1"/>
  <c r="F335" i="1"/>
  <c r="E335" i="1"/>
  <c r="D335" i="1"/>
  <c r="C335" i="1"/>
  <c r="H334" i="1"/>
  <c r="G334" i="1"/>
  <c r="F334" i="1"/>
  <c r="E334" i="1"/>
  <c r="D334" i="1"/>
  <c r="C334" i="1"/>
  <c r="H333" i="1"/>
  <c r="G333" i="1"/>
  <c r="F333" i="1"/>
  <c r="E333" i="1"/>
  <c r="D333" i="1"/>
  <c r="C333" i="1"/>
  <c r="H332" i="1"/>
  <c r="G332" i="1"/>
  <c r="F332" i="1"/>
  <c r="E332" i="1"/>
  <c r="D332" i="1"/>
  <c r="C332" i="1"/>
  <c r="H331" i="1"/>
  <c r="G331" i="1"/>
  <c r="F331" i="1"/>
  <c r="E331" i="1"/>
  <c r="D331" i="1"/>
  <c r="C331" i="1"/>
  <c r="H330" i="1"/>
  <c r="G330" i="1"/>
  <c r="F330" i="1"/>
  <c r="E330" i="1"/>
  <c r="D330" i="1"/>
  <c r="C330" i="1"/>
  <c r="H329" i="1"/>
  <c r="G329" i="1"/>
  <c r="F329" i="1"/>
  <c r="E329" i="1"/>
  <c r="D329" i="1"/>
  <c r="C329" i="1"/>
  <c r="H328" i="1"/>
  <c r="G328" i="1"/>
  <c r="F328" i="1"/>
  <c r="E328" i="1"/>
  <c r="D328" i="1"/>
  <c r="C328" i="1"/>
  <c r="H327" i="1"/>
  <c r="G327" i="1"/>
  <c r="F327" i="1"/>
  <c r="E327" i="1"/>
  <c r="D327" i="1"/>
  <c r="C327" i="1"/>
  <c r="H326" i="1"/>
  <c r="G326" i="1"/>
  <c r="F326" i="1"/>
  <c r="E326" i="1"/>
  <c r="D326" i="1"/>
  <c r="C326" i="1"/>
  <c r="H325" i="1"/>
  <c r="G325" i="1"/>
  <c r="F325" i="1"/>
  <c r="E325" i="1"/>
  <c r="D325" i="1"/>
  <c r="C325" i="1"/>
  <c r="H324" i="1"/>
  <c r="G324" i="1"/>
  <c r="F324" i="1"/>
  <c r="E324" i="1"/>
  <c r="D324" i="1"/>
  <c r="C324" i="1"/>
  <c r="H323" i="1"/>
  <c r="G323" i="1"/>
  <c r="F323" i="1"/>
  <c r="E323" i="1"/>
  <c r="D323" i="1"/>
  <c r="C323" i="1"/>
  <c r="H322" i="1"/>
  <c r="G322" i="1"/>
  <c r="F322" i="1"/>
  <c r="E322" i="1"/>
  <c r="D322" i="1"/>
  <c r="C322" i="1"/>
  <c r="H321" i="1"/>
  <c r="G321" i="1"/>
  <c r="F321" i="1"/>
  <c r="E321" i="1"/>
  <c r="D321" i="1"/>
  <c r="C321" i="1"/>
  <c r="H320" i="1"/>
  <c r="G320" i="1"/>
  <c r="F320" i="1"/>
  <c r="E320" i="1"/>
  <c r="D320" i="1"/>
  <c r="C320" i="1"/>
  <c r="H319" i="1"/>
  <c r="G319" i="1"/>
  <c r="F319" i="1"/>
  <c r="E319" i="1"/>
  <c r="D319" i="1"/>
  <c r="C319" i="1"/>
  <c r="H318" i="1"/>
  <c r="G318" i="1"/>
  <c r="F318" i="1"/>
  <c r="E318" i="1"/>
  <c r="D318" i="1"/>
  <c r="C318" i="1"/>
  <c r="H317" i="1"/>
  <c r="G317" i="1"/>
  <c r="F317" i="1"/>
  <c r="E317" i="1"/>
  <c r="D317" i="1"/>
  <c r="C317" i="1"/>
  <c r="H316" i="1"/>
  <c r="G316" i="1"/>
  <c r="F316" i="1"/>
  <c r="E316" i="1"/>
  <c r="D316" i="1"/>
  <c r="C316" i="1"/>
  <c r="H315" i="1"/>
  <c r="G315" i="1"/>
  <c r="F315" i="1"/>
  <c r="E315" i="1"/>
  <c r="D315" i="1"/>
  <c r="C315" i="1"/>
  <c r="H314" i="1"/>
  <c r="G314" i="1"/>
  <c r="F314" i="1"/>
  <c r="E314" i="1"/>
  <c r="D314" i="1"/>
  <c r="C314" i="1"/>
  <c r="H313" i="1"/>
  <c r="G313" i="1"/>
  <c r="F313" i="1"/>
  <c r="E313" i="1"/>
  <c r="D313" i="1"/>
  <c r="C313" i="1"/>
  <c r="H312" i="1"/>
  <c r="G312" i="1"/>
  <c r="F312" i="1"/>
  <c r="E312" i="1"/>
  <c r="D312" i="1"/>
  <c r="C312" i="1"/>
  <c r="H311" i="1"/>
  <c r="G311" i="1"/>
  <c r="F311" i="1"/>
  <c r="E311" i="1"/>
  <c r="D311" i="1"/>
  <c r="C311" i="1"/>
  <c r="H310" i="1"/>
  <c r="G310" i="1"/>
  <c r="F310" i="1"/>
  <c r="E310" i="1"/>
  <c r="D310" i="1"/>
  <c r="C310" i="1"/>
  <c r="H309" i="1"/>
  <c r="G309" i="1"/>
  <c r="F309" i="1"/>
  <c r="E309" i="1"/>
  <c r="D309" i="1"/>
  <c r="C309" i="1"/>
  <c r="H308" i="1"/>
  <c r="G308" i="1"/>
  <c r="F308" i="1"/>
  <c r="E308" i="1"/>
  <c r="D308" i="1"/>
  <c r="C308" i="1"/>
  <c r="H307" i="1"/>
  <c r="G307" i="1"/>
  <c r="F307" i="1"/>
  <c r="E307" i="1"/>
  <c r="D307" i="1"/>
  <c r="C307" i="1"/>
  <c r="H306" i="1"/>
  <c r="G306" i="1"/>
  <c r="F306" i="1"/>
  <c r="E306" i="1"/>
  <c r="D306" i="1"/>
  <c r="C306" i="1"/>
  <c r="H305" i="1"/>
  <c r="G305" i="1"/>
  <c r="F305" i="1"/>
  <c r="E305" i="1"/>
  <c r="D305" i="1"/>
  <c r="C305" i="1"/>
  <c r="H304" i="1"/>
  <c r="G304" i="1"/>
  <c r="F304" i="1"/>
  <c r="E304" i="1"/>
  <c r="D304" i="1"/>
  <c r="C304" i="1"/>
  <c r="H303" i="1"/>
  <c r="G303" i="1"/>
  <c r="F303" i="1"/>
  <c r="E303" i="1"/>
  <c r="D303" i="1"/>
  <c r="C303" i="1"/>
  <c r="H302" i="1"/>
  <c r="G302" i="1"/>
  <c r="F302" i="1"/>
  <c r="E302" i="1"/>
  <c r="D302" i="1"/>
  <c r="C302" i="1"/>
  <c r="H301" i="1"/>
  <c r="G301" i="1"/>
  <c r="F301" i="1"/>
  <c r="E301" i="1"/>
  <c r="D301" i="1"/>
  <c r="C301" i="1"/>
  <c r="H300" i="1"/>
  <c r="G300" i="1"/>
  <c r="F300" i="1"/>
  <c r="E300" i="1"/>
  <c r="D300" i="1"/>
  <c r="C300" i="1"/>
  <c r="H299" i="1"/>
  <c r="G299" i="1"/>
  <c r="F299" i="1"/>
  <c r="E299" i="1"/>
  <c r="D299" i="1"/>
  <c r="C299" i="1"/>
  <c r="H298" i="1"/>
  <c r="G298" i="1"/>
  <c r="F298" i="1"/>
  <c r="E298" i="1"/>
  <c r="D298" i="1"/>
  <c r="C298" i="1"/>
  <c r="H297" i="1"/>
  <c r="G297" i="1"/>
  <c r="F297" i="1"/>
  <c r="E297" i="1"/>
  <c r="D297" i="1"/>
  <c r="C297" i="1"/>
  <c r="H296" i="1"/>
  <c r="G296" i="1"/>
  <c r="F296" i="1"/>
  <c r="E296" i="1"/>
  <c r="D296" i="1"/>
  <c r="C296" i="1"/>
  <c r="H295" i="1"/>
  <c r="G295" i="1"/>
  <c r="F295" i="1"/>
  <c r="E295" i="1"/>
  <c r="D295" i="1"/>
  <c r="C295" i="1"/>
  <c r="H294" i="1"/>
  <c r="G294" i="1"/>
  <c r="F294" i="1"/>
  <c r="E294" i="1"/>
  <c r="D294" i="1"/>
  <c r="C294" i="1"/>
  <c r="H293" i="1"/>
  <c r="G293" i="1"/>
  <c r="F293" i="1"/>
  <c r="E293" i="1"/>
  <c r="D293" i="1"/>
  <c r="C293" i="1"/>
  <c r="H292" i="1"/>
  <c r="G292" i="1"/>
  <c r="F292" i="1"/>
  <c r="E292" i="1"/>
  <c r="D292" i="1"/>
  <c r="C292" i="1"/>
  <c r="H291" i="1"/>
  <c r="G291" i="1"/>
  <c r="F291" i="1"/>
  <c r="E291" i="1"/>
  <c r="D291" i="1"/>
  <c r="C291" i="1"/>
  <c r="H290" i="1"/>
  <c r="G290" i="1"/>
  <c r="F290" i="1"/>
  <c r="E290" i="1"/>
  <c r="D290" i="1"/>
  <c r="C290" i="1"/>
  <c r="H289" i="1"/>
  <c r="G289" i="1"/>
  <c r="F289" i="1"/>
  <c r="E289" i="1"/>
  <c r="D289" i="1"/>
  <c r="C289" i="1"/>
  <c r="H288" i="1"/>
  <c r="G288" i="1"/>
  <c r="F288" i="1"/>
  <c r="E288" i="1"/>
  <c r="D288" i="1"/>
  <c r="C288" i="1"/>
  <c r="H287" i="1"/>
  <c r="G287" i="1"/>
  <c r="F287" i="1"/>
  <c r="E287" i="1"/>
  <c r="D287" i="1"/>
  <c r="C287" i="1"/>
  <c r="H286" i="1"/>
  <c r="G286" i="1"/>
  <c r="F286" i="1"/>
  <c r="E286" i="1"/>
  <c r="D286" i="1"/>
  <c r="C286" i="1"/>
  <c r="H285" i="1"/>
  <c r="G285" i="1"/>
  <c r="F285" i="1"/>
  <c r="E285" i="1"/>
  <c r="D285" i="1"/>
  <c r="C285" i="1"/>
  <c r="H284" i="1"/>
  <c r="G284" i="1"/>
  <c r="F284" i="1"/>
  <c r="E284" i="1"/>
  <c r="D284" i="1"/>
  <c r="C284" i="1"/>
  <c r="H283" i="1"/>
  <c r="G283" i="1"/>
  <c r="F283" i="1"/>
  <c r="E283" i="1"/>
  <c r="D283" i="1"/>
  <c r="C283" i="1"/>
  <c r="H282" i="1"/>
  <c r="G282" i="1"/>
  <c r="F282" i="1"/>
  <c r="E282" i="1"/>
  <c r="D282" i="1"/>
  <c r="C282" i="1"/>
  <c r="H281" i="1"/>
  <c r="G281" i="1"/>
  <c r="F281" i="1"/>
  <c r="E281" i="1"/>
  <c r="D281" i="1"/>
  <c r="C281" i="1"/>
  <c r="H280" i="1"/>
  <c r="G280" i="1"/>
  <c r="F280" i="1"/>
  <c r="E280" i="1"/>
  <c r="D280" i="1"/>
  <c r="C280" i="1"/>
  <c r="H279" i="1"/>
  <c r="G279" i="1"/>
  <c r="F279" i="1"/>
  <c r="E279" i="1"/>
  <c r="D279" i="1"/>
  <c r="C279" i="1"/>
  <c r="H278" i="1"/>
  <c r="G278" i="1"/>
  <c r="F278" i="1"/>
  <c r="E278" i="1"/>
  <c r="D278" i="1"/>
  <c r="C278" i="1"/>
  <c r="H277" i="1"/>
  <c r="G277" i="1"/>
  <c r="F277" i="1"/>
  <c r="E277" i="1"/>
  <c r="D277" i="1"/>
  <c r="C277" i="1"/>
  <c r="H276" i="1"/>
  <c r="G276" i="1"/>
  <c r="F276" i="1"/>
  <c r="E276" i="1"/>
  <c r="D276" i="1"/>
  <c r="C276" i="1"/>
  <c r="H275" i="1"/>
  <c r="G275" i="1"/>
  <c r="F275" i="1"/>
  <c r="E275" i="1"/>
  <c r="D275" i="1"/>
  <c r="C275" i="1"/>
  <c r="H274" i="1"/>
  <c r="G274" i="1"/>
  <c r="F274" i="1"/>
  <c r="E274" i="1"/>
  <c r="D274" i="1"/>
  <c r="C274" i="1"/>
  <c r="H273" i="1"/>
  <c r="G273" i="1"/>
  <c r="F273" i="1"/>
  <c r="E273" i="1"/>
  <c r="D273" i="1"/>
  <c r="C273" i="1"/>
  <c r="H272" i="1"/>
  <c r="G272" i="1"/>
  <c r="F272" i="1"/>
  <c r="E272" i="1"/>
  <c r="D272" i="1"/>
  <c r="C272" i="1"/>
  <c r="H271" i="1"/>
  <c r="G271" i="1"/>
  <c r="F271" i="1"/>
  <c r="E271" i="1"/>
  <c r="D271" i="1"/>
  <c r="C271" i="1"/>
  <c r="H270" i="1"/>
  <c r="G270" i="1"/>
  <c r="F270" i="1"/>
  <c r="E270" i="1"/>
  <c r="D270" i="1"/>
  <c r="C270" i="1"/>
  <c r="H269" i="1"/>
  <c r="G269" i="1"/>
  <c r="F269" i="1"/>
  <c r="E269" i="1"/>
  <c r="D269" i="1"/>
  <c r="C269" i="1"/>
  <c r="H268" i="1"/>
  <c r="G268" i="1"/>
  <c r="F268" i="1"/>
  <c r="E268" i="1"/>
  <c r="D268" i="1"/>
  <c r="C268" i="1"/>
  <c r="H267" i="1"/>
  <c r="G267" i="1"/>
  <c r="F267" i="1"/>
  <c r="E267" i="1"/>
  <c r="D267" i="1"/>
  <c r="C267" i="1"/>
  <c r="H266" i="1"/>
  <c r="G266" i="1"/>
  <c r="F266" i="1"/>
  <c r="E266" i="1"/>
  <c r="D266" i="1"/>
  <c r="C266" i="1"/>
  <c r="H265" i="1"/>
  <c r="G265" i="1"/>
  <c r="F265" i="1"/>
  <c r="E265" i="1"/>
  <c r="D265" i="1"/>
  <c r="C265" i="1"/>
  <c r="H264" i="1"/>
  <c r="G264" i="1"/>
  <c r="F264" i="1"/>
  <c r="E264" i="1"/>
  <c r="D264" i="1"/>
  <c r="C264" i="1"/>
  <c r="H263" i="1"/>
  <c r="G263" i="1"/>
  <c r="F263" i="1"/>
  <c r="E263" i="1"/>
  <c r="D263" i="1"/>
  <c r="C263" i="1"/>
  <c r="H262" i="1"/>
  <c r="G262" i="1"/>
  <c r="F262" i="1"/>
  <c r="E262" i="1"/>
  <c r="D262" i="1"/>
  <c r="C262" i="1"/>
  <c r="H261" i="1"/>
  <c r="G261" i="1"/>
  <c r="F261" i="1"/>
  <c r="E261" i="1"/>
  <c r="D261" i="1"/>
  <c r="C261" i="1"/>
  <c r="H260" i="1"/>
  <c r="G260" i="1"/>
  <c r="F260" i="1"/>
  <c r="E260" i="1"/>
  <c r="D260" i="1"/>
  <c r="C260" i="1"/>
  <c r="H259" i="1"/>
  <c r="G259" i="1"/>
  <c r="F259" i="1"/>
  <c r="E259" i="1"/>
  <c r="D259" i="1"/>
  <c r="C259" i="1"/>
  <c r="H258" i="1"/>
  <c r="G258" i="1"/>
  <c r="F258" i="1"/>
  <c r="E258" i="1"/>
  <c r="D258" i="1"/>
  <c r="C258" i="1"/>
  <c r="H257" i="1"/>
  <c r="G257" i="1"/>
  <c r="F257" i="1"/>
  <c r="E257" i="1"/>
  <c r="D257" i="1"/>
  <c r="C257" i="1"/>
  <c r="H256" i="1"/>
  <c r="G256" i="1"/>
  <c r="F256" i="1"/>
  <c r="E256" i="1"/>
  <c r="D256" i="1"/>
  <c r="C256" i="1"/>
  <c r="H255" i="1"/>
  <c r="G255" i="1"/>
  <c r="F255" i="1"/>
  <c r="E255" i="1"/>
  <c r="D255" i="1"/>
  <c r="C255" i="1"/>
  <c r="H254" i="1"/>
  <c r="G254" i="1"/>
  <c r="F254" i="1"/>
  <c r="E254" i="1"/>
  <c r="D254" i="1"/>
  <c r="C254" i="1"/>
  <c r="H253" i="1"/>
  <c r="G253" i="1"/>
  <c r="F253" i="1"/>
  <c r="E253" i="1"/>
  <c r="D253" i="1"/>
  <c r="C253" i="1"/>
  <c r="H252" i="1"/>
  <c r="G252" i="1"/>
  <c r="F252" i="1"/>
  <c r="E252" i="1"/>
  <c r="D252" i="1"/>
  <c r="C252" i="1"/>
  <c r="H251" i="1"/>
  <c r="G251" i="1"/>
  <c r="F251" i="1"/>
  <c r="E251" i="1"/>
  <c r="D251" i="1"/>
  <c r="C251" i="1"/>
  <c r="H250" i="1"/>
  <c r="G250" i="1"/>
  <c r="F250" i="1"/>
  <c r="E250" i="1"/>
  <c r="D250" i="1"/>
  <c r="C250" i="1"/>
  <c r="H249" i="1"/>
  <c r="G249" i="1"/>
  <c r="F249" i="1"/>
  <c r="E249" i="1"/>
  <c r="D249" i="1"/>
  <c r="C249" i="1"/>
  <c r="H248" i="1"/>
  <c r="G248" i="1"/>
  <c r="F248" i="1"/>
  <c r="E248" i="1"/>
  <c r="D248" i="1"/>
  <c r="C248" i="1"/>
  <c r="H247" i="1"/>
  <c r="G247" i="1"/>
  <c r="F247" i="1"/>
  <c r="E247" i="1"/>
  <c r="D247" i="1"/>
  <c r="C247" i="1"/>
  <c r="H246" i="1"/>
  <c r="G246" i="1"/>
  <c r="F246" i="1"/>
  <c r="E246" i="1"/>
  <c r="D246" i="1"/>
  <c r="C246" i="1"/>
  <c r="H245" i="1"/>
  <c r="G245" i="1"/>
  <c r="F245" i="1"/>
  <c r="E245" i="1"/>
  <c r="D245" i="1"/>
  <c r="C245" i="1"/>
  <c r="H244" i="1"/>
  <c r="G244" i="1"/>
  <c r="F244" i="1"/>
  <c r="E244" i="1"/>
  <c r="D244" i="1"/>
  <c r="C244" i="1"/>
  <c r="H243" i="1"/>
  <c r="G243" i="1"/>
  <c r="F243" i="1"/>
  <c r="E243" i="1"/>
  <c r="D243" i="1"/>
  <c r="C243" i="1"/>
  <c r="H242" i="1"/>
  <c r="G242" i="1"/>
  <c r="F242" i="1"/>
  <c r="E242" i="1"/>
  <c r="D242" i="1"/>
  <c r="C242" i="1"/>
  <c r="H241" i="1"/>
  <c r="G241" i="1"/>
  <c r="F241" i="1"/>
  <c r="E241" i="1"/>
  <c r="D241" i="1"/>
  <c r="C241" i="1"/>
  <c r="H240" i="1"/>
  <c r="G240" i="1"/>
  <c r="F240" i="1"/>
  <c r="E240" i="1"/>
  <c r="D240" i="1"/>
  <c r="C240" i="1"/>
  <c r="H239" i="1"/>
  <c r="G239" i="1"/>
  <c r="F239" i="1"/>
  <c r="E239" i="1"/>
  <c r="D239" i="1"/>
  <c r="C239" i="1"/>
  <c r="H238" i="1"/>
  <c r="G238" i="1"/>
  <c r="F238" i="1"/>
  <c r="E238" i="1"/>
  <c r="D238" i="1"/>
  <c r="C238" i="1"/>
  <c r="H237" i="1"/>
  <c r="G237" i="1"/>
  <c r="F237" i="1"/>
  <c r="E237" i="1"/>
  <c r="D237" i="1"/>
  <c r="C237" i="1"/>
  <c r="H236" i="1"/>
  <c r="G236" i="1"/>
  <c r="F236" i="1"/>
  <c r="E236" i="1"/>
  <c r="D236" i="1"/>
  <c r="C236" i="1"/>
  <c r="H235" i="1"/>
  <c r="G235" i="1"/>
  <c r="F235" i="1"/>
  <c r="E235" i="1"/>
  <c r="D235" i="1"/>
  <c r="C235" i="1"/>
  <c r="H234" i="1"/>
  <c r="G234" i="1"/>
  <c r="F234" i="1"/>
  <c r="E234" i="1"/>
  <c r="D234" i="1"/>
  <c r="C234" i="1"/>
  <c r="H233" i="1"/>
  <c r="G233" i="1"/>
  <c r="F233" i="1"/>
  <c r="E233" i="1"/>
  <c r="D233" i="1"/>
  <c r="C233" i="1"/>
  <c r="H232" i="1"/>
  <c r="G232" i="1"/>
  <c r="F232" i="1"/>
  <c r="E232" i="1"/>
  <c r="D232" i="1"/>
  <c r="C232" i="1"/>
  <c r="H231" i="1"/>
  <c r="G231" i="1"/>
  <c r="F231" i="1"/>
  <c r="E231" i="1"/>
  <c r="D231" i="1"/>
  <c r="C231" i="1"/>
  <c r="H230" i="1"/>
  <c r="G230" i="1"/>
  <c r="F230" i="1"/>
  <c r="E230" i="1"/>
  <c r="D230" i="1"/>
  <c r="C230" i="1"/>
  <c r="H229" i="1"/>
  <c r="G229" i="1"/>
  <c r="F229" i="1"/>
  <c r="E229" i="1"/>
  <c r="D229" i="1"/>
  <c r="C229" i="1"/>
  <c r="H228" i="1"/>
  <c r="G228" i="1"/>
  <c r="F228" i="1"/>
  <c r="E228" i="1"/>
  <c r="D228" i="1"/>
  <c r="C228" i="1"/>
  <c r="H227" i="1"/>
  <c r="G227" i="1"/>
  <c r="F227" i="1"/>
  <c r="E227" i="1"/>
  <c r="D227" i="1"/>
  <c r="C227" i="1"/>
  <c r="H226" i="1"/>
  <c r="G226" i="1"/>
  <c r="F226" i="1"/>
  <c r="E226" i="1"/>
  <c r="D226" i="1"/>
  <c r="C226" i="1"/>
  <c r="H225" i="1"/>
  <c r="G225" i="1"/>
  <c r="F225" i="1"/>
  <c r="E225" i="1"/>
  <c r="D225" i="1"/>
  <c r="C225" i="1"/>
  <c r="H224" i="1"/>
  <c r="G224" i="1"/>
  <c r="F224" i="1"/>
  <c r="E224" i="1"/>
  <c r="D224" i="1"/>
  <c r="C224" i="1"/>
  <c r="H223" i="1"/>
  <c r="G223" i="1"/>
  <c r="F223" i="1"/>
  <c r="E223" i="1"/>
  <c r="D223" i="1"/>
  <c r="C223" i="1"/>
  <c r="H222" i="1"/>
  <c r="G222" i="1"/>
  <c r="F222" i="1"/>
  <c r="E222" i="1"/>
  <c r="D222" i="1"/>
  <c r="C222" i="1"/>
  <c r="H221" i="1"/>
  <c r="G221" i="1"/>
  <c r="F221" i="1"/>
  <c r="E221" i="1"/>
  <c r="D221" i="1"/>
  <c r="C221" i="1"/>
  <c r="H220" i="1"/>
  <c r="G220" i="1"/>
  <c r="F220" i="1"/>
  <c r="E220" i="1"/>
  <c r="D220" i="1"/>
  <c r="C220" i="1"/>
  <c r="H219" i="1"/>
  <c r="G219" i="1"/>
  <c r="F219" i="1"/>
  <c r="E219" i="1"/>
  <c r="D219" i="1"/>
  <c r="C219" i="1"/>
  <c r="H218" i="1"/>
  <c r="G218" i="1"/>
  <c r="F218" i="1"/>
  <c r="E218" i="1"/>
  <c r="D218" i="1"/>
  <c r="C218" i="1"/>
  <c r="H217" i="1"/>
  <c r="G217" i="1"/>
  <c r="F217" i="1"/>
  <c r="E217" i="1"/>
  <c r="D217" i="1"/>
  <c r="C217" i="1"/>
  <c r="H216" i="1"/>
  <c r="G216" i="1"/>
  <c r="F216" i="1"/>
  <c r="E216" i="1"/>
  <c r="D216" i="1"/>
  <c r="C216" i="1"/>
  <c r="H215" i="1"/>
  <c r="G215" i="1"/>
  <c r="F215" i="1"/>
  <c r="E215" i="1"/>
  <c r="D215" i="1"/>
  <c r="C215" i="1"/>
  <c r="H214" i="1"/>
  <c r="G214" i="1"/>
  <c r="F214" i="1"/>
  <c r="E214" i="1"/>
  <c r="D214" i="1"/>
  <c r="C214" i="1"/>
  <c r="H213" i="1"/>
  <c r="G213" i="1"/>
  <c r="F213" i="1"/>
  <c r="E213" i="1"/>
  <c r="D213" i="1"/>
  <c r="C213" i="1"/>
  <c r="H212" i="1"/>
  <c r="G212" i="1"/>
  <c r="F212" i="1"/>
  <c r="E212" i="1"/>
  <c r="D212" i="1"/>
  <c r="C212" i="1"/>
  <c r="H211" i="1"/>
  <c r="G211" i="1"/>
  <c r="F211" i="1"/>
  <c r="E211" i="1"/>
  <c r="D211" i="1"/>
  <c r="C211" i="1"/>
  <c r="H210" i="1"/>
  <c r="G210" i="1"/>
  <c r="F210" i="1"/>
  <c r="E210" i="1"/>
  <c r="D210" i="1"/>
  <c r="C210" i="1"/>
  <c r="H209" i="1"/>
  <c r="G209" i="1"/>
  <c r="F209" i="1"/>
  <c r="E209" i="1"/>
  <c r="D209" i="1"/>
  <c r="C209" i="1"/>
  <c r="H208" i="1"/>
  <c r="G208" i="1"/>
  <c r="F208" i="1"/>
  <c r="E208" i="1"/>
  <c r="D208" i="1"/>
  <c r="C208" i="1"/>
  <c r="H207" i="1"/>
  <c r="G207" i="1"/>
  <c r="F207" i="1"/>
  <c r="E207" i="1"/>
  <c r="D207" i="1"/>
  <c r="C207" i="1"/>
  <c r="H206" i="1"/>
  <c r="G206" i="1"/>
  <c r="F206" i="1"/>
  <c r="E206" i="1"/>
  <c r="D206" i="1"/>
  <c r="C206" i="1"/>
  <c r="H205" i="1"/>
  <c r="G205" i="1"/>
  <c r="F205" i="1"/>
  <c r="E205" i="1"/>
  <c r="D205" i="1"/>
  <c r="C205" i="1"/>
  <c r="H204" i="1"/>
  <c r="G204" i="1"/>
  <c r="F204" i="1"/>
  <c r="E204" i="1"/>
  <c r="D204" i="1"/>
  <c r="C204" i="1"/>
  <c r="H203" i="1"/>
  <c r="G203" i="1"/>
  <c r="F203" i="1"/>
  <c r="E203" i="1"/>
  <c r="D203" i="1"/>
  <c r="C203" i="1"/>
  <c r="H202" i="1"/>
  <c r="G202" i="1"/>
  <c r="F202" i="1"/>
  <c r="E202" i="1"/>
  <c r="D202" i="1"/>
  <c r="C202" i="1"/>
  <c r="H201" i="1"/>
  <c r="G201" i="1"/>
  <c r="F201" i="1"/>
  <c r="E201" i="1"/>
  <c r="D201" i="1"/>
  <c r="C201" i="1"/>
  <c r="H200" i="1"/>
  <c r="G200" i="1"/>
  <c r="F200" i="1"/>
  <c r="E200" i="1"/>
  <c r="D200" i="1"/>
  <c r="C200" i="1"/>
  <c r="H199" i="1"/>
  <c r="G199" i="1"/>
  <c r="F199" i="1"/>
  <c r="E199" i="1"/>
  <c r="D199" i="1"/>
  <c r="C199" i="1"/>
  <c r="H198" i="1"/>
  <c r="G198" i="1"/>
  <c r="F198" i="1"/>
  <c r="E198" i="1"/>
  <c r="D198" i="1"/>
  <c r="C198" i="1"/>
  <c r="H197" i="1"/>
  <c r="G197" i="1"/>
  <c r="F197" i="1"/>
  <c r="E197" i="1"/>
  <c r="D197" i="1"/>
  <c r="C197" i="1"/>
  <c r="H196" i="1"/>
  <c r="G196" i="1"/>
  <c r="F196" i="1"/>
  <c r="E196" i="1"/>
  <c r="D196" i="1"/>
  <c r="C196" i="1"/>
  <c r="H195" i="1"/>
  <c r="G195" i="1"/>
  <c r="F195" i="1"/>
  <c r="E195" i="1"/>
  <c r="D195" i="1"/>
  <c r="C195" i="1"/>
  <c r="H194" i="1"/>
  <c r="G194" i="1"/>
  <c r="F194" i="1"/>
  <c r="E194" i="1"/>
  <c r="D194" i="1"/>
  <c r="C194" i="1"/>
  <c r="H193" i="1"/>
  <c r="G193" i="1"/>
  <c r="F193" i="1"/>
  <c r="E193" i="1"/>
  <c r="D193" i="1"/>
  <c r="C193" i="1"/>
  <c r="H192" i="1"/>
  <c r="G192" i="1"/>
  <c r="F192" i="1"/>
  <c r="E192" i="1"/>
  <c r="D192" i="1"/>
  <c r="C192" i="1"/>
  <c r="H191" i="1"/>
  <c r="G191" i="1"/>
  <c r="F191" i="1"/>
  <c r="E191" i="1"/>
  <c r="D191" i="1"/>
  <c r="C191" i="1"/>
  <c r="H190" i="1"/>
  <c r="G190" i="1"/>
  <c r="F190" i="1"/>
  <c r="E190" i="1"/>
  <c r="D190" i="1"/>
  <c r="C190" i="1"/>
  <c r="H189" i="1"/>
  <c r="G189" i="1"/>
  <c r="F189" i="1"/>
  <c r="E189" i="1"/>
  <c r="D189" i="1"/>
  <c r="C189" i="1"/>
  <c r="H188" i="1"/>
  <c r="G188" i="1"/>
  <c r="F188" i="1"/>
  <c r="E188" i="1"/>
  <c r="D188" i="1"/>
  <c r="C188" i="1"/>
  <c r="H187" i="1"/>
  <c r="G187" i="1"/>
  <c r="F187" i="1"/>
  <c r="E187" i="1"/>
  <c r="D187" i="1"/>
  <c r="C187" i="1"/>
  <c r="H186" i="1"/>
  <c r="G186" i="1"/>
  <c r="F186" i="1"/>
  <c r="E186" i="1"/>
  <c r="D186" i="1"/>
  <c r="C186" i="1"/>
  <c r="H185" i="1"/>
  <c r="G185" i="1"/>
  <c r="F185" i="1"/>
  <c r="E185" i="1"/>
  <c r="D185" i="1"/>
  <c r="C185" i="1"/>
  <c r="H184" i="1"/>
  <c r="G184" i="1"/>
  <c r="F184" i="1"/>
  <c r="E184" i="1"/>
  <c r="D184" i="1"/>
  <c r="C184" i="1"/>
  <c r="H183" i="1"/>
  <c r="G183" i="1"/>
  <c r="F183" i="1"/>
  <c r="E183" i="1"/>
  <c r="D183" i="1"/>
  <c r="C183" i="1"/>
  <c r="H182" i="1"/>
  <c r="G182" i="1"/>
  <c r="F182" i="1"/>
  <c r="E182" i="1"/>
  <c r="D182" i="1"/>
  <c r="C182" i="1"/>
  <c r="H181" i="1"/>
  <c r="G181" i="1"/>
  <c r="F181" i="1"/>
  <c r="E181" i="1"/>
  <c r="D181" i="1"/>
  <c r="C181" i="1"/>
  <c r="H180" i="1"/>
  <c r="G180" i="1"/>
  <c r="F180" i="1"/>
  <c r="E180" i="1"/>
  <c r="D180" i="1"/>
  <c r="C180" i="1"/>
  <c r="H179" i="1"/>
  <c r="G179" i="1"/>
  <c r="F179" i="1"/>
  <c r="E179" i="1"/>
  <c r="D179" i="1"/>
  <c r="C179" i="1"/>
  <c r="H178" i="1"/>
  <c r="G178" i="1"/>
  <c r="F178" i="1"/>
  <c r="E178" i="1"/>
  <c r="D178" i="1"/>
  <c r="C178" i="1"/>
  <c r="H177" i="1"/>
  <c r="G177" i="1"/>
  <c r="F177" i="1"/>
  <c r="E177" i="1"/>
  <c r="D177" i="1"/>
  <c r="C177" i="1"/>
  <c r="H176" i="1"/>
  <c r="G176" i="1"/>
  <c r="F176" i="1"/>
  <c r="E176" i="1"/>
  <c r="D176" i="1"/>
  <c r="C176" i="1"/>
  <c r="H175" i="1"/>
  <c r="G175" i="1"/>
  <c r="F175" i="1"/>
  <c r="E175" i="1"/>
  <c r="D175" i="1"/>
  <c r="C175" i="1"/>
  <c r="H174" i="1"/>
  <c r="G174" i="1"/>
  <c r="F174" i="1"/>
  <c r="E174" i="1"/>
  <c r="D174" i="1"/>
  <c r="C174" i="1"/>
  <c r="H173" i="1"/>
  <c r="G173" i="1"/>
  <c r="F173" i="1"/>
  <c r="E173" i="1"/>
  <c r="D173" i="1"/>
  <c r="C173" i="1"/>
  <c r="H172" i="1"/>
  <c r="G172" i="1"/>
  <c r="F172" i="1"/>
  <c r="E172" i="1"/>
  <c r="D172" i="1"/>
  <c r="C172" i="1"/>
  <c r="H171" i="1"/>
  <c r="G171" i="1"/>
  <c r="F171" i="1"/>
  <c r="E171" i="1"/>
  <c r="D171" i="1"/>
  <c r="C171" i="1"/>
  <c r="H170" i="1"/>
  <c r="G170" i="1"/>
  <c r="F170" i="1"/>
  <c r="E170" i="1"/>
  <c r="D170" i="1"/>
  <c r="C170" i="1"/>
  <c r="H169" i="1"/>
  <c r="G169" i="1"/>
  <c r="F169" i="1"/>
  <c r="E169" i="1"/>
  <c r="D169" i="1"/>
  <c r="C169" i="1"/>
  <c r="H168" i="1"/>
  <c r="G168" i="1"/>
  <c r="F168" i="1"/>
  <c r="E168" i="1"/>
  <c r="D168" i="1"/>
  <c r="C168" i="1"/>
  <c r="H167" i="1"/>
  <c r="G167" i="1"/>
  <c r="F167" i="1"/>
  <c r="E167" i="1"/>
  <c r="D167" i="1"/>
  <c r="C167" i="1"/>
  <c r="H166" i="1"/>
  <c r="G166" i="1"/>
  <c r="F166" i="1"/>
  <c r="E166" i="1"/>
  <c r="D166" i="1"/>
  <c r="C166" i="1"/>
  <c r="H165" i="1"/>
  <c r="G165" i="1"/>
  <c r="F165" i="1"/>
  <c r="E165" i="1"/>
  <c r="D165" i="1"/>
  <c r="C165" i="1"/>
  <c r="H164" i="1"/>
  <c r="G164" i="1"/>
  <c r="F164" i="1"/>
  <c r="E164" i="1"/>
  <c r="D164" i="1"/>
  <c r="C164" i="1"/>
  <c r="H163" i="1"/>
  <c r="G163" i="1"/>
  <c r="F163" i="1"/>
  <c r="E163" i="1"/>
  <c r="D163" i="1"/>
  <c r="C163" i="1"/>
  <c r="H162" i="1"/>
  <c r="G162" i="1"/>
  <c r="F162" i="1"/>
  <c r="E162" i="1"/>
  <c r="D162" i="1"/>
  <c r="C162" i="1"/>
  <c r="H161" i="1"/>
  <c r="G161" i="1"/>
  <c r="F161" i="1"/>
  <c r="E161" i="1"/>
  <c r="D161" i="1"/>
  <c r="C161" i="1"/>
  <c r="H160" i="1"/>
  <c r="G160" i="1"/>
  <c r="F160" i="1"/>
  <c r="E160" i="1"/>
  <c r="D160" i="1"/>
  <c r="C160" i="1"/>
  <c r="H159" i="1"/>
  <c r="G159" i="1"/>
  <c r="F159" i="1"/>
  <c r="E159" i="1"/>
  <c r="D159" i="1"/>
  <c r="C159" i="1"/>
  <c r="H158" i="1"/>
  <c r="G158" i="1"/>
  <c r="F158" i="1"/>
  <c r="E158" i="1"/>
  <c r="D158" i="1"/>
  <c r="C158" i="1"/>
  <c r="H157" i="1"/>
  <c r="G157" i="1"/>
  <c r="F157" i="1"/>
  <c r="E157" i="1"/>
  <c r="D157" i="1"/>
  <c r="C157" i="1"/>
  <c r="H156" i="1"/>
  <c r="G156" i="1"/>
  <c r="F156" i="1"/>
  <c r="E156" i="1"/>
  <c r="D156" i="1"/>
  <c r="C156" i="1"/>
  <c r="H155" i="1"/>
  <c r="G155" i="1"/>
  <c r="F155" i="1"/>
  <c r="E155" i="1"/>
  <c r="D155" i="1"/>
  <c r="C155" i="1"/>
  <c r="H154" i="1"/>
  <c r="G154" i="1"/>
  <c r="F154" i="1"/>
  <c r="E154" i="1"/>
  <c r="D154" i="1"/>
  <c r="C154" i="1"/>
  <c r="H153" i="1"/>
  <c r="G153" i="1"/>
  <c r="F153" i="1"/>
  <c r="E153" i="1"/>
  <c r="D153" i="1"/>
  <c r="C153" i="1"/>
  <c r="H152" i="1"/>
  <c r="G152" i="1"/>
  <c r="F152" i="1"/>
  <c r="E152" i="1"/>
  <c r="D152" i="1"/>
  <c r="C152" i="1"/>
  <c r="H151" i="1"/>
  <c r="G151" i="1"/>
  <c r="F151" i="1"/>
  <c r="E151" i="1"/>
  <c r="D151" i="1"/>
  <c r="C151" i="1"/>
  <c r="H150" i="1"/>
  <c r="G150" i="1"/>
  <c r="F150" i="1"/>
  <c r="E150" i="1"/>
  <c r="D150" i="1"/>
  <c r="C150" i="1"/>
  <c r="H149" i="1"/>
  <c r="G149" i="1"/>
  <c r="F149" i="1"/>
  <c r="E149" i="1"/>
  <c r="D149" i="1"/>
  <c r="C149" i="1"/>
  <c r="H148" i="1"/>
  <c r="G148" i="1"/>
  <c r="F148" i="1"/>
  <c r="E148" i="1"/>
  <c r="D148" i="1"/>
  <c r="C148" i="1"/>
  <c r="H147" i="1"/>
  <c r="G147" i="1"/>
  <c r="F147" i="1"/>
  <c r="E147" i="1"/>
  <c r="D147" i="1"/>
  <c r="C147" i="1"/>
  <c r="H146" i="1"/>
  <c r="G146" i="1"/>
  <c r="F146" i="1"/>
  <c r="E146" i="1"/>
  <c r="D146" i="1"/>
  <c r="C146" i="1"/>
  <c r="H145" i="1"/>
  <c r="G145" i="1"/>
  <c r="F145" i="1"/>
  <c r="E145" i="1"/>
  <c r="D145" i="1"/>
  <c r="C145" i="1"/>
  <c r="H144" i="1"/>
  <c r="G144" i="1"/>
  <c r="F144" i="1"/>
  <c r="E144" i="1"/>
  <c r="D144" i="1"/>
  <c r="C144" i="1"/>
  <c r="H143" i="1"/>
  <c r="G143" i="1"/>
  <c r="F143" i="1"/>
  <c r="E143" i="1"/>
  <c r="D143" i="1"/>
  <c r="C143" i="1"/>
  <c r="H142" i="1"/>
  <c r="G142" i="1"/>
  <c r="F142" i="1"/>
  <c r="E142" i="1"/>
  <c r="D142" i="1"/>
  <c r="C142" i="1"/>
  <c r="H141" i="1"/>
  <c r="G141" i="1"/>
  <c r="F141" i="1"/>
  <c r="E141" i="1"/>
  <c r="D141" i="1"/>
  <c r="C141" i="1"/>
  <c r="H140" i="1"/>
  <c r="G140" i="1"/>
  <c r="F140" i="1"/>
  <c r="E140" i="1"/>
  <c r="D140" i="1"/>
  <c r="C140" i="1"/>
  <c r="H139" i="1"/>
  <c r="G139" i="1"/>
  <c r="F139" i="1"/>
  <c r="E139" i="1"/>
  <c r="D139" i="1"/>
  <c r="C139" i="1"/>
  <c r="H138" i="1"/>
  <c r="G138" i="1"/>
  <c r="F138" i="1"/>
  <c r="E138" i="1"/>
  <c r="D138" i="1"/>
  <c r="C138" i="1"/>
  <c r="H137" i="1"/>
  <c r="G137" i="1"/>
  <c r="F137" i="1"/>
  <c r="E137" i="1"/>
  <c r="D137" i="1"/>
  <c r="C137" i="1"/>
  <c r="H136" i="1"/>
  <c r="G136" i="1"/>
  <c r="F136" i="1"/>
  <c r="E136" i="1"/>
  <c r="D136" i="1"/>
  <c r="C136" i="1"/>
  <c r="H135" i="1"/>
  <c r="G135" i="1"/>
  <c r="F135" i="1"/>
  <c r="E135" i="1"/>
  <c r="D135" i="1"/>
  <c r="C135" i="1"/>
  <c r="H134" i="1"/>
  <c r="G134" i="1"/>
  <c r="F134" i="1"/>
  <c r="E134" i="1"/>
  <c r="D134" i="1"/>
  <c r="C134" i="1"/>
  <c r="H133" i="1"/>
  <c r="G133" i="1"/>
  <c r="F133" i="1"/>
  <c r="E133" i="1"/>
  <c r="D133" i="1"/>
  <c r="C133" i="1"/>
  <c r="H132" i="1"/>
  <c r="G132" i="1"/>
  <c r="F132" i="1"/>
  <c r="E132" i="1"/>
  <c r="D132" i="1"/>
  <c r="C132" i="1"/>
  <c r="H131" i="1"/>
  <c r="G131" i="1"/>
  <c r="F131" i="1"/>
  <c r="E131" i="1"/>
  <c r="D131" i="1"/>
  <c r="C131" i="1"/>
  <c r="H130" i="1"/>
  <c r="G130" i="1"/>
  <c r="F130" i="1"/>
  <c r="E130" i="1"/>
  <c r="D130" i="1"/>
  <c r="C130" i="1"/>
  <c r="H129" i="1"/>
  <c r="G129" i="1"/>
  <c r="F129" i="1"/>
  <c r="E129" i="1"/>
  <c r="D129" i="1"/>
  <c r="C129" i="1"/>
  <c r="H128" i="1"/>
  <c r="G128" i="1"/>
  <c r="F128" i="1"/>
  <c r="E128" i="1"/>
  <c r="D128" i="1"/>
  <c r="C128" i="1"/>
  <c r="H127" i="1"/>
  <c r="G127" i="1"/>
  <c r="F127" i="1"/>
  <c r="E127" i="1"/>
  <c r="D127" i="1"/>
  <c r="C127" i="1"/>
  <c r="H126" i="1"/>
  <c r="G126" i="1"/>
  <c r="F126" i="1"/>
  <c r="E126" i="1"/>
  <c r="D126" i="1"/>
  <c r="C126" i="1"/>
  <c r="H125" i="1"/>
  <c r="G125" i="1"/>
  <c r="F125" i="1"/>
  <c r="E125" i="1"/>
  <c r="D125" i="1"/>
  <c r="C125" i="1"/>
  <c r="H124" i="1"/>
  <c r="G124" i="1"/>
  <c r="F124" i="1"/>
  <c r="E124" i="1"/>
  <c r="D124" i="1"/>
  <c r="C124" i="1"/>
  <c r="H123" i="1"/>
  <c r="G123" i="1"/>
  <c r="F123" i="1"/>
  <c r="E123" i="1"/>
  <c r="D123" i="1"/>
  <c r="C123" i="1"/>
  <c r="H122" i="1"/>
  <c r="G122" i="1"/>
  <c r="F122" i="1"/>
  <c r="E122" i="1"/>
  <c r="D122" i="1"/>
  <c r="C122" i="1"/>
  <c r="H121" i="1"/>
  <c r="G121" i="1"/>
  <c r="F121" i="1"/>
  <c r="E121" i="1"/>
  <c r="D121" i="1"/>
  <c r="C121" i="1"/>
  <c r="H120" i="1"/>
  <c r="G120" i="1"/>
  <c r="F120" i="1"/>
  <c r="E120" i="1"/>
  <c r="D120" i="1"/>
  <c r="C120" i="1"/>
  <c r="H119" i="1"/>
  <c r="G119" i="1"/>
  <c r="F119" i="1"/>
  <c r="E119" i="1"/>
  <c r="D119" i="1"/>
  <c r="C119" i="1"/>
  <c r="H118" i="1"/>
  <c r="G118" i="1"/>
  <c r="F118" i="1"/>
  <c r="E118" i="1"/>
  <c r="D118" i="1"/>
  <c r="C118" i="1"/>
  <c r="H117" i="1"/>
  <c r="G117" i="1"/>
  <c r="F117" i="1"/>
  <c r="E117" i="1"/>
  <c r="D117" i="1"/>
  <c r="C117" i="1"/>
  <c r="H116" i="1"/>
  <c r="G116" i="1"/>
  <c r="F116" i="1"/>
  <c r="E116" i="1"/>
  <c r="D116" i="1"/>
  <c r="C116" i="1"/>
  <c r="H115" i="1"/>
  <c r="G115" i="1"/>
  <c r="F115" i="1"/>
  <c r="E115" i="1"/>
  <c r="D115" i="1"/>
  <c r="C115" i="1"/>
  <c r="H114" i="1"/>
  <c r="G114" i="1"/>
  <c r="F114" i="1"/>
  <c r="E114" i="1"/>
  <c r="D114" i="1"/>
  <c r="C114" i="1"/>
  <c r="H113" i="1"/>
  <c r="G113" i="1"/>
  <c r="F113" i="1"/>
  <c r="E113" i="1"/>
  <c r="D113" i="1"/>
  <c r="C113" i="1"/>
  <c r="H112" i="1"/>
  <c r="G112" i="1"/>
  <c r="F112" i="1"/>
  <c r="E112" i="1"/>
  <c r="D112" i="1"/>
  <c r="C112" i="1"/>
  <c r="H111" i="1"/>
  <c r="G111" i="1"/>
  <c r="F111" i="1"/>
  <c r="E111" i="1"/>
  <c r="D111" i="1"/>
  <c r="C111" i="1"/>
  <c r="H110" i="1"/>
  <c r="G110" i="1"/>
  <c r="F110" i="1"/>
  <c r="E110" i="1"/>
  <c r="D110" i="1"/>
  <c r="C110" i="1"/>
  <c r="H109" i="1"/>
  <c r="G109" i="1"/>
  <c r="F109" i="1"/>
  <c r="E109" i="1"/>
  <c r="D109" i="1"/>
  <c r="C109" i="1"/>
  <c r="H108" i="1"/>
  <c r="G108" i="1"/>
  <c r="F108" i="1"/>
  <c r="E108" i="1"/>
  <c r="D108" i="1"/>
  <c r="C108" i="1"/>
  <c r="H107" i="1"/>
  <c r="G107" i="1"/>
  <c r="F107" i="1"/>
  <c r="E107" i="1"/>
  <c r="D107" i="1"/>
  <c r="C107" i="1"/>
  <c r="H106" i="1"/>
  <c r="G106" i="1"/>
  <c r="F106" i="1"/>
  <c r="E106" i="1"/>
  <c r="D106" i="1"/>
  <c r="C106" i="1"/>
  <c r="H105" i="1"/>
  <c r="G105" i="1"/>
  <c r="F105" i="1"/>
  <c r="E105" i="1"/>
  <c r="D105" i="1"/>
  <c r="C105" i="1"/>
  <c r="H104" i="1"/>
  <c r="G104" i="1"/>
  <c r="F104" i="1"/>
  <c r="E104" i="1"/>
  <c r="D104" i="1"/>
  <c r="C104" i="1"/>
  <c r="H103" i="1"/>
  <c r="G103" i="1"/>
  <c r="F103" i="1"/>
  <c r="E103" i="1"/>
  <c r="D103" i="1"/>
  <c r="C103" i="1"/>
  <c r="H102" i="1"/>
  <c r="G102" i="1"/>
  <c r="F102" i="1"/>
  <c r="E102" i="1"/>
  <c r="D102" i="1"/>
  <c r="C102" i="1"/>
  <c r="H101" i="1"/>
  <c r="G101" i="1"/>
  <c r="F101" i="1"/>
  <c r="E101" i="1"/>
  <c r="D101" i="1"/>
  <c r="C101" i="1"/>
  <c r="H100" i="1"/>
  <c r="G100" i="1"/>
  <c r="F100" i="1"/>
  <c r="E100" i="1"/>
  <c r="D100" i="1"/>
  <c r="C100" i="1"/>
  <c r="H99" i="1"/>
  <c r="G99" i="1"/>
  <c r="F99" i="1"/>
  <c r="E99" i="1"/>
  <c r="D99" i="1"/>
  <c r="C99" i="1"/>
  <c r="H98" i="1"/>
  <c r="G98" i="1"/>
  <c r="F98" i="1"/>
  <c r="E98" i="1"/>
  <c r="D98" i="1"/>
  <c r="C98" i="1"/>
  <c r="H97" i="1"/>
  <c r="G97" i="1"/>
  <c r="F97" i="1"/>
  <c r="E97" i="1"/>
  <c r="D97" i="1"/>
  <c r="C97" i="1"/>
  <c r="H96" i="1"/>
  <c r="G96" i="1"/>
  <c r="F96" i="1"/>
  <c r="E96" i="1"/>
  <c r="D96" i="1"/>
  <c r="C96" i="1"/>
  <c r="H95" i="1"/>
  <c r="G95" i="1"/>
  <c r="F95" i="1"/>
  <c r="E95" i="1"/>
  <c r="D95" i="1"/>
  <c r="C95" i="1"/>
  <c r="H94" i="1"/>
  <c r="G94" i="1"/>
  <c r="F94" i="1"/>
  <c r="E94" i="1"/>
  <c r="D94" i="1"/>
  <c r="C94" i="1"/>
  <c r="H93" i="1"/>
  <c r="G93" i="1"/>
  <c r="F93" i="1"/>
  <c r="E93" i="1"/>
  <c r="D93" i="1"/>
  <c r="C93" i="1"/>
  <c r="H92" i="1"/>
  <c r="G92" i="1"/>
  <c r="F92" i="1"/>
  <c r="E92" i="1"/>
  <c r="D92" i="1"/>
  <c r="C92" i="1"/>
  <c r="H91" i="1"/>
  <c r="G91" i="1"/>
  <c r="F91" i="1"/>
  <c r="E91" i="1"/>
  <c r="D91" i="1"/>
  <c r="C91" i="1"/>
  <c r="H90" i="1"/>
  <c r="G90" i="1"/>
  <c r="F90" i="1"/>
  <c r="E90" i="1"/>
  <c r="D90" i="1"/>
  <c r="C90" i="1"/>
  <c r="H89" i="1"/>
  <c r="G89" i="1"/>
  <c r="F89" i="1"/>
  <c r="E89" i="1"/>
  <c r="D89" i="1"/>
  <c r="C89" i="1"/>
  <c r="H88" i="1"/>
  <c r="G88" i="1"/>
  <c r="F88" i="1"/>
  <c r="E88" i="1"/>
  <c r="D88" i="1"/>
  <c r="C88" i="1"/>
  <c r="H87" i="1"/>
  <c r="G87" i="1"/>
  <c r="F87" i="1"/>
  <c r="E87" i="1"/>
  <c r="D87" i="1"/>
  <c r="C87" i="1"/>
  <c r="H86" i="1"/>
  <c r="G86" i="1"/>
  <c r="F86" i="1"/>
  <c r="E86" i="1"/>
  <c r="D86" i="1"/>
  <c r="C86" i="1"/>
  <c r="H85" i="1"/>
  <c r="G85" i="1"/>
  <c r="F85" i="1"/>
  <c r="E85" i="1"/>
  <c r="D85" i="1"/>
  <c r="C85" i="1"/>
  <c r="H84" i="1"/>
  <c r="G84" i="1"/>
  <c r="F84" i="1"/>
  <c r="E84" i="1"/>
  <c r="D84" i="1"/>
  <c r="C84" i="1"/>
  <c r="H83" i="1"/>
  <c r="G83" i="1"/>
  <c r="F83" i="1"/>
  <c r="E83" i="1"/>
  <c r="D83" i="1"/>
  <c r="C83" i="1"/>
  <c r="H82" i="1"/>
  <c r="G82" i="1"/>
  <c r="F82" i="1"/>
  <c r="E82" i="1"/>
  <c r="D82" i="1"/>
  <c r="C82" i="1"/>
  <c r="H81" i="1"/>
  <c r="G81" i="1"/>
  <c r="F81" i="1"/>
  <c r="E81" i="1"/>
  <c r="D81" i="1"/>
  <c r="C81" i="1"/>
  <c r="H80" i="1"/>
  <c r="G80" i="1"/>
  <c r="F80" i="1"/>
  <c r="E80" i="1"/>
  <c r="D80" i="1"/>
  <c r="C80" i="1"/>
  <c r="H79" i="1"/>
  <c r="G79" i="1"/>
  <c r="F79" i="1"/>
  <c r="E79" i="1"/>
  <c r="D79" i="1"/>
  <c r="C79" i="1"/>
  <c r="H78" i="1"/>
  <c r="G78" i="1"/>
  <c r="F78" i="1"/>
  <c r="E78" i="1"/>
  <c r="D78" i="1"/>
  <c r="C78" i="1"/>
  <c r="H77" i="1"/>
  <c r="G77" i="1"/>
  <c r="F77" i="1"/>
  <c r="E77" i="1"/>
  <c r="D77" i="1"/>
  <c r="C77" i="1"/>
  <c r="H76" i="1"/>
  <c r="G76" i="1"/>
  <c r="F76" i="1"/>
  <c r="E76" i="1"/>
  <c r="D76" i="1"/>
  <c r="C76" i="1"/>
  <c r="H75" i="1"/>
  <c r="G75" i="1"/>
  <c r="F75" i="1"/>
  <c r="E75" i="1"/>
  <c r="D75" i="1"/>
  <c r="C75" i="1"/>
  <c r="H74" i="1"/>
  <c r="G74" i="1"/>
  <c r="F74" i="1"/>
  <c r="E74" i="1"/>
  <c r="D74" i="1"/>
  <c r="C74" i="1"/>
  <c r="H73" i="1"/>
  <c r="G73" i="1"/>
  <c r="F73" i="1"/>
  <c r="E73" i="1"/>
  <c r="D73" i="1"/>
  <c r="C73" i="1"/>
  <c r="H72" i="1"/>
  <c r="G72" i="1"/>
  <c r="F72" i="1"/>
  <c r="E72" i="1"/>
  <c r="D72" i="1"/>
  <c r="C72" i="1"/>
  <c r="H71" i="1"/>
  <c r="G71" i="1"/>
  <c r="F71" i="1"/>
  <c r="E71" i="1"/>
  <c r="D71" i="1"/>
  <c r="C71" i="1"/>
  <c r="H70" i="1"/>
  <c r="G70" i="1"/>
  <c r="F70" i="1"/>
  <c r="E70" i="1"/>
  <c r="D70" i="1"/>
  <c r="C70" i="1"/>
  <c r="H69" i="1"/>
  <c r="G69" i="1"/>
  <c r="F69" i="1"/>
  <c r="E69" i="1"/>
  <c r="D69" i="1"/>
  <c r="C69" i="1"/>
  <c r="H68" i="1"/>
  <c r="G68" i="1"/>
  <c r="F68" i="1"/>
  <c r="E68" i="1"/>
  <c r="D68" i="1"/>
  <c r="C68" i="1"/>
  <c r="H67" i="1"/>
  <c r="G67" i="1"/>
  <c r="F67" i="1"/>
  <c r="E67" i="1"/>
  <c r="D67" i="1"/>
  <c r="C67" i="1"/>
  <c r="H66" i="1"/>
  <c r="G66" i="1"/>
  <c r="F66" i="1"/>
  <c r="E66" i="1"/>
  <c r="D66" i="1"/>
  <c r="C66" i="1"/>
  <c r="H65" i="1"/>
  <c r="G65" i="1"/>
  <c r="F65" i="1"/>
  <c r="E65" i="1"/>
  <c r="D65" i="1"/>
  <c r="C65" i="1"/>
  <c r="H64" i="1"/>
  <c r="G64" i="1"/>
  <c r="F64" i="1"/>
  <c r="E64" i="1"/>
  <c r="D64" i="1"/>
  <c r="C64" i="1"/>
  <c r="H63" i="1"/>
  <c r="G63" i="1"/>
  <c r="F63" i="1"/>
  <c r="E63" i="1"/>
  <c r="D63" i="1"/>
  <c r="C63" i="1"/>
  <c r="H62" i="1"/>
  <c r="G62" i="1"/>
  <c r="F62" i="1"/>
  <c r="E62" i="1"/>
  <c r="D62" i="1"/>
  <c r="C62" i="1"/>
  <c r="H61" i="1"/>
  <c r="G61" i="1"/>
  <c r="F61" i="1"/>
  <c r="E61" i="1"/>
  <c r="D61" i="1"/>
  <c r="C61" i="1"/>
  <c r="H60" i="1"/>
  <c r="G60" i="1"/>
  <c r="F60" i="1"/>
  <c r="E60" i="1"/>
  <c r="D60" i="1"/>
  <c r="C60" i="1"/>
  <c r="H59" i="1"/>
  <c r="G59" i="1"/>
  <c r="F59" i="1"/>
  <c r="E59" i="1"/>
  <c r="D59" i="1"/>
  <c r="C59" i="1"/>
  <c r="H58" i="1"/>
  <c r="G58" i="1"/>
  <c r="F58" i="1"/>
  <c r="E58" i="1"/>
  <c r="D58" i="1"/>
  <c r="C58" i="1"/>
  <c r="H57" i="1"/>
  <c r="G57" i="1"/>
  <c r="F57" i="1"/>
  <c r="E57" i="1"/>
  <c r="D57" i="1"/>
  <c r="C57" i="1"/>
  <c r="H56" i="1"/>
  <c r="G56" i="1"/>
  <c r="F56" i="1"/>
  <c r="E56" i="1"/>
  <c r="D56" i="1"/>
  <c r="C56" i="1"/>
  <c r="H55" i="1"/>
  <c r="G55" i="1"/>
  <c r="F55" i="1"/>
  <c r="E55" i="1"/>
  <c r="D55" i="1"/>
  <c r="C55" i="1"/>
  <c r="H54" i="1"/>
  <c r="G54" i="1"/>
  <c r="F54" i="1"/>
  <c r="E54" i="1"/>
  <c r="D54" i="1"/>
  <c r="C54" i="1"/>
  <c r="H53" i="1"/>
  <c r="G53" i="1"/>
  <c r="F53" i="1"/>
  <c r="E53" i="1"/>
  <c r="D53" i="1"/>
  <c r="C53" i="1"/>
  <c r="H52" i="1"/>
  <c r="G52" i="1"/>
  <c r="F52" i="1"/>
  <c r="E52" i="1"/>
  <c r="D52" i="1"/>
  <c r="C52" i="1"/>
  <c r="H51" i="1"/>
  <c r="G51" i="1"/>
  <c r="F51" i="1"/>
  <c r="E51" i="1"/>
  <c r="D51" i="1"/>
  <c r="C51" i="1"/>
  <c r="H50" i="1"/>
  <c r="G50" i="1"/>
  <c r="F50" i="1"/>
  <c r="E50" i="1"/>
  <c r="D50" i="1"/>
  <c r="C50" i="1"/>
  <c r="H49" i="1"/>
  <c r="G49" i="1"/>
  <c r="F49" i="1"/>
  <c r="E49" i="1"/>
  <c r="D49" i="1"/>
  <c r="C49" i="1"/>
  <c r="H48" i="1"/>
  <c r="G48" i="1"/>
  <c r="F48" i="1"/>
  <c r="E48" i="1"/>
  <c r="D48" i="1"/>
  <c r="C48" i="1"/>
  <c r="H47" i="1"/>
  <c r="G47" i="1"/>
  <c r="F47" i="1"/>
  <c r="E47" i="1"/>
  <c r="D47" i="1"/>
  <c r="C47" i="1"/>
  <c r="H46" i="1"/>
  <c r="G46" i="1"/>
  <c r="F46" i="1"/>
  <c r="E46" i="1"/>
  <c r="D46" i="1"/>
  <c r="C46" i="1"/>
  <c r="H45" i="1"/>
  <c r="G45" i="1"/>
  <c r="F45" i="1"/>
  <c r="E45" i="1"/>
  <c r="D45" i="1"/>
  <c r="C45" i="1"/>
  <c r="H44" i="1"/>
  <c r="G44" i="1"/>
  <c r="F44" i="1"/>
  <c r="E44" i="1"/>
  <c r="D44" i="1"/>
  <c r="C44" i="1"/>
  <c r="H43" i="1"/>
  <c r="G43" i="1"/>
  <c r="F43" i="1"/>
  <c r="E43" i="1"/>
  <c r="D43" i="1"/>
  <c r="C43" i="1"/>
  <c r="H42" i="1"/>
  <c r="G42" i="1"/>
  <c r="F42" i="1"/>
  <c r="E42" i="1"/>
  <c r="D42" i="1"/>
  <c r="C42" i="1"/>
  <c r="H41" i="1"/>
  <c r="G41" i="1"/>
  <c r="F41" i="1"/>
  <c r="E41" i="1"/>
  <c r="D41" i="1"/>
  <c r="C41" i="1"/>
  <c r="H40" i="1"/>
  <c r="G40" i="1"/>
  <c r="F40" i="1"/>
  <c r="E40" i="1"/>
  <c r="D40" i="1"/>
  <c r="C40" i="1"/>
  <c r="H39" i="1"/>
  <c r="G39" i="1"/>
  <c r="F39" i="1"/>
  <c r="E39" i="1"/>
  <c r="D39" i="1"/>
  <c r="C39" i="1"/>
  <c r="H38" i="1"/>
  <c r="G38" i="1"/>
  <c r="F38" i="1"/>
  <c r="E38" i="1"/>
  <c r="D38" i="1"/>
  <c r="C38" i="1"/>
  <c r="H37" i="1"/>
  <c r="G37" i="1"/>
  <c r="F37" i="1"/>
  <c r="E37" i="1"/>
  <c r="D37" i="1"/>
  <c r="C37" i="1"/>
  <c r="H36" i="1"/>
  <c r="G36" i="1"/>
  <c r="F36" i="1"/>
  <c r="E36" i="1"/>
  <c r="D36" i="1"/>
  <c r="C36" i="1"/>
  <c r="H35" i="1"/>
  <c r="G35" i="1"/>
  <c r="F35" i="1"/>
  <c r="E35" i="1"/>
  <c r="D35" i="1"/>
  <c r="C35" i="1"/>
  <c r="H34" i="1"/>
  <c r="G34" i="1"/>
  <c r="F34" i="1"/>
  <c r="E34" i="1"/>
  <c r="D34" i="1"/>
  <c r="C34" i="1"/>
  <c r="H33" i="1"/>
  <c r="G33" i="1"/>
  <c r="F33" i="1"/>
  <c r="E33" i="1"/>
  <c r="D33" i="1"/>
  <c r="C33" i="1"/>
  <c r="H32" i="1"/>
  <c r="G32" i="1"/>
  <c r="F32" i="1"/>
  <c r="E32" i="1"/>
  <c r="D32" i="1"/>
  <c r="C32" i="1"/>
  <c r="H31" i="1"/>
  <c r="G31" i="1"/>
  <c r="F31" i="1"/>
  <c r="E31" i="1"/>
  <c r="D31" i="1"/>
  <c r="C31" i="1"/>
  <c r="H30" i="1"/>
  <c r="G30" i="1"/>
  <c r="F30" i="1"/>
  <c r="E30" i="1"/>
  <c r="D30" i="1"/>
  <c r="C30" i="1"/>
  <c r="H29" i="1"/>
  <c r="G29" i="1"/>
  <c r="F29" i="1"/>
  <c r="E29" i="1"/>
  <c r="D29" i="1"/>
  <c r="C29" i="1"/>
  <c r="H28" i="1"/>
  <c r="G28" i="1"/>
  <c r="F28" i="1"/>
  <c r="E28" i="1"/>
  <c r="D28" i="1"/>
  <c r="C28" i="1"/>
  <c r="H27" i="1"/>
  <c r="G27" i="1"/>
  <c r="F27" i="1"/>
  <c r="E27" i="1"/>
  <c r="D27" i="1"/>
  <c r="C27" i="1"/>
  <c r="H26" i="1"/>
  <c r="G26" i="1"/>
  <c r="F26" i="1"/>
  <c r="E26" i="1"/>
  <c r="D26" i="1"/>
  <c r="C26" i="1"/>
  <c r="H25" i="1"/>
  <c r="G25" i="1"/>
  <c r="F25" i="1"/>
  <c r="E25" i="1"/>
  <c r="D25" i="1"/>
  <c r="C25" i="1"/>
  <c r="H24" i="1"/>
  <c r="G24" i="1"/>
  <c r="F24" i="1"/>
  <c r="E24" i="1"/>
  <c r="D24" i="1"/>
  <c r="C24" i="1"/>
  <c r="H23" i="1"/>
  <c r="G23" i="1"/>
  <c r="F23" i="1"/>
  <c r="E23" i="1"/>
  <c r="D23" i="1"/>
  <c r="C23" i="1"/>
  <c r="H22" i="1"/>
  <c r="G22" i="1"/>
  <c r="F22" i="1"/>
  <c r="E22" i="1"/>
  <c r="D22" i="1"/>
  <c r="C22" i="1"/>
  <c r="H21" i="1"/>
  <c r="G21" i="1"/>
  <c r="F21" i="1"/>
  <c r="E21" i="1"/>
  <c r="D21" i="1"/>
  <c r="C21" i="1"/>
  <c r="H20" i="1"/>
  <c r="G20" i="1"/>
  <c r="F20" i="1"/>
  <c r="E20" i="1"/>
  <c r="D20" i="1"/>
  <c r="C20" i="1"/>
  <c r="H19" i="1"/>
  <c r="G19" i="1"/>
  <c r="F19" i="1"/>
  <c r="E19" i="1"/>
  <c r="D19" i="1"/>
  <c r="C19" i="1"/>
  <c r="H18" i="1"/>
  <c r="G18" i="1"/>
  <c r="F18" i="1"/>
  <c r="E18" i="1"/>
  <c r="D18" i="1"/>
  <c r="C18" i="1"/>
  <c r="H17" i="1"/>
  <c r="G17" i="1"/>
  <c r="F17" i="1"/>
  <c r="E17" i="1"/>
  <c r="D17" i="1"/>
  <c r="C17" i="1"/>
  <c r="H16" i="1"/>
  <c r="G16" i="1"/>
  <c r="F16" i="1"/>
  <c r="E16" i="1"/>
  <c r="D16" i="1"/>
  <c r="C16" i="1"/>
  <c r="H15" i="1"/>
  <c r="G15" i="1"/>
  <c r="F15" i="1"/>
  <c r="E15" i="1"/>
  <c r="D15" i="1"/>
  <c r="C15" i="1"/>
  <c r="H14" i="1"/>
  <c r="G14" i="1"/>
  <c r="F14" i="1"/>
  <c r="E14" i="1"/>
  <c r="D14" i="1"/>
  <c r="C14" i="1"/>
  <c r="H13" i="1"/>
  <c r="G13" i="1"/>
  <c r="F13" i="1"/>
  <c r="E13" i="1"/>
  <c r="D13" i="1"/>
  <c r="C13" i="1"/>
  <c r="H12" i="1"/>
  <c r="G12" i="1"/>
  <c r="F12" i="1"/>
  <c r="E12" i="1"/>
  <c r="C12" i="1"/>
  <c r="H11" i="1"/>
  <c r="G11" i="1"/>
  <c r="F11" i="1"/>
  <c r="E11" i="1"/>
  <c r="C11" i="1"/>
  <c r="H10" i="1"/>
  <c r="G10" i="1"/>
  <c r="F10" i="1"/>
  <c r="E10" i="1"/>
  <c r="C10" i="1"/>
  <c r="H9" i="1"/>
  <c r="G9" i="1"/>
  <c r="F9" i="1"/>
  <c r="E9" i="1"/>
  <c r="C9" i="1"/>
  <c r="H8" i="1"/>
  <c r="G8" i="1"/>
  <c r="F8" i="1"/>
  <c r="E8" i="1"/>
  <c r="C8" i="1"/>
  <c r="H7" i="1"/>
  <c r="G7" i="1"/>
  <c r="F7" i="1"/>
  <c r="E7" i="1"/>
  <c r="C7" i="1"/>
  <c r="H6" i="1"/>
  <c r="G6" i="1"/>
  <c r="F6" i="1"/>
  <c r="E6" i="1"/>
  <c r="C6" i="1"/>
</calcChain>
</file>

<file path=xl/sharedStrings.xml><?xml version="1.0" encoding="utf-8"?>
<sst xmlns="http://schemas.openxmlformats.org/spreadsheetml/2006/main" count="2516" uniqueCount="2131">
  <si>
    <t>资金级次</t>
  </si>
  <si>
    <t>科目编码</t>
  </si>
  <si>
    <t>科目名称</t>
  </si>
  <si>
    <t>序号</t>
  </si>
  <si>
    <t>单位代码</t>
  </si>
  <si>
    <t>单位名称</t>
  </si>
  <si>
    <t>单位简称</t>
  </si>
  <si>
    <t>备注</t>
  </si>
  <si>
    <t>中央</t>
  </si>
  <si>
    <t/>
  </si>
  <si>
    <t>工资福利支出</t>
  </si>
  <si>
    <t>1</t>
  </si>
  <si>
    <t>米易县民政局</t>
  </si>
  <si>
    <t>省级</t>
  </si>
  <si>
    <t>一般公共服务支出</t>
  </si>
  <si>
    <t>基本工资</t>
  </si>
  <si>
    <t>2</t>
  </si>
  <si>
    <t>米易县就业创业促进中心</t>
  </si>
  <si>
    <t>市级</t>
  </si>
  <si>
    <t>人大事务</t>
  </si>
  <si>
    <t>津贴补贴</t>
  </si>
  <si>
    <t>3</t>
  </si>
  <si>
    <t>县本级(专)</t>
  </si>
  <si>
    <t>行政运行（人大）</t>
  </si>
  <si>
    <t>奖金</t>
  </si>
  <si>
    <t>4</t>
  </si>
  <si>
    <t>米易县残疾人联合会</t>
  </si>
  <si>
    <t>县残联</t>
  </si>
  <si>
    <t>县本级(人员公用)</t>
  </si>
  <si>
    <t>一般行政管理事务（人大）</t>
  </si>
  <si>
    <t>伙食补助费</t>
  </si>
  <si>
    <t>5</t>
  </si>
  <si>
    <t>预拨资金</t>
  </si>
  <si>
    <t>机关服务（人大）</t>
  </si>
  <si>
    <t>绩效工资</t>
  </si>
  <si>
    <t>6</t>
  </si>
  <si>
    <t>米易县疾病预防控制中心</t>
  </si>
  <si>
    <t>中央、省级</t>
  </si>
  <si>
    <t>人大会议</t>
  </si>
  <si>
    <t>机关事业单位基本养老保险缴费</t>
  </si>
  <si>
    <t>7</t>
  </si>
  <si>
    <t>米易县卫生和计划生育监督执法大队</t>
  </si>
  <si>
    <t>人大立法</t>
  </si>
  <si>
    <t>职业年金缴费</t>
  </si>
  <si>
    <t>8</t>
  </si>
  <si>
    <t>社保股专户</t>
  </si>
  <si>
    <t>社保专户</t>
  </si>
  <si>
    <t>人大监督</t>
  </si>
  <si>
    <t>职工基本医疗保险缴费</t>
  </si>
  <si>
    <t>9</t>
  </si>
  <si>
    <t>米易县人民医院</t>
  </si>
  <si>
    <t>人大代表履职能力提升</t>
  </si>
  <si>
    <t>公务员医疗补助缴费</t>
  </si>
  <si>
    <t>10</t>
  </si>
  <si>
    <t>米易县中医医院</t>
  </si>
  <si>
    <t>代表工作</t>
  </si>
  <si>
    <t>其他社会保障缴费</t>
  </si>
  <si>
    <t>11</t>
  </si>
  <si>
    <t>米易县攀莲镇卫生院</t>
  </si>
  <si>
    <t>人大信访工作</t>
  </si>
  <si>
    <t>12</t>
  </si>
  <si>
    <t>米易县新山傈僳族乡卫生院</t>
  </si>
  <si>
    <t>事业运行（人大）</t>
  </si>
  <si>
    <t>13</t>
  </si>
  <si>
    <t>米易县丙谷镇中心卫生院</t>
  </si>
  <si>
    <t>其他人大事务支出</t>
  </si>
  <si>
    <t>14</t>
  </si>
  <si>
    <t>米易县草场乡卫生院</t>
  </si>
  <si>
    <t>政协事务</t>
  </si>
  <si>
    <t>15</t>
  </si>
  <si>
    <t>米易县白马镇中心卫生院</t>
  </si>
  <si>
    <t>行政运行（政协）</t>
  </si>
  <si>
    <t>住房公积金</t>
  </si>
  <si>
    <t>16</t>
  </si>
  <si>
    <t>米易县湾丘彝族乡中心卫生院</t>
  </si>
  <si>
    <t>一般行政管理事务（政协）</t>
  </si>
  <si>
    <t>医疗费</t>
  </si>
  <si>
    <t>17</t>
  </si>
  <si>
    <t>米易县普威镇中心卫生院</t>
  </si>
  <si>
    <t>机关服务（政协）</t>
  </si>
  <si>
    <t>其他工资福利支出</t>
  </si>
  <si>
    <t>18</t>
  </si>
  <si>
    <t>米易县白坡彝族乡卫生院</t>
  </si>
  <si>
    <t>政协会议</t>
  </si>
  <si>
    <t>商品和服务支出</t>
  </si>
  <si>
    <t>19</t>
  </si>
  <si>
    <t>米易县麻陇彝族乡卫生院</t>
  </si>
  <si>
    <t>委员视察</t>
  </si>
  <si>
    <t>办公费</t>
  </si>
  <si>
    <t>20</t>
  </si>
  <si>
    <t>米易县撒莲镇卫生院</t>
  </si>
  <si>
    <t>参政议政</t>
  </si>
  <si>
    <t>印刷费</t>
  </si>
  <si>
    <t>21</t>
  </si>
  <si>
    <t>米易县垭口镇卫生院</t>
  </si>
  <si>
    <t>事业运行（政协）</t>
  </si>
  <si>
    <t>咨询费</t>
  </si>
  <si>
    <t>22</t>
  </si>
  <si>
    <t>米易县得石镇中心卫生院</t>
  </si>
  <si>
    <t>其他政协事务支出</t>
  </si>
  <si>
    <t>手续费</t>
  </si>
  <si>
    <t>23</t>
  </si>
  <si>
    <t>米易县人力资源和社会保障局</t>
  </si>
  <si>
    <t>政府办公厅（室）及相关机构事务</t>
  </si>
  <si>
    <t>水费</t>
  </si>
  <si>
    <t>24</t>
  </si>
  <si>
    <t>米易县攀莲镇城北社区卫生服务中心</t>
  </si>
  <si>
    <t>行政运行（政府）</t>
  </si>
  <si>
    <t>电费</t>
  </si>
  <si>
    <t>25</t>
  </si>
  <si>
    <t>米易县卫生健康局</t>
  </si>
  <si>
    <t>一般行政管理事务（政府）</t>
  </si>
  <si>
    <t>邮电费</t>
  </si>
  <si>
    <t>26</t>
  </si>
  <si>
    <t>机关服务（政府）</t>
  </si>
  <si>
    <t>取暖费</t>
  </si>
  <si>
    <t>27</t>
  </si>
  <si>
    <t>专项服务</t>
  </si>
  <si>
    <t>物业管理费</t>
  </si>
  <si>
    <t>28</t>
  </si>
  <si>
    <t>米易县退役军人事务局</t>
  </si>
  <si>
    <t>专项业务活动</t>
  </si>
  <si>
    <t>差旅费</t>
  </si>
  <si>
    <t>29</t>
  </si>
  <si>
    <t>政务公开审批</t>
  </si>
  <si>
    <t>因公出国（境）费用</t>
  </si>
  <si>
    <t>30</t>
  </si>
  <si>
    <t>米易县农业农村局</t>
  </si>
  <si>
    <t>信访事务</t>
  </si>
  <si>
    <t>维修(护)费</t>
  </si>
  <si>
    <t>31</t>
  </si>
  <si>
    <t>米易县良种场</t>
  </si>
  <si>
    <t>参事事务</t>
  </si>
  <si>
    <t>租赁费</t>
  </si>
  <si>
    <t>32</t>
  </si>
  <si>
    <t>米易县水利局</t>
  </si>
  <si>
    <t>事业运行（政府）</t>
  </si>
  <si>
    <t>会议费</t>
  </si>
  <si>
    <t>33</t>
  </si>
  <si>
    <t>米易县马鞍山水库建设管理局</t>
  </si>
  <si>
    <t>其他政府办公厅（室）及相关机构事务支出</t>
  </si>
  <si>
    <t>培训费</t>
  </si>
  <si>
    <t>34</t>
  </si>
  <si>
    <t>米易县林业局</t>
  </si>
  <si>
    <t>发展与改革事务</t>
  </si>
  <si>
    <t>公务接待费</t>
  </si>
  <si>
    <t>35</t>
  </si>
  <si>
    <t>米易县森林公安局</t>
  </si>
  <si>
    <t>行政运行（发展）</t>
  </si>
  <si>
    <t>专用材料费</t>
  </si>
  <si>
    <t>36</t>
  </si>
  <si>
    <t>米易县国有林场</t>
  </si>
  <si>
    <t>一般行政管理事务（发展）</t>
  </si>
  <si>
    <t>被装购置费</t>
  </si>
  <si>
    <t>37</t>
  </si>
  <si>
    <t>米易县气象局</t>
  </si>
  <si>
    <t>机关服务（发展）</t>
  </si>
  <si>
    <t>专用燃料费</t>
  </si>
  <si>
    <t>38</t>
  </si>
  <si>
    <t>米易县晃桥水库管理所</t>
  </si>
  <si>
    <t>战略规划与实施</t>
  </si>
  <si>
    <t>劳务费</t>
  </si>
  <si>
    <t>39</t>
  </si>
  <si>
    <t>农业股专户</t>
  </si>
  <si>
    <t>日常经济运行调节</t>
  </si>
  <si>
    <t>委托业务费</t>
  </si>
  <si>
    <t>40</t>
  </si>
  <si>
    <t>米易县烤烟生产管理办公室</t>
  </si>
  <si>
    <t>社会事业发展规划</t>
  </si>
  <si>
    <t>工会经费</t>
  </si>
  <si>
    <t>41</t>
  </si>
  <si>
    <t>米易县商务和粮食局</t>
  </si>
  <si>
    <t>经济体制改革研究</t>
  </si>
  <si>
    <t>福利费</t>
  </si>
  <si>
    <t>42</t>
  </si>
  <si>
    <t>米易县经济信息化和科学技术局</t>
  </si>
  <si>
    <t>物价管理</t>
  </si>
  <si>
    <t>公务用车运行维护费</t>
  </si>
  <si>
    <t>43</t>
  </si>
  <si>
    <t>米易县旅游局</t>
  </si>
  <si>
    <t>应对气候变化管理事务</t>
  </si>
  <si>
    <t>其他交通费用</t>
  </si>
  <si>
    <t>44</t>
  </si>
  <si>
    <t>米易县供销合作社联合社</t>
  </si>
  <si>
    <t>事业运行（发展）</t>
  </si>
  <si>
    <t>税金及附加费用</t>
  </si>
  <si>
    <t>45</t>
  </si>
  <si>
    <t>四川米易白马工业园区管理委员会</t>
  </si>
  <si>
    <t>其他发展与改革事务支出</t>
  </si>
  <si>
    <t>其他商品和服务支出</t>
  </si>
  <si>
    <t>46</t>
  </si>
  <si>
    <t>米易县政策性农业保险办公室</t>
  </si>
  <si>
    <t>统计信息事务</t>
  </si>
  <si>
    <t>对个人和家庭的补助</t>
  </si>
  <si>
    <t>47</t>
  </si>
  <si>
    <t>经建企业股专户</t>
  </si>
  <si>
    <t>行政运行（统计）</t>
  </si>
  <si>
    <t>离休费</t>
  </si>
  <si>
    <t>48</t>
  </si>
  <si>
    <t>米易县投资促进局</t>
  </si>
  <si>
    <t>一般行政管理事务（统计）</t>
  </si>
  <si>
    <t>退休费</t>
  </si>
  <si>
    <t>49</t>
  </si>
  <si>
    <t>米易县市场监督管理局</t>
  </si>
  <si>
    <t>机关服务（统计）</t>
  </si>
  <si>
    <t>退职(役)费</t>
  </si>
  <si>
    <t>50</t>
  </si>
  <si>
    <t>米易县住房和城乡建设局</t>
  </si>
  <si>
    <t>信息事务</t>
  </si>
  <si>
    <t>抚恤金</t>
  </si>
  <si>
    <t>51</t>
  </si>
  <si>
    <t>米易县司法局</t>
  </si>
  <si>
    <t>专项统计业务</t>
  </si>
  <si>
    <t>生活补助</t>
  </si>
  <si>
    <t>52</t>
  </si>
  <si>
    <t>米易县人民法院</t>
  </si>
  <si>
    <t>统计管理</t>
  </si>
  <si>
    <t>救济费</t>
  </si>
  <si>
    <t>53</t>
  </si>
  <si>
    <t>米易县人民检察院</t>
  </si>
  <si>
    <t>专项普查活动</t>
  </si>
  <si>
    <t>医疗费补助</t>
  </si>
  <si>
    <t>54</t>
  </si>
  <si>
    <t>米易县公安局</t>
  </si>
  <si>
    <t>统计抽样调查</t>
  </si>
  <si>
    <t>助学金</t>
  </si>
  <si>
    <t>55</t>
  </si>
  <si>
    <t>中国共产党米易县委员会政法委员会</t>
  </si>
  <si>
    <t>事业运行（统计）</t>
  </si>
  <si>
    <t>奖励金</t>
  </si>
  <si>
    <t>56</t>
  </si>
  <si>
    <t>中国共产党米易县委员会统战部</t>
  </si>
  <si>
    <t>其他统计信息事务支出</t>
  </si>
  <si>
    <t>个人农业生产补贴</t>
  </si>
  <si>
    <t>57</t>
  </si>
  <si>
    <t>中国共产党米易县委员会宣传部</t>
  </si>
  <si>
    <t>财政事务</t>
  </si>
  <si>
    <t>代缴社会保险费</t>
  </si>
  <si>
    <t>58</t>
  </si>
  <si>
    <t>米易县文学艺术界联合会</t>
  </si>
  <si>
    <t>行政运行（财政）</t>
  </si>
  <si>
    <t>其他对个人和家庭的补助支出</t>
  </si>
  <si>
    <t>59</t>
  </si>
  <si>
    <t>米易县环境保护局</t>
  </si>
  <si>
    <t>一般行政管理事务（财政）</t>
  </si>
  <si>
    <t>债务利息及费用支出</t>
  </si>
  <si>
    <t>60</t>
  </si>
  <si>
    <t>中国共产党米易县委员会组织部</t>
  </si>
  <si>
    <t>机关服务（财政）</t>
  </si>
  <si>
    <t>国内债务付息</t>
  </si>
  <si>
    <t>61</t>
  </si>
  <si>
    <t>中国共产党米易县委员会办公室</t>
  </si>
  <si>
    <t>预算改革业务</t>
  </si>
  <si>
    <t>国外债务付息</t>
  </si>
  <si>
    <t>62</t>
  </si>
  <si>
    <t>中国共产党米易县纪律检查委员会</t>
  </si>
  <si>
    <t>财政国库业务</t>
  </si>
  <si>
    <t>国内债务发行费用</t>
  </si>
  <si>
    <t>63</t>
  </si>
  <si>
    <t>中国人民政治协商会议四川省米易县委员会办公室</t>
  </si>
  <si>
    <t>财政监察</t>
  </si>
  <si>
    <t>国外债务发行费用</t>
  </si>
  <si>
    <t>64</t>
  </si>
  <si>
    <t>米易县财政局</t>
  </si>
  <si>
    <t>信息化建设</t>
  </si>
  <si>
    <t>资本性支出（基本建设）</t>
  </si>
  <si>
    <t>65</t>
  </si>
  <si>
    <t>米易县自然资源规划和林业局</t>
  </si>
  <si>
    <t>财政委托业务支出</t>
  </si>
  <si>
    <t>房屋建筑物购建(基建)</t>
  </si>
  <si>
    <t>66</t>
  </si>
  <si>
    <t>米易县扶贫开发局</t>
  </si>
  <si>
    <t>事业运行（财政）</t>
  </si>
  <si>
    <t>办公设备购置(基建)</t>
  </si>
  <si>
    <t>67</t>
  </si>
  <si>
    <t>米易县应急管理局</t>
  </si>
  <si>
    <t>其他财政事务支出</t>
  </si>
  <si>
    <t>专用设备购置(基建)</t>
  </si>
  <si>
    <t>68</t>
  </si>
  <si>
    <t>米易县人民政府办公室</t>
  </si>
  <si>
    <t>税收事务</t>
  </si>
  <si>
    <t>基础设施建设(基建)</t>
  </si>
  <si>
    <t>69</t>
  </si>
  <si>
    <t>米易县人民代表大会常务委员会办公室</t>
  </si>
  <si>
    <t>行政运行（税收）</t>
  </si>
  <si>
    <t>大型修缮(基建)</t>
  </si>
  <si>
    <t>70</t>
  </si>
  <si>
    <t>米易县财政国库支付中心</t>
  </si>
  <si>
    <t>一般行政管理事务（税收）</t>
  </si>
  <si>
    <t>信息网络及软件购置更新(基建)</t>
  </si>
  <si>
    <t>71</t>
  </si>
  <si>
    <t>米易县审计局</t>
  </si>
  <si>
    <t>机关服务（税收）</t>
  </si>
  <si>
    <t>物资储备(基建)</t>
  </si>
  <si>
    <t>72</t>
  </si>
  <si>
    <t>米易县统计局</t>
  </si>
  <si>
    <t>税务办案</t>
  </si>
  <si>
    <t>公务用车购置（基建）</t>
  </si>
  <si>
    <t>73</t>
  </si>
  <si>
    <t>米易县科学技术和知识产权局</t>
  </si>
  <si>
    <t>发票管理及税务登记</t>
  </si>
  <si>
    <t>其他交通工具购置（基建）</t>
  </si>
  <si>
    <t>74</t>
  </si>
  <si>
    <t>米易县发展和改革局</t>
  </si>
  <si>
    <t>代扣代收代征税款手续费</t>
  </si>
  <si>
    <t>文物和陈列品购置（基建）</t>
  </si>
  <si>
    <t>75</t>
  </si>
  <si>
    <t>米易县档案馆</t>
  </si>
  <si>
    <t>税务宣传</t>
  </si>
  <si>
    <t>无形资产购置（基建）</t>
  </si>
  <si>
    <t>76</t>
  </si>
  <si>
    <t>米易县体育局</t>
  </si>
  <si>
    <t>协税护税</t>
  </si>
  <si>
    <t>其他基本建设支出(基建)</t>
  </si>
  <si>
    <t>77</t>
  </si>
  <si>
    <t>米易县妇女联合会</t>
  </si>
  <si>
    <t>资本性支出</t>
  </si>
  <si>
    <t>78</t>
  </si>
  <si>
    <t>中国人民解放军四川省米易县人民武装部</t>
  </si>
  <si>
    <t>事业运行（税收）</t>
  </si>
  <si>
    <t>房屋建筑物购建</t>
  </si>
  <si>
    <t>79</t>
  </si>
  <si>
    <t>米易县科学技术协会</t>
  </si>
  <si>
    <t>其他税收事务支出</t>
  </si>
  <si>
    <t>办公设备购置</t>
  </si>
  <si>
    <t>80</t>
  </si>
  <si>
    <t>米易县教育和体育局</t>
  </si>
  <si>
    <t>审计事务</t>
  </si>
  <si>
    <t>专用设备购置</t>
  </si>
  <si>
    <t>81</t>
  </si>
  <si>
    <t>四川省米易中学校</t>
  </si>
  <si>
    <t>行政运行（审计）</t>
  </si>
  <si>
    <t>基础设施建设</t>
  </si>
  <si>
    <t>82</t>
  </si>
  <si>
    <t>国家统计局米易调查队</t>
  </si>
  <si>
    <t>一般行政管理事务（审计）</t>
  </si>
  <si>
    <t>大型修缮</t>
  </si>
  <si>
    <t>83</t>
  </si>
  <si>
    <t>米易县第一小学校</t>
  </si>
  <si>
    <t>机关服务（审计）</t>
  </si>
  <si>
    <t>信息网络及软件购置更新</t>
  </si>
  <si>
    <t>84</t>
  </si>
  <si>
    <t>米易县幼儿园</t>
  </si>
  <si>
    <t>审计业务</t>
  </si>
  <si>
    <t>物资储备</t>
  </si>
  <si>
    <t>85</t>
  </si>
  <si>
    <t>米易县总工会</t>
  </si>
  <si>
    <t>审计管理</t>
  </si>
  <si>
    <t>土地补偿</t>
  </si>
  <si>
    <t>86</t>
  </si>
  <si>
    <t>米易县行政审批局</t>
  </si>
  <si>
    <t>安置补助</t>
  </si>
  <si>
    <t>87</t>
  </si>
  <si>
    <t>米易县文化广电新闻出版局</t>
  </si>
  <si>
    <t>事业运行（审计）</t>
  </si>
  <si>
    <t>地上附着物和青苗补偿</t>
  </si>
  <si>
    <t>88</t>
  </si>
  <si>
    <t>米易县交通运输局</t>
  </si>
  <si>
    <t>其他审计事务支出</t>
  </si>
  <si>
    <t>拆迁补偿</t>
  </si>
  <si>
    <t>89</t>
  </si>
  <si>
    <t>米易县国有投资集团有限责任公司</t>
  </si>
  <si>
    <t>海关事务</t>
  </si>
  <si>
    <t>公务用车购置</t>
  </si>
  <si>
    <t>90</t>
  </si>
  <si>
    <t>中国共产党米易县委员会党校</t>
  </si>
  <si>
    <t>行政运行（海关）</t>
  </si>
  <si>
    <t>其他交通工具购置</t>
  </si>
  <si>
    <t>91</t>
  </si>
  <si>
    <t>四川省米易县图书馆</t>
  </si>
  <si>
    <t>一般行政管理事务（海关）</t>
  </si>
  <si>
    <t>文物和陈列品购置</t>
  </si>
  <si>
    <t>92</t>
  </si>
  <si>
    <t>米易县机关事务管理局</t>
  </si>
  <si>
    <t>机关服务（海关）</t>
  </si>
  <si>
    <t>无形资产购置</t>
  </si>
  <si>
    <t>93</t>
  </si>
  <si>
    <t>米易县民族中学校</t>
  </si>
  <si>
    <t>缉私办案</t>
  </si>
  <si>
    <t>其他资本性支出</t>
  </si>
  <si>
    <t>94</t>
  </si>
  <si>
    <t>米易县文化馆</t>
  </si>
  <si>
    <t>口岸管理</t>
  </si>
  <si>
    <t>对企业补助（基本建设）</t>
  </si>
  <si>
    <t>95</t>
  </si>
  <si>
    <t>米易县教育局教研室</t>
  </si>
  <si>
    <t>资本金注入</t>
  </si>
  <si>
    <t>96</t>
  </si>
  <si>
    <t>米易县综合行政执法局</t>
  </si>
  <si>
    <t>海关关务</t>
  </si>
  <si>
    <t>其他对企业补助</t>
  </si>
  <si>
    <t>97</t>
  </si>
  <si>
    <t>米易县教仪电教馆</t>
  </si>
  <si>
    <t>关税征管</t>
  </si>
  <si>
    <t>对企业补助</t>
  </si>
  <si>
    <t>98</t>
  </si>
  <si>
    <t>米易县特岗教师</t>
  </si>
  <si>
    <t>海关监管</t>
  </si>
  <si>
    <t>99</t>
  </si>
  <si>
    <t>米易县武警中队</t>
  </si>
  <si>
    <t>检验检疫</t>
  </si>
  <si>
    <t>政府投资基金股权投资</t>
  </si>
  <si>
    <t>100</t>
  </si>
  <si>
    <t>四川省米易县地方海事处</t>
  </si>
  <si>
    <t>事业运行（海关）</t>
  </si>
  <si>
    <t>费用补贴</t>
  </si>
  <si>
    <t>101</t>
  </si>
  <si>
    <t>攀枝花市米易县消防大队</t>
  </si>
  <si>
    <t>其他海关事务支出</t>
  </si>
  <si>
    <t>利息补贴</t>
  </si>
  <si>
    <t>102</t>
  </si>
  <si>
    <t>中共米易县委目标绩效管理办公室</t>
  </si>
  <si>
    <t>人力资源事务</t>
  </si>
  <si>
    <t>103</t>
  </si>
  <si>
    <t>米易县第一初级中学校</t>
  </si>
  <si>
    <t>行政运行（人力）</t>
  </si>
  <si>
    <t>对社会保障基金补助</t>
  </si>
  <si>
    <t>104</t>
  </si>
  <si>
    <t>米易县第二初级中学校</t>
  </si>
  <si>
    <t>一般行政管理事务（人力）</t>
  </si>
  <si>
    <t>对社会保险基金补助</t>
  </si>
  <si>
    <t>105</t>
  </si>
  <si>
    <t>米易县攀莲财政支付中心</t>
  </si>
  <si>
    <t>机关服务（人力）</t>
  </si>
  <si>
    <t>补充全国社会保障基金</t>
  </si>
  <si>
    <t>106</t>
  </si>
  <si>
    <t>米易县白马财政支付中心</t>
  </si>
  <si>
    <t>政府特殊津贴</t>
  </si>
  <si>
    <t>其他支出</t>
  </si>
  <si>
    <t>107</t>
  </si>
  <si>
    <t>米易县普威财政支付中心</t>
  </si>
  <si>
    <t>资助留学回国人员</t>
  </si>
  <si>
    <t>赠与</t>
  </si>
  <si>
    <t>108</t>
  </si>
  <si>
    <t>米易县垭口财政支付中心</t>
  </si>
  <si>
    <t>博士后日常经费</t>
  </si>
  <si>
    <t>国家赔偿费用支出</t>
  </si>
  <si>
    <t>109</t>
  </si>
  <si>
    <t>中共米易县委机构编制委员会办公室</t>
  </si>
  <si>
    <t>引进人才费用</t>
  </si>
  <si>
    <t>对民间非营利组织和群众性自治组织补贴</t>
  </si>
  <si>
    <t>110</t>
  </si>
  <si>
    <t>米易县公共资源交易中心</t>
  </si>
  <si>
    <t>事业运行（人力）</t>
  </si>
  <si>
    <t>111</t>
  </si>
  <si>
    <t>中共米易县委农村工作委员会</t>
  </si>
  <si>
    <t>其他人力资源事务支出</t>
  </si>
  <si>
    <t>112</t>
  </si>
  <si>
    <t>米易县民族宗教事务局</t>
  </si>
  <si>
    <t>纪检监察事务</t>
  </si>
  <si>
    <t>113</t>
  </si>
  <si>
    <t>投资债务股</t>
  </si>
  <si>
    <t>行政运行（纪检）</t>
  </si>
  <si>
    <t>114</t>
  </si>
  <si>
    <t>米易县青少年活动中心</t>
  </si>
  <si>
    <t>一般行政管理事务（纪检）</t>
  </si>
  <si>
    <t>115</t>
  </si>
  <si>
    <t>米易县财政局农发办</t>
  </si>
  <si>
    <t>机关服务（纪检）</t>
  </si>
  <si>
    <t>（政府）机关工资福利支出</t>
  </si>
  <si>
    <t>116</t>
  </si>
  <si>
    <t>国家税务总局米易县税务局</t>
  </si>
  <si>
    <t>大案要案查处</t>
  </si>
  <si>
    <t>工资奖金津补贴</t>
  </si>
  <si>
    <t>117</t>
  </si>
  <si>
    <t>四川电信米易分公司</t>
  </si>
  <si>
    <t>派驻派出机构</t>
  </si>
  <si>
    <t>社会保障缴费</t>
  </si>
  <si>
    <t>118</t>
  </si>
  <si>
    <t>米易县交通运输管理所</t>
  </si>
  <si>
    <t>巡视工作</t>
  </si>
  <si>
    <t>119</t>
  </si>
  <si>
    <t>米易县第二小学校</t>
  </si>
  <si>
    <t>事业运行（纪检）</t>
  </si>
  <si>
    <t>120</t>
  </si>
  <si>
    <t>米易县攀莲镇中心学校</t>
  </si>
  <si>
    <t>其他纪检监察事务支出</t>
  </si>
  <si>
    <t>（政府）机关商品和服务支出</t>
  </si>
  <si>
    <t>121</t>
  </si>
  <si>
    <t>米易县白马镇中心学校</t>
  </si>
  <si>
    <t>商贸事务</t>
  </si>
  <si>
    <t>办公经费</t>
  </si>
  <si>
    <t>122</t>
  </si>
  <si>
    <t>米易县第三初级中学校</t>
  </si>
  <si>
    <t>行政运行（商贸）</t>
  </si>
  <si>
    <t>123</t>
  </si>
  <si>
    <t>米易县丙谷镇中心学校</t>
  </si>
  <si>
    <t>一般行政管理事务（商贸）</t>
  </si>
  <si>
    <t>124</t>
  </si>
  <si>
    <t>米易县撒莲镇中心学校</t>
  </si>
  <si>
    <t>机关服务（商贸）</t>
  </si>
  <si>
    <t>专用材料购置费</t>
  </si>
  <si>
    <t>125</t>
  </si>
  <si>
    <t>米易县垭口镇中心学校</t>
  </si>
  <si>
    <t>对外贸易管理</t>
  </si>
  <si>
    <t>126</t>
  </si>
  <si>
    <t>米易县草场乡中心学校</t>
  </si>
  <si>
    <t>国际经济合作</t>
  </si>
  <si>
    <t>127</t>
  </si>
  <si>
    <t>米易县新山傈僳族乡中心学校</t>
  </si>
  <si>
    <t>外资管理</t>
  </si>
  <si>
    <t>128</t>
  </si>
  <si>
    <t>米易县白坡彝族乡中心学校</t>
  </si>
  <si>
    <t>国内贸易管理</t>
  </si>
  <si>
    <t>129</t>
  </si>
  <si>
    <t>米易县得石镇中心学校</t>
  </si>
  <si>
    <t>招商引资</t>
  </si>
  <si>
    <t>维修（护）费</t>
  </si>
  <si>
    <t>130</t>
  </si>
  <si>
    <t>米易县第四中小学校</t>
  </si>
  <si>
    <t>事业运行（商贸）</t>
  </si>
  <si>
    <t>131</t>
  </si>
  <si>
    <t>米易县麻陇彝族乡中心学校</t>
  </si>
  <si>
    <t>其他商贸事务支出</t>
  </si>
  <si>
    <t>（政府）机关资本性支出（一）</t>
  </si>
  <si>
    <t>132</t>
  </si>
  <si>
    <t>米易县湾丘彝族乡中心学校</t>
  </si>
  <si>
    <t>知识产权事务</t>
  </si>
  <si>
    <t>133</t>
  </si>
  <si>
    <t>米易县营养办</t>
  </si>
  <si>
    <t>行政运行（知识）</t>
  </si>
  <si>
    <t>134</t>
  </si>
  <si>
    <t>米易县乡镇学前教育中心</t>
  </si>
  <si>
    <t>一般行政管理事务（知识）</t>
  </si>
  <si>
    <t>135</t>
  </si>
  <si>
    <t>中国共产党米易县委员会党史研究室</t>
  </si>
  <si>
    <t>机关服务（知识）</t>
  </si>
  <si>
    <t>土地征迁补偿和安置支出</t>
  </si>
  <si>
    <t>136</t>
  </si>
  <si>
    <t>中国共产主义青年团米易县委员会</t>
  </si>
  <si>
    <t>专利审批</t>
  </si>
  <si>
    <t>设备购置</t>
  </si>
  <si>
    <t>137</t>
  </si>
  <si>
    <t>米易县攀莲镇人民政府</t>
  </si>
  <si>
    <t>国家知识产权战略</t>
  </si>
  <si>
    <t>138</t>
  </si>
  <si>
    <t>米易县新山傈僳族乡人民政府</t>
  </si>
  <si>
    <t>专利试点和产业化推进</t>
  </si>
  <si>
    <t>139</t>
  </si>
  <si>
    <t>米易县丙谷镇人民政府</t>
  </si>
  <si>
    <t>国际组织专项活动</t>
  </si>
  <si>
    <t>（政府）机关资本性支出（二）</t>
  </si>
  <si>
    <t>140</t>
  </si>
  <si>
    <t>米易县草场乡人民政府</t>
  </si>
  <si>
    <t>知识产权宏观管理</t>
  </si>
  <si>
    <t>141</t>
  </si>
  <si>
    <t>米易县白马镇人民政府</t>
  </si>
  <si>
    <t>商标管理</t>
  </si>
  <si>
    <t>142</t>
  </si>
  <si>
    <t>米易县湾丘彝族乡人民政府</t>
  </si>
  <si>
    <t>原产地地理标志管理</t>
  </si>
  <si>
    <t>143</t>
  </si>
  <si>
    <t>米易县普威镇人民政府</t>
  </si>
  <si>
    <t>事业运行（知识）</t>
  </si>
  <si>
    <t>144</t>
  </si>
  <si>
    <t>米易县麻陇彝族乡人民政府</t>
  </si>
  <si>
    <t>其他知识产权事务支出</t>
  </si>
  <si>
    <t>145</t>
  </si>
  <si>
    <t>米易县白坡彝族乡人民政府</t>
  </si>
  <si>
    <t>民族事务</t>
  </si>
  <si>
    <t>146</t>
  </si>
  <si>
    <t>米易县垭口镇人民政府</t>
  </si>
  <si>
    <t>行政运行（民族）</t>
  </si>
  <si>
    <t>（政府）对事业单位经常性补助</t>
  </si>
  <si>
    <t>147</t>
  </si>
  <si>
    <t>米易县撒莲镇人民政府</t>
  </si>
  <si>
    <t>一般行政管理事务（民族）</t>
  </si>
  <si>
    <t>148</t>
  </si>
  <si>
    <t>米易县得石镇人民政府</t>
  </si>
  <si>
    <t>机关服务（民族）</t>
  </si>
  <si>
    <t>149</t>
  </si>
  <si>
    <t>米易县融媒体中心</t>
  </si>
  <si>
    <t>民族工作专项</t>
  </si>
  <si>
    <t>其他对事业单位补助</t>
  </si>
  <si>
    <t>事业运行（民族）</t>
  </si>
  <si>
    <t>（政府）对事业单位资本性补助</t>
  </si>
  <si>
    <t>其他民族事务支出</t>
  </si>
  <si>
    <t>资本性支出（一）</t>
  </si>
  <si>
    <t>港澳台事务</t>
  </si>
  <si>
    <t>资本性支出（二）</t>
  </si>
  <si>
    <t>行政运行（港澳）</t>
  </si>
  <si>
    <t>（政府）对企业补助</t>
  </si>
  <si>
    <t>一般行政管理事务（港澳）</t>
  </si>
  <si>
    <t>机关服务（港澳）</t>
  </si>
  <si>
    <t>港澳事务</t>
  </si>
  <si>
    <t>台湾事务</t>
  </si>
  <si>
    <t>（政府）对企业资本性支出</t>
  </si>
  <si>
    <t>事业运行（港澳）</t>
  </si>
  <si>
    <t>对企业资本性支出（一）</t>
  </si>
  <si>
    <t>其他港澳台事务支出</t>
  </si>
  <si>
    <t>对企业资本性支出（二）</t>
  </si>
  <si>
    <t>档案事务</t>
  </si>
  <si>
    <t>（政府）对个人和家庭的补助</t>
  </si>
  <si>
    <t>行政运行（档案）</t>
  </si>
  <si>
    <t>社会福利和救助</t>
  </si>
  <si>
    <t>一般行政管理事务（档案）</t>
  </si>
  <si>
    <t>机关服务（档案）</t>
  </si>
  <si>
    <t>档案馆</t>
  </si>
  <si>
    <t>离退休费</t>
  </si>
  <si>
    <t>其他档案事务支出</t>
  </si>
  <si>
    <t>其他对个人和家庭补助</t>
  </si>
  <si>
    <t>民主党派及工商联事务</t>
  </si>
  <si>
    <t>（政府）对社会保障基金补助</t>
  </si>
  <si>
    <t>行政运行（民主）</t>
  </si>
  <si>
    <t>一般行政管理事务（民主）</t>
  </si>
  <si>
    <t>机关服务（民主）</t>
  </si>
  <si>
    <t>（政府）债务利息及费用支出</t>
  </si>
  <si>
    <t>事业运行（民主）</t>
  </si>
  <si>
    <t>其他民主党派及工商联事务支出</t>
  </si>
  <si>
    <t>群众团体事务</t>
  </si>
  <si>
    <t>行政运行（群众）</t>
  </si>
  <si>
    <t>（政府）债务还本支出</t>
  </si>
  <si>
    <t>一般行政管理事务（群众）</t>
  </si>
  <si>
    <t>国内债务还本</t>
  </si>
  <si>
    <t>机关服务（群众）</t>
  </si>
  <si>
    <t>国外债务还本</t>
  </si>
  <si>
    <t>工会事务</t>
  </si>
  <si>
    <t>（政府）转移性支出</t>
  </si>
  <si>
    <t>事业运行（群众）</t>
  </si>
  <si>
    <t>上下级政府间转移性支出</t>
  </si>
  <si>
    <t>其他群众团体事务支出</t>
  </si>
  <si>
    <t>援助其他地区支出</t>
  </si>
  <si>
    <t>党委办公厅（室）及相关机构事务</t>
  </si>
  <si>
    <t>债务转贷</t>
  </si>
  <si>
    <t>行政运行（党委）</t>
  </si>
  <si>
    <t>调出资金</t>
  </si>
  <si>
    <t>一般行政管理事务（党委）</t>
  </si>
  <si>
    <t>安排预算稳定调节基金</t>
  </si>
  <si>
    <t>机关服务（党委）</t>
  </si>
  <si>
    <t>补充预算周转金</t>
  </si>
  <si>
    <t>专项业务</t>
  </si>
  <si>
    <t>（政府）预备费及预留</t>
  </si>
  <si>
    <t>事业运行（党委）</t>
  </si>
  <si>
    <t>预备费</t>
  </si>
  <si>
    <t>其他党委办公厅（室）及相关机构事务支出</t>
  </si>
  <si>
    <t>预留</t>
  </si>
  <si>
    <t>组织事务</t>
  </si>
  <si>
    <t>（政府）其他支出</t>
  </si>
  <si>
    <t>行政运行（组织）</t>
  </si>
  <si>
    <t>一般行政管理事务（组织）</t>
  </si>
  <si>
    <t>机关服务（组织）</t>
  </si>
  <si>
    <t>公务员事务</t>
  </si>
  <si>
    <t>事业运行（组织）</t>
  </si>
  <si>
    <t>其他组织事务支出</t>
  </si>
  <si>
    <t>宣传事务</t>
  </si>
  <si>
    <t>行政运行（宣传）</t>
  </si>
  <si>
    <t>一般行政管理事务（宣传）</t>
  </si>
  <si>
    <t>机关服务（宣传）</t>
  </si>
  <si>
    <t>宣传管理</t>
  </si>
  <si>
    <t>事业运行（宣传）</t>
  </si>
  <si>
    <t>其他宣传事务支出</t>
  </si>
  <si>
    <t>统战事务</t>
  </si>
  <si>
    <t>行政运行（统战）</t>
  </si>
  <si>
    <t>一般行政管理事务（统战）</t>
  </si>
  <si>
    <t>机关服务（统战）</t>
  </si>
  <si>
    <t>宗教事务</t>
  </si>
  <si>
    <t>华侨事务</t>
  </si>
  <si>
    <t>事业运行（统战）</t>
  </si>
  <si>
    <t>其他统战事务支出</t>
  </si>
  <si>
    <t>对外联络事务</t>
  </si>
  <si>
    <t>行政运行（对外）</t>
  </si>
  <si>
    <t>一般行政管理事务（对外）</t>
  </si>
  <si>
    <t>机关服务（对外）</t>
  </si>
  <si>
    <t>事业运行（对外）</t>
  </si>
  <si>
    <t>其他对外联络事务支出</t>
  </si>
  <si>
    <t>其他共产党事务支出</t>
  </si>
  <si>
    <t>行政运行（其他）</t>
  </si>
  <si>
    <t>一般行政管理事务（其他）</t>
  </si>
  <si>
    <t>机关服务（其他）</t>
  </si>
  <si>
    <t>事业运行（其他）</t>
  </si>
  <si>
    <t>网络事务</t>
  </si>
  <si>
    <t>行政运行（网络）</t>
  </si>
  <si>
    <t>一般行政管理事务（网络）</t>
  </si>
  <si>
    <t>机关服务（网络）</t>
  </si>
  <si>
    <t>信息安全事务</t>
  </si>
  <si>
    <t>事业运行（网络）</t>
  </si>
  <si>
    <t>其他网络事务支出</t>
  </si>
  <si>
    <t>市场监督管理事务</t>
  </si>
  <si>
    <t>行政运行（市场）</t>
  </si>
  <si>
    <t>一般行政管理事务（市场）</t>
  </si>
  <si>
    <t>机关服务（市场）</t>
  </si>
  <si>
    <t>市场主体管理</t>
  </si>
  <si>
    <t>市场秩序执法</t>
  </si>
  <si>
    <t>质量基础</t>
  </si>
  <si>
    <t>药品事务</t>
  </si>
  <si>
    <t>医疗器械事务</t>
  </si>
  <si>
    <t>化妆品事务</t>
  </si>
  <si>
    <t>食品安全监管</t>
  </si>
  <si>
    <t>事业运行（市场）</t>
  </si>
  <si>
    <t>其他市场监督管理事务支出</t>
  </si>
  <si>
    <t>其他一般公共服务支出</t>
  </si>
  <si>
    <t>外交支出</t>
  </si>
  <si>
    <t>外交管理事务</t>
  </si>
  <si>
    <t>行政运行（外交）</t>
  </si>
  <si>
    <t>一般行政管理事务（外交）</t>
  </si>
  <si>
    <t>机关服务（外交）</t>
  </si>
  <si>
    <t>事业运行（外交）</t>
  </si>
  <si>
    <t>其他外交管理事务支出</t>
  </si>
  <si>
    <t>驻外机构</t>
  </si>
  <si>
    <t>驻外使领馆</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</si>
  <si>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</si>
  <si>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</si>
  <si>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</si>
  <si>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</si>
  <si>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</si>
  <si>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</si>
  <si>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</si>
  <si>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</si>
  <si>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</si>
  <si>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</si>
  <si>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</si>
  <si>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</si>
  <si>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对外合作活动</t>
  </si>
  <si>
    <t>其他对外合作与交流支出</t>
  </si>
  <si>
    <t>对外宣传</t>
  </si>
  <si>
    <t>边界勘界联检</t>
  </si>
  <si>
    <t>边界勘界</t>
  </si>
  <si>
    <t>边界联检</t>
  </si>
  <si>
    <t>边界界桩维护</t>
  </si>
  <si>
    <t>国际发展合作</t>
  </si>
  <si>
    <t>行政运行（国际）</t>
  </si>
  <si>
    <t>一般行政管理事务（国际）</t>
  </si>
  <si>
    <t>机关服务（国际）</t>
  </si>
  <si>
    <t>事业运行（国际）</t>
  </si>
  <si>
    <t>其他国际发展合作支出</t>
  </si>
  <si>
    <t>其他外交支出</t>
  </si>
  <si>
    <t>国防支出</t>
  </si>
  <si>
    <t>现役部队</t>
  </si>
  <si>
    <t>国防科研事业</t>
  </si>
  <si>
    <t>专项工程</t>
  </si>
  <si>
    <t>国防动员</t>
  </si>
  <si>
    <t>兵役征集</t>
  </si>
  <si>
    <t>经济动员</t>
  </si>
  <si>
    <t>人民防空</t>
  </si>
  <si>
    <t>交通战备</t>
  </si>
  <si>
    <t>国防教育</t>
  </si>
  <si>
    <t>预备役部队</t>
  </si>
  <si>
    <t>民兵</t>
  </si>
  <si>
    <t>边海防</t>
  </si>
  <si>
    <t>其他国防动员支出</t>
  </si>
  <si>
    <t>其他国防支出</t>
  </si>
  <si>
    <t>公共安全支出</t>
  </si>
  <si>
    <t>武装警察部队</t>
  </si>
  <si>
    <t>其他武装警察部队支出</t>
  </si>
  <si>
    <t>公安</t>
  </si>
  <si>
    <t>行政运行（公安）</t>
  </si>
  <si>
    <t>一般行政管理事务（公安）</t>
  </si>
  <si>
    <t>机关服务（公安）</t>
  </si>
  <si>
    <t>执法办案</t>
  </si>
  <si>
    <t>特别业务</t>
  </si>
  <si>
    <t>特勤业务</t>
  </si>
  <si>
    <t>移民事务</t>
  </si>
  <si>
    <t>事业运行（公安）</t>
  </si>
  <si>
    <t>其他公安支出</t>
  </si>
  <si>
    <t>国家安全</t>
  </si>
  <si>
    <t>行政运行（国家）</t>
  </si>
  <si>
    <t>一般行政管理事务（国家）</t>
  </si>
  <si>
    <t>机关服务（国家）</t>
  </si>
  <si>
    <t>安全业务</t>
  </si>
  <si>
    <t>事业运行（国家）</t>
  </si>
  <si>
    <t>其他国家安全支出</t>
  </si>
  <si>
    <t>检察</t>
  </si>
  <si>
    <t>行政运行（检察）</t>
  </si>
  <si>
    <t>一般行政管理事务（检察）</t>
  </si>
  <si>
    <t>机关服务（检察）</t>
  </si>
  <si>
    <t>“两房”建设</t>
  </si>
  <si>
    <t>检察监督</t>
  </si>
  <si>
    <t>事业运行（检察）</t>
  </si>
  <si>
    <t>其他检察支出</t>
  </si>
  <si>
    <t>法院</t>
  </si>
  <si>
    <t>行政运行（法院）</t>
  </si>
  <si>
    <t>一般行政管理事务（法院）</t>
  </si>
  <si>
    <t>机关服务（法院）</t>
  </si>
  <si>
    <t>案件审判</t>
  </si>
  <si>
    <t>案件执行</t>
  </si>
  <si>
    <t>“两庭”建设</t>
  </si>
  <si>
    <t>事业运行（法院）</t>
  </si>
  <si>
    <t>其他法院支出</t>
  </si>
  <si>
    <t>司法</t>
  </si>
  <si>
    <t>行政运行（司法）</t>
  </si>
  <si>
    <t>一般行政管理事务（司法）</t>
  </si>
  <si>
    <t>机关服务（司法）</t>
  </si>
  <si>
    <t>基层司法业务</t>
  </si>
  <si>
    <t>普法宣传</t>
  </si>
  <si>
    <t>律师公证管理</t>
  </si>
  <si>
    <t>法律援助</t>
  </si>
  <si>
    <t>国家统一法律职业资格考试</t>
  </si>
  <si>
    <t>仲裁</t>
  </si>
  <si>
    <t>社区矫正</t>
  </si>
  <si>
    <t>司法鉴定</t>
  </si>
  <si>
    <t>法制建设</t>
  </si>
  <si>
    <t>事业运行（司法）</t>
  </si>
  <si>
    <t>其他司法支出</t>
  </si>
  <si>
    <t>监狱</t>
  </si>
  <si>
    <t>行政运行（监狱）</t>
  </si>
  <si>
    <t>一般行政管理事务（监狱）</t>
  </si>
  <si>
    <t>机关服务（监狱）</t>
  </si>
  <si>
    <t>犯人生活</t>
  </si>
  <si>
    <t>犯人改造</t>
  </si>
  <si>
    <t>狱政设施建设</t>
  </si>
  <si>
    <t>事业运行（监狱）</t>
  </si>
  <si>
    <t>其他监狱支出</t>
  </si>
  <si>
    <t>强制隔离戒毒</t>
  </si>
  <si>
    <t>行政运行（强制）</t>
  </si>
  <si>
    <t>一般行政管理事务（强制）</t>
  </si>
  <si>
    <t>机关服务（强制）</t>
  </si>
  <si>
    <t>强制隔离戒毒人员生活</t>
  </si>
  <si>
    <t>强制隔离戒毒人员教育</t>
  </si>
  <si>
    <t>所政设施建设</t>
  </si>
  <si>
    <t>事业运行（强制）</t>
  </si>
  <si>
    <t>其他强制隔离戒毒支出</t>
  </si>
  <si>
    <t>国家保密</t>
  </si>
  <si>
    <t>保密技术</t>
  </si>
  <si>
    <t>保密管理</t>
  </si>
  <si>
    <t>其他国家保密支出</t>
  </si>
  <si>
    <t>缉私警察</t>
  </si>
  <si>
    <t>行政运行（缉私）</t>
  </si>
  <si>
    <t>一般行政管理事务（缉私）</t>
  </si>
  <si>
    <t>缉私业务</t>
  </si>
  <si>
    <t>其他缉私警察支出</t>
  </si>
  <si>
    <t>其他公共安全支出</t>
  </si>
  <si>
    <t>教育支出</t>
  </si>
  <si>
    <t>教育管理事务</t>
  </si>
  <si>
    <t>行政运行（教育）</t>
  </si>
  <si>
    <t>一般行政管理事务（教育）</t>
  </si>
  <si>
    <t>机关服务（教育）</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</si>
  <si>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</si>
  <si>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</si>
  <si>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</si>
  <si>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</si>
  <si>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</si>
  <si>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</si>
  <si>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</si>
  <si>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</si>
  <si>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</si>
  <si>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</si>
  <si>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</si>
  <si>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</si>
  <si>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</si>
  <si>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</si>
  <si>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</si>
  <si>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</si>
  <si>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</si>
  <si>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</si>
  <si>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</si>
  <si>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</si>
  <si>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</si>
  <si>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</si>
  <si>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</si>
  <si>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</si>
  <si>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</si>
  <si>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</si>
  <si>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</si>
  <si>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</si>
  <si>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</si>
  <si>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</si>
  <si>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</si>
  <si>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</si>
  <si>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</si>
  <si>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</si>
  <si>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</si>
  <si>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</si>
  <si>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</si>
  <si>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</si>
  <si>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</si>
  <si>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</si>
  <si>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</si>
  <si>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</si>
  <si>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</si>
  <si>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</si>
  <si>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</si>
  <si>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</si>
  <si>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</si>
  <si>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</si>
  <si>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科学技术支出</t>
  </si>
  <si>
    <t>科学技术管理事务</t>
  </si>
  <si>
    <t>行政运行（科学）</t>
  </si>
  <si>
    <t>一般行政管理事务（科学）</t>
  </si>
  <si>
    <t>机关服务（科学）</t>
  </si>
  <si>
    <t>其他科学技术管理事务支出</t>
  </si>
  <si>
    <t>基础研究</t>
  </si>
  <si>
    <t>机构运行</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</si>
  <si>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</si>
  <si>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</si>
  <si>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</si>
  <si>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</si>
  <si>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</si>
  <si>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</si>
  <si>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</si>
  <si>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</si>
  <si>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</si>
  <si>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</si>
  <si>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</si>
  <si>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</si>
  <si>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</si>
  <si>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</si>
  <si>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</si>
  <si>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</si>
  <si>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</si>
  <si>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</si>
  <si>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</si>
  <si>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</si>
  <si>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</si>
  <si>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</si>
  <si>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</si>
  <si>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</si>
  <si>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</si>
  <si>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</si>
  <si>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</si>
  <si>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</si>
  <si>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</si>
  <si>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</si>
  <si>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</si>
  <si>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</si>
  <si>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</si>
  <si>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</si>
  <si>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</si>
  <si>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</si>
  <si>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</si>
  <si>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</si>
  <si>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</si>
  <si>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</si>
  <si>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</si>
  <si>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</si>
  <si>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</si>
  <si>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</si>
  <si>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</si>
  <si>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</si>
  <si>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</si>
  <si>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</si>
  <si>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文化旅游体育与传媒支出</t>
  </si>
  <si>
    <t>文化和旅游</t>
  </si>
  <si>
    <t>行政运行（文化旅游）</t>
  </si>
  <si>
    <t>一般行政管理事务（文化旅游）</t>
  </si>
  <si>
    <t>机关服务（文化旅游）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</si>
  <si>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</si>
  <si>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</si>
  <si>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</si>
  <si>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</si>
  <si>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</si>
  <si>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</si>
  <si>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</si>
  <si>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</si>
  <si>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</si>
  <si>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</si>
  <si>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文化和旅游管理事务</t>
  </si>
  <si>
    <t>其他文化和旅游支出</t>
  </si>
  <si>
    <t>文物</t>
  </si>
  <si>
    <t>行政运行（文物）</t>
  </si>
  <si>
    <t>一般行政管理事务（文物）</t>
  </si>
  <si>
    <t>机关服务（文物）</t>
  </si>
  <si>
    <t>文物保护</t>
  </si>
  <si>
    <t>博物馆</t>
  </si>
  <si>
    <t>历史名城与古迹</t>
  </si>
  <si>
    <t>其他文物支出</t>
  </si>
  <si>
    <t>体育</t>
  </si>
  <si>
    <t>行政运行（体育）</t>
  </si>
  <si>
    <t>一般行政管理事务（体育）</t>
  </si>
  <si>
    <t>机关服务（体育）</t>
  </si>
  <si>
    <t>运动项目管理</t>
  </si>
  <si>
    <t>体育竞赛</t>
  </si>
  <si>
    <t>体育训练</t>
  </si>
  <si>
    <t>体育场馆</t>
  </si>
  <si>
    <t>群众体育</t>
  </si>
  <si>
    <t>体育交流与合作</t>
  </si>
  <si>
    <t>其他体育支出</t>
  </si>
  <si>
    <t>新闻出版电影</t>
  </si>
  <si>
    <t>行政运行（新闻）</t>
  </si>
  <si>
    <t>一般行政管理事务（新闻）</t>
  </si>
  <si>
    <t>机关服务（新闻）</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</si>
  <si>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</si>
  <si>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</si>
  <si>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</si>
  <si>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</si>
  <si>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</si>
  <si>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</si>
  <si>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</si>
  <si>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</si>
  <si>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</si>
  <si>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购买农村电影公益性放映版权服务</t>
  </si>
  <si>
    <t>其他国家电影事业发展专项资金支出</t>
  </si>
  <si>
    <t>广播电视</t>
  </si>
  <si>
    <t>行政运行（广播）</t>
  </si>
  <si>
    <t>一般行政管理事务（广播）</t>
  </si>
  <si>
    <t>机关服务（广播）</t>
  </si>
  <si>
    <t>广播</t>
  </si>
  <si>
    <t>电视</t>
  </si>
  <si>
    <t>监测监管</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</si>
  <si>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</si>
  <si>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</si>
  <si>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</si>
  <si>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</si>
  <si>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</si>
  <si>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</si>
  <si>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</si>
  <si>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</si>
  <si>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</si>
  <si>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其他文化旅游体育与传媒支出</t>
  </si>
  <si>
    <t>宣传文化发展专项支出</t>
  </si>
  <si>
    <t>文化产业发展专项支出</t>
  </si>
  <si>
    <t>社会保障和就业支出</t>
  </si>
  <si>
    <t>人力资源和社会保障管理事务</t>
  </si>
  <si>
    <t>行政运行（人社）</t>
  </si>
  <si>
    <t>一般行政管理事务（人社）</t>
  </si>
  <si>
    <t>机关服务（人社）</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</si>
  <si>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</si>
  <si>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</si>
  <si>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</si>
  <si>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</si>
  <si>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</si>
  <si>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</si>
  <si>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</si>
  <si>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</si>
  <si>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</si>
  <si>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</si>
  <si>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行政运行（民政）</t>
  </si>
  <si>
    <t>一般行政管理事务（民政）</t>
  </si>
  <si>
    <t>机关服务（民政）</t>
  </si>
  <si>
    <t>社会组织管理</t>
  </si>
  <si>
    <t>行政区划和地名管理</t>
  </si>
  <si>
    <t>基层政权建设和社区治理</t>
  </si>
  <si>
    <t>其他民政管理事务支出</t>
  </si>
  <si>
    <t>用一般公共预算补充基金</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</si>
  <si>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</si>
  <si>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</si>
  <si>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</si>
  <si>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</si>
  <si>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</si>
  <si>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</si>
  <si>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</si>
  <si>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</si>
  <si>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</si>
  <si>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</si>
  <si>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</si>
  <si>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</si>
  <si>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</si>
  <si>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</si>
  <si>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</si>
  <si>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</si>
  <si>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</si>
  <si>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</si>
  <si>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</si>
  <si>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</si>
  <si>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</si>
  <si>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</si>
  <si>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</si>
  <si>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</si>
  <si>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</si>
  <si>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</si>
  <si>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</si>
  <si>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</si>
  <si>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</si>
  <si>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</si>
  <si>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</si>
  <si>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</si>
  <si>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</si>
  <si>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</si>
  <si>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</si>
  <si>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</si>
  <si>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</si>
  <si>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</si>
  <si>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</si>
  <si>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</si>
  <si>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</si>
  <si>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</si>
  <si>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</si>
  <si>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</si>
  <si>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</si>
  <si>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行政运行（残疾）</t>
  </si>
  <si>
    <t>一般行政管理事务（残疾）</t>
  </si>
  <si>
    <t>机关服务（残疾）</t>
  </si>
  <si>
    <t>残疾人康复</t>
  </si>
  <si>
    <t>残疾人就业和扶贫</t>
  </si>
  <si>
    <t>残疾人体育</t>
  </si>
  <si>
    <t>残疾人生活和护理补贴</t>
  </si>
  <si>
    <t>其他残疾人事业支出</t>
  </si>
  <si>
    <t>红十字事业</t>
  </si>
  <si>
    <t>行政运行（红十）</t>
  </si>
  <si>
    <t>一般行政管理事务（红十）</t>
  </si>
  <si>
    <t>机关服务（红十）</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</si>
  <si>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</si>
  <si>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</si>
  <si>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</si>
  <si>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</si>
  <si>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</si>
  <si>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</si>
  <si>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</si>
  <si>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</si>
  <si>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</si>
  <si>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</si>
  <si>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基础设施建设和经济发展</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</si>
  <si>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</si>
  <si>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</si>
  <si>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</si>
  <si>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</si>
  <si>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</si>
  <si>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</si>
  <si>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</si>
  <si>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</si>
  <si>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</si>
  <si>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</si>
  <si>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</si>
  <si>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</si>
  <si>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</si>
  <si>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</si>
  <si>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</si>
  <si>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行政运行（退役）</t>
  </si>
  <si>
    <t>一般行政管理事务（退役）</t>
  </si>
  <si>
    <t>机关服务（退役）</t>
  </si>
  <si>
    <t>拥军优属</t>
  </si>
  <si>
    <t>部队供应</t>
  </si>
  <si>
    <t>事业运行（退役）</t>
  </si>
  <si>
    <t>其他退役军人事务管理支出</t>
  </si>
  <si>
    <t>财政代缴社会保险费支出</t>
  </si>
  <si>
    <t>财政代缴城居民基本养老保险费支出</t>
  </si>
  <si>
    <t>其他财政代缴社会保险费支出</t>
  </si>
  <si>
    <t>其他社会保障和就业支出</t>
  </si>
  <si>
    <t>卫生健康支出</t>
  </si>
  <si>
    <t>卫生健康管理事务</t>
  </si>
  <si>
    <t>行政运行（卫生）</t>
  </si>
  <si>
    <t>一般行政管理事务（卫生）</t>
  </si>
  <si>
    <t>机关服务（卫生）</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</si>
  <si>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</si>
  <si>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</si>
  <si>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</si>
  <si>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</si>
  <si>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</si>
  <si>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</si>
  <si>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</si>
  <si>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</si>
  <si>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</si>
  <si>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</si>
  <si>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</si>
  <si>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</si>
  <si>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</si>
  <si>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</si>
  <si>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</si>
  <si>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</si>
  <si>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</si>
  <si>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</si>
  <si>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</si>
  <si>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</si>
  <si>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</si>
  <si>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</si>
  <si>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</si>
  <si>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</si>
  <si>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</si>
  <si>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</si>
  <si>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</si>
  <si>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</si>
  <si>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</si>
  <si>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</si>
  <si>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</si>
  <si>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</si>
  <si>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</si>
  <si>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</si>
  <si>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</si>
  <si>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</si>
  <si>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</si>
  <si>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</si>
  <si>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</si>
  <si>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</si>
  <si>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</si>
  <si>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</si>
  <si>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</si>
  <si>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</si>
  <si>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财政对城镇职工基本医疗保险基金的补助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</si>
  <si>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</si>
  <si>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</si>
  <si>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</si>
  <si>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</si>
  <si>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</si>
  <si>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</si>
  <si>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</si>
  <si>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</si>
  <si>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</si>
  <si>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</si>
  <si>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行政运行（医疗）</t>
  </si>
  <si>
    <t>一般行政管理事务（医疗）</t>
  </si>
  <si>
    <t>机关服务（医疗）</t>
  </si>
  <si>
    <t>医疗保障政策管理</t>
  </si>
  <si>
    <t>医疗保障经办事务</t>
  </si>
  <si>
    <t>事业运行（医疗）</t>
  </si>
  <si>
    <t>其他医疗保障管理事务支出</t>
  </si>
  <si>
    <t>老龄卫生健康事务</t>
  </si>
  <si>
    <t>其他卫生健康支出</t>
  </si>
  <si>
    <t>节能环保支出</t>
  </si>
  <si>
    <t>环境保护管理事务</t>
  </si>
  <si>
    <t>行政运行（环境）</t>
  </si>
  <si>
    <t>一般行政管理事务（环境）</t>
  </si>
  <si>
    <t>机关服务（环境）</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</si>
  <si>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</si>
  <si>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</si>
  <si>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</si>
  <si>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</si>
  <si>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</si>
  <si>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</si>
  <si>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</si>
  <si>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</si>
  <si>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</si>
  <si>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</si>
  <si>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</si>
  <si>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</si>
  <si>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</si>
  <si>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</si>
  <si>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</si>
  <si>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</si>
  <si>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</si>
  <si>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</si>
  <si>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</si>
  <si>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</si>
  <si>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</si>
  <si>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</si>
  <si>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</si>
  <si>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</si>
  <si>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</si>
  <si>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</si>
  <si>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</si>
  <si>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</si>
  <si>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</si>
  <si>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退耕还林还草</t>
  </si>
  <si>
    <t>退耕现金</t>
  </si>
  <si>
    <t>退耕还林粮食折现补贴</t>
  </si>
  <si>
    <t>退耕还林粮食费用补贴</t>
  </si>
  <si>
    <t>退耕还林工程建设</t>
  </si>
  <si>
    <t>其他退耕还林还草支出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</si>
  <si>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</si>
  <si>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</si>
  <si>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</si>
  <si>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</si>
  <si>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</si>
  <si>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</si>
  <si>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</si>
  <si>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</si>
  <si>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</si>
  <si>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</si>
  <si>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</si>
  <si>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</si>
  <si>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</si>
  <si>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</si>
  <si>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</si>
  <si>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</si>
  <si>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</si>
  <si>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行政运行（能源）</t>
  </si>
  <si>
    <t>一般行政管理事务（能源）</t>
  </si>
  <si>
    <t>机关服务（能源）</t>
  </si>
  <si>
    <t>能源预测预警</t>
  </si>
  <si>
    <t>能源战略规划与实施</t>
  </si>
  <si>
    <t>能源科技装备</t>
  </si>
  <si>
    <t>能源行业管理</t>
  </si>
  <si>
    <t>能源管理</t>
  </si>
  <si>
    <t>石油储备发展管理</t>
  </si>
  <si>
    <t>能源调查</t>
  </si>
  <si>
    <t>农村电网建设</t>
  </si>
  <si>
    <t>事业运行（能源）</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</si>
  <si>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</si>
  <si>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</si>
  <si>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</si>
  <si>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</si>
  <si>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</si>
  <si>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</si>
  <si>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</si>
  <si>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</si>
  <si>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</si>
  <si>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</si>
  <si>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</si>
  <si>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</si>
  <si>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城乡社区支出</t>
  </si>
  <si>
    <t>城乡社区管理事务</t>
  </si>
  <si>
    <t>行政运行（城乡）</t>
  </si>
  <si>
    <t>一般行政管理事务（城乡）</t>
  </si>
  <si>
    <t>机关服务（城乡）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</si>
  <si>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</si>
  <si>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</si>
  <si>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</si>
  <si>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</si>
  <si>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</si>
  <si>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</si>
  <si>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</si>
  <si>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</si>
  <si>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</si>
  <si>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</si>
  <si>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</si>
  <si>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</si>
  <si>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</si>
  <si>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</si>
  <si>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</si>
  <si>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</si>
  <si>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</si>
  <si>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</si>
  <si>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</si>
  <si>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</si>
  <si>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</si>
  <si>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</si>
  <si>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</si>
  <si>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</si>
  <si>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</si>
  <si>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</si>
  <si>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</si>
  <si>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</si>
  <si>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</si>
  <si>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</si>
  <si>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</si>
  <si>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</si>
  <si>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</si>
  <si>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</si>
  <si>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</si>
  <si>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</si>
  <si>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</si>
  <si>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</si>
  <si>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</si>
  <si>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</si>
  <si>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</si>
  <si>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</si>
  <si>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</si>
  <si>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城市基础设施配套对应专项债务收入安排的支出</t>
  </si>
  <si>
    <t>其他城市基础设施配套对应专项债务收入安排的支出</t>
  </si>
  <si>
    <t>污水处理费对应专项债务收入安排的支出</t>
  </si>
  <si>
    <t>其他污水处理费对应专项债务收入安排的支出</t>
  </si>
  <si>
    <t>国有土地使用权出让收入对应专项债务收入安排的支出</t>
  </si>
  <si>
    <t>其他国有土地使用权出让收入对应专项债务收入安排的支出</t>
  </si>
  <si>
    <t>其他城乡社区支出</t>
  </si>
  <si>
    <t>农林水支出</t>
  </si>
  <si>
    <t>农业农村</t>
  </si>
  <si>
    <t>行政运行（农业）</t>
  </si>
  <si>
    <t>一般行政管理事务（农业）</t>
  </si>
  <si>
    <t>机关服务（农业）</t>
  </si>
  <si>
    <t>事业运行（农业）</t>
  </si>
  <si>
    <t>农垦运行</t>
  </si>
  <si>
    <t>科技转化与推广服务</t>
  </si>
  <si>
    <t>病虫害控制</t>
  </si>
  <si>
    <t>农产品质量安全</t>
  </si>
  <si>
    <t>执法监管</t>
  </si>
  <si>
    <t>统计监测与信息服务</t>
  </si>
  <si>
    <t>农业业务管理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</si>
  <si>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</si>
  <si>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</si>
  <si>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</si>
  <si>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</si>
  <si>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</si>
  <si>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</si>
  <si>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</si>
  <si>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</si>
  <si>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</si>
  <si>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</si>
  <si>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成品油价格改革对渔业的补贴</t>
  </si>
  <si>
    <t>对高校毕业生到基层任职补助</t>
  </si>
  <si>
    <t>农田建设</t>
  </si>
  <si>
    <t>其他农业农村支出</t>
  </si>
  <si>
    <t>林业和草原</t>
  </si>
  <si>
    <t>行政运行（林业）</t>
  </si>
  <si>
    <t>一般行政管理事务（林业）</t>
  </si>
  <si>
    <t>机关服务（林业）</t>
  </si>
  <si>
    <t>事业机构</t>
  </si>
  <si>
    <t>森林资源培育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</si>
  <si>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</si>
  <si>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</si>
  <si>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</si>
  <si>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</si>
  <si>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</si>
  <si>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</si>
  <si>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</si>
  <si>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</si>
  <si>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</si>
  <si>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</si>
  <si>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</si>
  <si>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</si>
  <si>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</si>
  <si>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林业草原防灾减灾</t>
  </si>
  <si>
    <t>国家公园</t>
  </si>
  <si>
    <t>草原管理</t>
  </si>
  <si>
    <t>行业业务管理</t>
  </si>
  <si>
    <t>其他林业支出</t>
  </si>
  <si>
    <t>水利</t>
  </si>
  <si>
    <t>行政运行（水利）</t>
  </si>
  <si>
    <t>一般行政管理事务（水利）</t>
  </si>
  <si>
    <t>机关服务（水利）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</si>
  <si>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</si>
  <si>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</si>
  <si>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</si>
  <si>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</si>
  <si>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</si>
  <si>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</si>
  <si>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</si>
  <si>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</si>
  <si>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</si>
  <si>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</si>
  <si>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</si>
  <si>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</si>
  <si>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</si>
  <si>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</si>
  <si>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</si>
  <si>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</si>
  <si>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</si>
  <si>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</si>
  <si>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</si>
  <si>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农村人畜饮水</t>
  </si>
  <si>
    <t>南水北调工程建设</t>
  </si>
  <si>
    <t>南水北调工程管理</t>
  </si>
  <si>
    <t>其他水利支出</t>
  </si>
  <si>
    <t>扶贫</t>
  </si>
  <si>
    <t>行政运行（扶贫）</t>
  </si>
  <si>
    <t>一般行政管理事务（扶贫）</t>
  </si>
  <si>
    <t>机关服务（扶贫）</t>
  </si>
  <si>
    <t>农村基础设施建设</t>
  </si>
  <si>
    <t>生产发展</t>
  </si>
  <si>
    <t>社会发展</t>
  </si>
  <si>
    <t>扶贫贷款奖补和贴息</t>
  </si>
  <si>
    <t>“三西”农业建设专项补助</t>
  </si>
  <si>
    <t>扶贫事业机构</t>
  </si>
  <si>
    <t>其他扶贫支出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</si>
  <si>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</si>
  <si>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</si>
  <si>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</si>
  <si>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</si>
  <si>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</si>
  <si>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</si>
  <si>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</si>
  <si>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</si>
  <si>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</si>
  <si>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</si>
  <si>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</si>
  <si>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</si>
  <si>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</si>
  <si>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</si>
  <si>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</si>
  <si>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</si>
  <si>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</si>
  <si>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</si>
  <si>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</si>
  <si>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</si>
  <si>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</si>
  <si>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</si>
  <si>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</si>
  <si>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</si>
  <si>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</si>
  <si>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</si>
  <si>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</si>
  <si>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</si>
  <si>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</si>
  <si>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</si>
  <si>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</si>
  <si>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三峡工程后续工作</t>
  </si>
  <si>
    <t>其他重大水利工程建设基金对应专项债务收入支出</t>
  </si>
  <si>
    <t>其他农林水支出</t>
  </si>
  <si>
    <t>化解其他公益性乡村债务支出</t>
  </si>
  <si>
    <t>交通运输支出</t>
  </si>
  <si>
    <t>公路水路运输</t>
  </si>
  <si>
    <t>行政运行（公路）</t>
  </si>
  <si>
    <t>一般行政管理事务（公路）</t>
  </si>
  <si>
    <t>机关服务（公路）</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</si>
  <si>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</si>
  <si>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</si>
  <si>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</si>
  <si>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</si>
  <si>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</si>
  <si>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</si>
  <si>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</si>
  <si>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</si>
  <si>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</si>
  <si>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</si>
  <si>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</si>
  <si>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</si>
  <si>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</si>
  <si>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</si>
  <si>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</si>
  <si>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</si>
  <si>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</si>
  <si>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</si>
  <si>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</si>
  <si>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</si>
  <si>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行政运行（铁路）</t>
  </si>
  <si>
    <t>一般行政管理事务（铁路）</t>
  </si>
  <si>
    <t>机关服务（铁路）</t>
  </si>
  <si>
    <t>铁路路网建设</t>
  </si>
  <si>
    <t>铁路还贷专项</t>
  </si>
  <si>
    <t>铁路安全</t>
  </si>
  <si>
    <t>铁路专项运输</t>
  </si>
  <si>
    <t>行业监管</t>
  </si>
  <si>
    <t>其他铁路运输支出</t>
  </si>
  <si>
    <t>民用航空运输</t>
  </si>
  <si>
    <t>行政运行（民用）</t>
  </si>
  <si>
    <t>一般行政管理事务（民用）</t>
  </si>
  <si>
    <t>机关服务（民用）</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</si>
  <si>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</si>
  <si>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</si>
  <si>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</si>
  <si>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</si>
  <si>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</si>
  <si>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</si>
  <si>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</si>
  <si>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</si>
  <si>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</si>
  <si>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</si>
  <si>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</si>
  <si>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</si>
  <si>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行政运行（邮政）</t>
  </si>
  <si>
    <t>一般行政管理事务（邮政）</t>
  </si>
  <si>
    <t>机关服务（邮政）</t>
  </si>
  <si>
    <t>邮政普遍服务与特殊服务</t>
  </si>
  <si>
    <t>其他邮政业支出</t>
  </si>
  <si>
    <t>车辆购置税支出</t>
  </si>
  <si>
    <t>车辆购置税用于公路等基础设施建设支出</t>
  </si>
  <si>
    <t>车辆购置税用于农村公路建设支出</t>
  </si>
  <si>
    <t>车辆购置税用于老旧汽车报废更新补贴支出</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</si>
  <si>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</si>
  <si>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</si>
  <si>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</si>
  <si>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</si>
  <si>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</si>
  <si>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</si>
  <si>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</si>
  <si>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</si>
  <si>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</si>
  <si>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</si>
  <si>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</si>
  <si>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</si>
  <si>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</si>
  <si>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</si>
  <si>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</si>
  <si>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</si>
  <si>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</si>
  <si>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</si>
  <si>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</si>
  <si>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</si>
  <si>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</si>
  <si>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</si>
  <si>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</si>
  <si>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</si>
  <si>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</si>
  <si>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</si>
  <si>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</si>
  <si>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</si>
  <si>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</si>
  <si>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</si>
  <si>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</si>
  <si>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</si>
  <si>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</si>
  <si>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</si>
  <si>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</si>
  <si>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</si>
  <si>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</si>
  <si>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</si>
  <si>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</si>
  <si>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</si>
  <si>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</si>
  <si>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</si>
  <si>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</si>
  <si>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</si>
  <si>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</si>
  <si>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资源勘探工业信息等支出</t>
  </si>
  <si>
    <t>资源勘探开发</t>
  </si>
  <si>
    <t>行政运行（资源）</t>
  </si>
  <si>
    <t>一般行政管理事务（资源）</t>
  </si>
  <si>
    <t>机关服务（资源）</t>
  </si>
  <si>
    <t>煤炭勘探开采和洗选</t>
  </si>
  <si>
    <t>石油和天然气勘探开采</t>
  </si>
  <si>
    <t>黑色金属矿勘探和采选</t>
  </si>
  <si>
    <t>有色金属矿勘探和采选</t>
  </si>
  <si>
    <t>非金属矿勘探和采选</t>
  </si>
  <si>
    <t>其他资源勘探业支出</t>
  </si>
  <si>
    <t>制造业</t>
  </si>
  <si>
    <t>行政运行（制造）</t>
  </si>
  <si>
    <t>一般行政管理事务（制造）</t>
  </si>
  <si>
    <t>机关服务（制造）</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</si>
  <si>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</si>
  <si>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</si>
  <si>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</si>
  <si>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</si>
  <si>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</si>
  <si>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</si>
  <si>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</si>
  <si>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</si>
  <si>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</si>
  <si>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</si>
  <si>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</si>
  <si>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</si>
  <si>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</si>
  <si>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行政运行（建筑）</t>
  </si>
  <si>
    <t>一般行政管理事务（建筑）</t>
  </si>
  <si>
    <t>机关服务（建筑）</t>
  </si>
  <si>
    <t>其他建筑业支出</t>
  </si>
  <si>
    <t>工业和信息产业监管</t>
  </si>
  <si>
    <t>行政运行（工业）</t>
  </si>
  <si>
    <t>一般行政管理事务（工业）</t>
  </si>
  <si>
    <t>机关服务（工业）</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</si>
  <si>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</si>
  <si>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</si>
  <si>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</si>
  <si>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</si>
  <si>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</si>
  <si>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</si>
  <si>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</si>
  <si>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</si>
  <si>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</si>
  <si>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</si>
  <si>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行政运行（国有）</t>
  </si>
  <si>
    <t>一般行政管理事务（国有）</t>
  </si>
  <si>
    <t>机关服务（国有）</t>
  </si>
  <si>
    <t>国有企业监事会专项</t>
  </si>
  <si>
    <t>中央企业专项管理</t>
  </si>
  <si>
    <t>其他国有资产监管支出</t>
  </si>
  <si>
    <t>支持中小企业发展和管理支出</t>
  </si>
  <si>
    <t>行政运行（支持）</t>
  </si>
  <si>
    <t>一般行政管理事务（支持）</t>
  </si>
  <si>
    <t>机关服务（支持）</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</si>
  <si>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</si>
  <si>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</si>
  <si>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</si>
  <si>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</si>
  <si>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</si>
  <si>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</si>
  <si>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</si>
  <si>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其他资源勘探工业信息等支出</t>
  </si>
  <si>
    <t>黄金事务</t>
  </si>
  <si>
    <t>技术改造支出</t>
  </si>
  <si>
    <t>中药材扶持资金支出</t>
  </si>
  <si>
    <t>重点产业振兴和技术改造项目贷款贴息</t>
  </si>
  <si>
    <t>商业服务业等支出</t>
  </si>
  <si>
    <t>商业流通事务</t>
  </si>
  <si>
    <t>行政运行（商业）</t>
  </si>
  <si>
    <t>一般行政管理事务（商业）</t>
  </si>
  <si>
    <t>机关服务（商业）</t>
  </si>
  <si>
    <t>食品流通安全补贴</t>
  </si>
  <si>
    <t>市场监测及信息管理</t>
  </si>
  <si>
    <t>民贸企业补贴</t>
  </si>
  <si>
    <t>民贸民品贷款贴息</t>
  </si>
  <si>
    <t>事业运行（商业）</t>
  </si>
  <si>
    <t>其他商业流通事务支出</t>
  </si>
  <si>
    <t>涉外发展服务支出</t>
  </si>
  <si>
    <t>行政运行（涉外）</t>
  </si>
  <si>
    <t>一般行政管理事务（涉外）</t>
  </si>
  <si>
    <t>机关服务（涉外）</t>
  </si>
  <si>
    <t>外商投资环境建设补助资金</t>
  </si>
  <si>
    <t>其他涉外发展服务支出</t>
  </si>
  <si>
    <t>其他商业服务业等支出</t>
  </si>
  <si>
    <t>服务业基础设施建设</t>
  </si>
  <si>
    <t>金融支出</t>
  </si>
  <si>
    <t>金融部门行政支出</t>
  </si>
  <si>
    <t>行政运行（金融）</t>
  </si>
  <si>
    <t>一般行政管理事务（金融）</t>
  </si>
  <si>
    <t>机关服务（金融）</t>
  </si>
  <si>
    <t>安全防卫</t>
  </si>
  <si>
    <t>事业运行（金融）</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</si>
  <si>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</si>
  <si>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</si>
  <si>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</si>
  <si>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</si>
  <si>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</si>
  <si>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</si>
  <si>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</si>
  <si>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</si>
  <si>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</si>
  <si>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</si>
  <si>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</si>
  <si>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</si>
  <si>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</si>
  <si>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</si>
  <si>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</si>
  <si>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</si>
  <si>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</si>
  <si>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</si>
  <si>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</si>
  <si>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</si>
  <si>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</si>
  <si>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</si>
  <si>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</si>
  <si>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</si>
  <si>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</si>
  <si>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</si>
  <si>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</si>
  <si>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</si>
  <si>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农业</t>
  </si>
  <si>
    <t>交通运输</t>
  </si>
  <si>
    <t>住房保障</t>
  </si>
  <si>
    <t>自然资源海洋气象等支出</t>
  </si>
  <si>
    <t>自然资源事务</t>
  </si>
  <si>
    <t>行政运行（自然）</t>
  </si>
  <si>
    <t>一般行政管理事务（自然）</t>
  </si>
  <si>
    <t>机关服务（自然）</t>
  </si>
  <si>
    <t>自然资源规划及管理</t>
  </si>
  <si>
    <t>土地资源利用与保护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</si>
  <si>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</si>
  <si>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</si>
  <si>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</si>
  <si>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</si>
  <si>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</si>
  <si>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</si>
  <si>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</si>
  <si>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</si>
  <si>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</si>
  <si>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</si>
  <si>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</si>
  <si>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</si>
  <si>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</si>
  <si>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</si>
  <si>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</si>
  <si>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</si>
  <si>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</si>
  <si>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</si>
  <si>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</si>
  <si>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事业运行（自然）</t>
  </si>
  <si>
    <t>其他自然资源事务支出</t>
  </si>
  <si>
    <t>气象事务</t>
  </si>
  <si>
    <t>行政运行（气象）</t>
  </si>
  <si>
    <t>一般行政管理事务（气象）</t>
  </si>
  <si>
    <t>机关服务（气象）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</si>
  <si>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</si>
  <si>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</si>
  <si>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</si>
  <si>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</si>
  <si>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</si>
  <si>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</si>
  <si>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</si>
  <si>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</si>
  <si>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</si>
  <si>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</si>
  <si>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</si>
  <si>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</si>
  <si>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住房保障支出</t>
  </si>
  <si>
    <t>保障性安居工程支出</t>
  </si>
  <si>
    <t>廉租住房</t>
  </si>
  <si>
    <t>沉陷区治理</t>
  </si>
  <si>
    <t>棚户区改造</t>
  </si>
  <si>
    <t>少数民族地区游牧民定居工程</t>
  </si>
  <si>
    <t>农村危房改造</t>
  </si>
  <si>
    <t>公共租赁住房</t>
  </si>
  <si>
    <t>老旧小区改造</t>
  </si>
  <si>
    <t>住房租赁市场发展</t>
  </si>
  <si>
    <t>其他保障性安居工程支出</t>
  </si>
  <si>
    <t>住房改革支出</t>
  </si>
  <si>
    <t>提租补贴</t>
  </si>
  <si>
    <t>购房补贴</t>
  </si>
  <si>
    <t>城乡社区住宅</t>
  </si>
  <si>
    <t>公有住房建设和维修改造支出</t>
  </si>
  <si>
    <t>住房公积金管理</t>
  </si>
  <si>
    <t>其他城乡社区住宅支出</t>
  </si>
  <si>
    <t>粮油物资储备支出</t>
  </si>
  <si>
    <t>粮油事务</t>
  </si>
  <si>
    <t>行政运行（粮油）</t>
  </si>
  <si>
    <t>一般行政管理事务（粮油）</t>
  </si>
  <si>
    <t>机关服务（粮油）</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</si>
  <si>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</si>
  <si>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</si>
  <si>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</si>
  <si>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</si>
  <si>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</si>
  <si>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</si>
  <si>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</si>
  <si>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</si>
  <si>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</si>
  <si>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事业运行（粮油）</t>
  </si>
  <si>
    <t>其他粮油事务支出</t>
  </si>
  <si>
    <t>物资事务</t>
  </si>
  <si>
    <t>行政运行（物资）</t>
  </si>
  <si>
    <t>一般行政管理事务（物资）</t>
  </si>
  <si>
    <t>机关服务（物资）</t>
  </si>
  <si>
    <t>铁路专用线</t>
  </si>
  <si>
    <t>护库武警和民兵支出</t>
  </si>
  <si>
    <t>物资保管与保养</t>
  </si>
  <si>
    <t>专项贷款利息</t>
  </si>
  <si>
    <t>物资转移</t>
  </si>
  <si>
    <t>物资轮换</t>
  </si>
  <si>
    <t>仓库建设</t>
  </si>
  <si>
    <t>仓库安防</t>
  </si>
  <si>
    <t>事业运行（物资）</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</si>
  <si>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</si>
  <si>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</si>
  <si>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</si>
  <si>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</si>
  <si>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</si>
  <si>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</si>
  <si>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</si>
  <si>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</si>
  <si>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</si>
  <si>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</si>
  <si>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</si>
  <si>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</si>
  <si>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</si>
  <si>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</si>
  <si>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</si>
  <si>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</si>
  <si>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</si>
  <si>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</si>
  <si>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</si>
  <si>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</si>
  <si>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</si>
  <si>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</si>
  <si>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</si>
  <si>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</si>
  <si>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国有资本经营预算支出</t>
  </si>
  <si>
    <t>解决历史遗留问题及改革成本支出</t>
  </si>
  <si>
    <t>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</si>
  <si>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</si>
  <si>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</si>
  <si>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</si>
  <si>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</si>
  <si>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</si>
  <si>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</si>
  <si>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离休干部医药补助支出</t>
  </si>
  <si>
    <t>其他解决历史遗留问题及改革成本支出</t>
  </si>
  <si>
    <t>国有企业资本金注入</t>
  </si>
  <si>
    <t>国有经济结构调整支出</t>
  </si>
  <si>
    <t>公益性设施投资支出</t>
  </si>
  <si>
    <t>前瞻性战略性产业发展支出</t>
  </si>
  <si>
    <t>生态环境保护支出</t>
  </si>
  <si>
    <t>支持科技进步支出</t>
  </si>
  <si>
    <t>保障国有经济安全支出</t>
  </si>
  <si>
    <t>对外投资合作支出</t>
  </si>
  <si>
    <t>其他国有企业资本金注入</t>
  </si>
  <si>
    <t>国有企业政策性补贴</t>
  </si>
  <si>
    <t>金融国有资本经营预算支出</t>
  </si>
  <si>
    <t>改革性支出</t>
  </si>
  <si>
    <t>其他金融国有资本经营预算支出</t>
  </si>
  <si>
    <t>其他国有资本经营预算支出</t>
  </si>
  <si>
    <t>灾害防治及应急管理支出</t>
  </si>
  <si>
    <t>应急管理事务</t>
  </si>
  <si>
    <t>行政运行（应急）</t>
  </si>
  <si>
    <t>一般行政管理事务（应急）</t>
  </si>
  <si>
    <t>机关服务（应急）</t>
  </si>
  <si>
    <t>灾害风险防治</t>
  </si>
  <si>
    <t>国务院安委会专项</t>
  </si>
  <si>
    <t>安全监管</t>
  </si>
  <si>
    <t>安全生产基础</t>
  </si>
  <si>
    <t>应急救援</t>
  </si>
  <si>
    <t>应急管理</t>
  </si>
  <si>
    <t>事业运行（应急）</t>
  </si>
  <si>
    <t>其他应急管理支出</t>
  </si>
  <si>
    <t>消防事务</t>
  </si>
  <si>
    <t>行政运行（消防）</t>
  </si>
  <si>
    <t>一般行政管理事务（消防）</t>
  </si>
  <si>
    <t>机关服务（消防）</t>
  </si>
  <si>
    <t>消防应急救援</t>
  </si>
  <si>
    <t>其他消防事务支出</t>
  </si>
  <si>
    <t>森林消防事务</t>
  </si>
  <si>
    <t>行政运行（森林）</t>
  </si>
  <si>
    <t>一般行政管理事务（森林）</t>
  </si>
  <si>
    <t>机关服务（森林）</t>
  </si>
  <si>
    <t>森林消防应急救援</t>
  </si>
  <si>
    <t>其他森林消防事务支出</t>
  </si>
  <si>
    <t>煤矿安全</t>
  </si>
  <si>
    <t>行政运行（煤矿）</t>
  </si>
  <si>
    <t>一般行政管理事务（煤矿）</t>
  </si>
  <si>
    <t>机关服务（煤矿）</t>
  </si>
  <si>
    <t>煤矿安全监察事务</t>
  </si>
  <si>
    <t>煤矿应急救援事务</t>
  </si>
  <si>
    <t>事业运行（煤矿）</t>
  </si>
  <si>
    <t>其他煤矿安全支出</t>
  </si>
  <si>
    <t>地震事务</t>
  </si>
  <si>
    <t>行政运行（地震）</t>
  </si>
  <si>
    <t>一般行政管理事务（地震）</t>
  </si>
  <si>
    <t>机关服务（地震）</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</si>
  <si>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</si>
  <si>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</si>
  <si>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</si>
  <si>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</si>
  <si>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</si>
  <si>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</si>
  <si>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</si>
  <si>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</si>
  <si>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</si>
  <si>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</si>
  <si>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</si>
  <si>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</si>
  <si>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</si>
  <si>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</si>
  <si>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</si>
  <si>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</si>
  <si>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</si>
  <si>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自然灾害后重建补助</t>
  </si>
  <si>
    <t>其他自然灾害救灾及恢复重建支出</t>
  </si>
  <si>
    <t>其他灾害防治及应急管理支出</t>
  </si>
  <si>
    <t>年初预留</t>
  </si>
  <si>
    <t>其他政府性基金及对应专项债务收入安排的支出</t>
  </si>
  <si>
    <t>其他政府性基金安排的支出</t>
  </si>
  <si>
    <t>其他地方自行试点项目收益专项债券收入安排的支出</t>
  </si>
  <si>
    <t>其他政府性基金债务收入安排的支出</t>
  </si>
  <si>
    <t>彩票发行销售机构业务费安排的支出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</si>
  <si>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</si>
  <si>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</si>
  <si>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</si>
  <si>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</si>
  <si>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</si>
  <si>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</si>
  <si>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</si>
  <si>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</si>
  <si>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彩票公益金安排的支出</t>
  </si>
  <si>
    <t>用于补充全国社会保障基金的彩票公益金支出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</si>
  <si>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</si>
  <si>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</si>
  <si>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</si>
  <si>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</si>
  <si>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</si>
  <si>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</si>
  <si>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用于扶贫的彩票公益金支出</t>
  </si>
  <si>
    <t>用于法律援助的彩票公益金支出</t>
  </si>
  <si>
    <t>用于城乡医疗救助的彩票公益金支出</t>
  </si>
  <si>
    <t>用于其他社会公益事业的彩票公益金支出</t>
  </si>
  <si>
    <t>转移性支出</t>
  </si>
  <si>
    <t>返还性支出</t>
  </si>
  <si>
    <t>所得税基数返还支出</t>
  </si>
  <si>
    <t>成品油税费改革税收返还支出</t>
  </si>
  <si>
    <t>增值税税收返还支出</t>
  </si>
  <si>
    <t>消费税税收返还支出</t>
  </si>
  <si>
    <t>增值税“五五分享”税收返还支出</t>
  </si>
  <si>
    <t>其他返还性支出</t>
  </si>
  <si>
    <t>一般性转移支付</t>
  </si>
  <si>
    <t>体制补助支出</t>
  </si>
  <si>
    <t>均衡性转移支付支出</t>
  </si>
  <si>
    <t>县级基本财力保障机制奖补资金支出</t>
  </si>
  <si>
    <t>结算补助支出</t>
  </si>
  <si>
    <t>资源枯竭型城市转移支付补助支出</t>
  </si>
  <si>
    <t>企业事业单位划转补助支出</t>
  </si>
  <si>
    <t>产粮（油）大县奖励资金支出</t>
  </si>
  <si>
    <t>重点生态功能区转移支付支出</t>
  </si>
  <si>
    <t>固定数额补助支出</t>
  </si>
  <si>
    <t>革命老区转移支付支出</t>
  </si>
  <si>
    <t>民族地区转移支付支出</t>
  </si>
  <si>
    <t>边疆地区转移支付支出</t>
  </si>
  <si>
    <t>贫困地区转移支付支出</t>
  </si>
  <si>
    <t>一般公共服务共同财政事权转移支付支出</t>
  </si>
  <si>
    <t>外交共同财政事权转移支付支出</t>
  </si>
  <si>
    <t>国防共同财政事权转移支付支出</t>
  </si>
  <si>
    <t>公共安全共同财政事权转移支付支出</t>
  </si>
  <si>
    <t>教育共同财政事权转移支付支出</t>
  </si>
  <si>
    <t>科学技术共同财政事权转移支付支出</t>
  </si>
  <si>
    <t>文化旅游体育与传媒共同财政事权转移支付支出</t>
  </si>
  <si>
    <t>社会保障和就业共同财政事权转移支付支出</t>
  </si>
  <si>
    <t>医疗卫生共同财政事权转移支付支出</t>
  </si>
  <si>
    <t>节能环保共同财政事权转移支付支出</t>
  </si>
  <si>
    <t>城乡社区共同财政事权转移支付支出</t>
  </si>
  <si>
    <t>农林水共同财政事权转移支付支出</t>
  </si>
  <si>
    <t>交通运输共同财政事权转移支付支出</t>
  </si>
  <si>
    <t>资源勘探信息等共同财政事权转移支付支出</t>
  </si>
  <si>
    <t>商业服务业等共同财政事权转移支付支出</t>
  </si>
  <si>
    <t>金融共同财政事权转移支付支出</t>
  </si>
  <si>
    <t>自然资源海洋气象共同财政事权转移支付支出</t>
  </si>
  <si>
    <t>住房保障共同财政事权转移支付支出</t>
  </si>
  <si>
    <t>粮油物资储备共同财政事权转移支付支出</t>
  </si>
  <si>
    <t>灾害防治及应急管理共同财政事权转移支付支出</t>
  </si>
  <si>
    <t>其他共同财政事权转移支付支出</t>
  </si>
  <si>
    <t>其他一般性转移支付支出</t>
  </si>
  <si>
    <t>专项转移支付</t>
  </si>
  <si>
    <t>外交</t>
  </si>
  <si>
    <t>国防</t>
  </si>
  <si>
    <t>公共安全</t>
  </si>
  <si>
    <t>科学技术</t>
  </si>
  <si>
    <t>文化旅游体育与传媒</t>
  </si>
  <si>
    <t>社会保障和就业</t>
  </si>
  <si>
    <t>卫生健康</t>
  </si>
  <si>
    <t>城乡社区</t>
  </si>
  <si>
    <t>农林水</t>
  </si>
  <si>
    <t>资源勘探信息等</t>
  </si>
  <si>
    <t>商业服务业等</t>
  </si>
  <si>
    <t>金融</t>
  </si>
  <si>
    <t>自然资源海洋气象等</t>
  </si>
  <si>
    <t>粮油物资储备</t>
  </si>
  <si>
    <t>灾害防治及应急管理</t>
  </si>
  <si>
    <t>政府性基金转移支付</t>
  </si>
  <si>
    <t>政府性基金补助支出</t>
  </si>
  <si>
    <t>政府性基金上解支出</t>
  </si>
  <si>
    <t>国有资本经营预算转移支付</t>
  </si>
  <si>
    <t>国有资本经营预算转移支付支出</t>
  </si>
  <si>
    <t>国有资本经营预算上解支出</t>
  </si>
  <si>
    <t>上解支出</t>
  </si>
  <si>
    <t>体制上解支出</t>
  </si>
  <si>
    <t>专项上解支出</t>
  </si>
  <si>
    <t>政府性基金预算调出资金</t>
  </si>
  <si>
    <t>国有资本经营预算调出资金</t>
  </si>
  <si>
    <t>其他调出资金</t>
  </si>
  <si>
    <t>年终结余</t>
  </si>
  <si>
    <t>一般公共预算年终结余</t>
  </si>
  <si>
    <t>政府性基金年终结余</t>
  </si>
  <si>
    <t>社会保险基金预算年终结余</t>
  </si>
  <si>
    <t>其他年终结余</t>
  </si>
  <si>
    <t>债务转贷支出</t>
  </si>
  <si>
    <t>地方政府一般债券转贷支出</t>
  </si>
  <si>
    <t>地方政府向外国政府借款转贷支出</t>
  </si>
  <si>
    <t>地方政府向国际组织借款转贷支出</t>
  </si>
  <si>
    <t>地方政府其他一般债务转贷支出</t>
  </si>
  <si>
    <t>海南省高等级公路车辆通行附加费债务转贷支出</t>
  </si>
  <si>
    <t>港口建设费债务转贷支出</t>
  </si>
  <si>
    <t>国家电影事业发展专项资金债务转贷支出</t>
  </si>
  <si>
    <t>国有土地使用权出让金债务转贷支出</t>
  </si>
  <si>
    <t>农业土地开发资金债务转贷支出</t>
  </si>
  <si>
    <t>大中型水库库区基金债务转贷支出</t>
  </si>
  <si>
    <t>城市基础设施配套费债务转贷支出</t>
  </si>
  <si>
    <t>小型水库移民扶助基金债务转贷支出</t>
  </si>
  <si>
    <t>国家重大水利工程建设基金债务转贷支出</t>
  </si>
  <si>
    <t>车辆通行费债务转贷支出</t>
  </si>
  <si>
    <t>污水处理费债务转贷支出</t>
  </si>
  <si>
    <t>土地储备专项债券转贷支出</t>
  </si>
  <si>
    <t>政府收费公路专项债券转贷支出</t>
  </si>
  <si>
    <t>棚户区改造专项债券转贷支出</t>
  </si>
  <si>
    <t>其他地方自行试点项目收益专项债券转贷支出</t>
  </si>
  <si>
    <t>其他地方政府债务转贷支出</t>
  </si>
  <si>
    <t>社会保险基金上解下拨支出</t>
  </si>
  <si>
    <t>社会保险基金补助下级支出</t>
  </si>
  <si>
    <t>社会保险基金上缴上级支出</t>
  </si>
  <si>
    <t>社会保险基金转移支出</t>
  </si>
  <si>
    <t>债务还本支出</t>
  </si>
  <si>
    <t>中央政府国内债务还本支出</t>
  </si>
  <si>
    <t>中央政府国外债务还本支出</t>
  </si>
  <si>
    <t>地方政府一般债务还本支出</t>
  </si>
  <si>
    <t>地方政府一般债券还本支出</t>
  </si>
  <si>
    <t>地方政府向外国政府借款还本支出</t>
  </si>
  <si>
    <t>地方政府向国际组织借款还本支出</t>
  </si>
  <si>
    <t>地方政府其他一般债务还本支出</t>
  </si>
  <si>
    <t>地方政府专项债务还本支出</t>
  </si>
  <si>
    <t>海南省高等级公路车辆通行附加费债务还本支出</t>
  </si>
  <si>
    <t>港口建设费债务还本支出</t>
  </si>
  <si>
    <t>国家电影事业发展专项资金债务还本支出</t>
  </si>
  <si>
    <t>国有土地使用权出让金债务还本支出</t>
  </si>
  <si>
    <t>国有土地收益基金债务还本支出</t>
  </si>
  <si>
    <t>农业土地开发资金债务还本支出</t>
  </si>
  <si>
    <t>大中型水库库区基金债务还本支出</t>
  </si>
  <si>
    <t>城市基础设施配套费债务还本支出</t>
  </si>
  <si>
    <t>小型水库移民扶助基金债务还本支出</t>
  </si>
  <si>
    <t>国家重大水利工程建设基金债务还本支出</t>
  </si>
  <si>
    <t>车辆通行费债务还本支出</t>
  </si>
  <si>
    <t>污水处理费债务还本支出</t>
  </si>
  <si>
    <t>土地储备专项债券还本支出</t>
  </si>
  <si>
    <t>政府收费公路专项债券还本支出</t>
  </si>
  <si>
    <t>棚户区改造专项债券还本支出</t>
  </si>
  <si>
    <t>其他地方自行试点项目收益专项债券还本支出</t>
  </si>
  <si>
    <t>其他政府性基金债务还本支出</t>
  </si>
  <si>
    <t>债务付息支出</t>
  </si>
  <si>
    <t>中央政府国内债务付息支出</t>
  </si>
  <si>
    <t>中央政府国外债务付息支出</t>
  </si>
  <si>
    <t>地方政府一般债务付息支出</t>
  </si>
  <si>
    <t>地方政府一般债券付息支出</t>
  </si>
  <si>
    <t>地方政府向外国政府借款付息支出</t>
  </si>
  <si>
    <t>地方政府向国际组织借款付息支出</t>
  </si>
  <si>
    <t>地方政府其他一般债务付息支出</t>
  </si>
  <si>
    <t>地方政府专项债务付息支出</t>
  </si>
  <si>
    <t>海南省高等级公路车辆通行附加费债务付息支出</t>
  </si>
  <si>
    <t>港口建设费债务付息支出</t>
  </si>
  <si>
    <t>国家电影事业发展专项资金债务付息支出</t>
  </si>
  <si>
    <t>国有土地使用权出让金债务付息支出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</si>
  <si>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</si>
  <si>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</si>
  <si>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</si>
  <si>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</si>
  <si>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</si>
  <si>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</si>
  <si>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</si>
  <si>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</si>
  <si>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</si>
  <si>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</si>
  <si>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其他地方自行试点项目收益专项债券付息支出</t>
  </si>
  <si>
    <t>其他政府性基金债务付息支出</t>
  </si>
  <si>
    <t>债务发行费用支出</t>
  </si>
  <si>
    <t>中央政府国内债务发行费用支出</t>
  </si>
  <si>
    <t>中央政府国外债务发行费用支出</t>
  </si>
  <si>
    <t>地方政府一般债务发行费用支出</t>
  </si>
  <si>
    <t>地方政府专项债务发行费用支出</t>
  </si>
  <si>
    <t>海南省高等级公路车辆通行附加费债务发行费用支出</t>
  </si>
  <si>
    <t>港口建设费债务发行费用支出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</si>
  <si>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</si>
  <si>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</si>
  <si>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</si>
  <si>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</si>
  <si>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</si>
  <si>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</si>
  <si>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</si>
  <si>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</si>
  <si>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</si>
  <si>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</si>
  <si>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</si>
  <si>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</si>
  <si>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</si>
  <si>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</si>
  <si>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附件1：</t>
  </si>
  <si>
    <t>单位：元</t>
  </si>
  <si>
    <t>单位编号</t>
  </si>
  <si>
    <t>摘要</t>
  </si>
  <si>
    <t>功能科目代码</t>
  </si>
  <si>
    <t>款级科目</t>
  </si>
  <si>
    <t>项级科目</t>
  </si>
  <si>
    <t>政府经济分类科目代码</t>
  </si>
  <si>
    <t>政府经济分类科目名称</t>
  </si>
  <si>
    <t>部门经济分类科目代码</t>
  </si>
  <si>
    <t>部门经济分类科目名称</t>
  </si>
  <si>
    <t>追加（减）金额</t>
  </si>
  <si>
    <t>合     计</t>
  </si>
  <si>
    <t xml:space="preserve"> 附件：</t>
  </si>
  <si>
    <t>社保股人员经费追加（减）计算明细表</t>
  </si>
  <si>
    <t>金额计算明细(必填)</t>
  </si>
  <si>
    <r>
      <rPr>
        <sz val="9"/>
        <rFont val="宋体"/>
        <family val="3"/>
        <charset val="134"/>
      </rPr>
      <t>合</t>
    </r>
    <r>
      <rPr>
        <sz val="9"/>
        <rFont val="Times New Roman"/>
        <family val="1"/>
      </rPr>
      <t xml:space="preserve">      </t>
    </r>
    <r>
      <rPr>
        <sz val="9"/>
        <rFont val="宋体"/>
        <family val="3"/>
        <charset val="134"/>
      </rPr>
      <t>计</t>
    </r>
  </si>
  <si>
    <t>附件1</t>
  </si>
  <si>
    <t xml:space="preserve"> 社保股专项资金拨付录入大平台明细表</t>
  </si>
  <si>
    <t>社保股人员经费追加（减）汇总录大平台明细表</t>
    <phoneticPr fontId="10" type="noConversion"/>
  </si>
  <si>
    <t>米易县医疗保障局</t>
  </si>
  <si>
    <t>米易县社会保险事务中心</t>
  </si>
  <si>
    <t>米易县城乡居民养老保险事务中心</t>
  </si>
  <si>
    <t>2021年政府支出功能科目</t>
    <phoneticPr fontId="19" type="noConversion"/>
  </si>
  <si>
    <t>2021版部门预算经济分类科目</t>
    <phoneticPr fontId="19" type="noConversion"/>
  </si>
  <si>
    <t>支出功能分类</t>
  </si>
  <si>
    <t>2017年财返</t>
    <phoneticPr fontId="19" type="noConversion"/>
  </si>
  <si>
    <t>2018年财返</t>
  </si>
  <si>
    <t>2019年财返</t>
  </si>
  <si>
    <t>2020年财返</t>
  </si>
  <si>
    <t>米易县妇幼保健计划生育服务中心</t>
  </si>
  <si>
    <t>对机关事业单位职业年金的补助</t>
    <phoneticPr fontId="19" type="noConversion"/>
  </si>
  <si>
    <t>对机关事业单位职业年金的补助</t>
    <phoneticPr fontId="19" type="noConversion"/>
  </si>
  <si>
    <t>质量安全监管</t>
  </si>
  <si>
    <t>政府特殊津贴</t>
    <phoneticPr fontId="28" type="noConversion"/>
  </si>
  <si>
    <t>资助留学回国人员</t>
    <phoneticPr fontId="28" type="noConversion"/>
  </si>
  <si>
    <t>博士后日常经费</t>
    <phoneticPr fontId="28" type="noConversion"/>
  </si>
  <si>
    <t>引进人才费用</t>
    <phoneticPr fontId="28" type="noConversion"/>
  </si>
  <si>
    <t>事业运行</t>
    <phoneticPr fontId="28" type="noConversion"/>
  </si>
  <si>
    <t>对机关事业单位职业年金的补助</t>
    <phoneticPr fontId="28" type="noConversion"/>
  </si>
  <si>
    <t>中央</t>
    <phoneticPr fontId="10" type="noConversion"/>
  </si>
  <si>
    <t>省级</t>
    <phoneticPr fontId="10" type="noConversion"/>
  </si>
  <si>
    <t>01中央直达资金</t>
  </si>
  <si>
    <t>010101配套资金</t>
  </si>
  <si>
    <t>直达资金标识</t>
    <phoneticPr fontId="10" type="noConversion"/>
  </si>
  <si>
    <t>县民政局</t>
  </si>
  <si>
    <t>县人力资源社会保障局</t>
  </si>
  <si>
    <t>县卫生健康局</t>
  </si>
  <si>
    <t>县退役军人局</t>
  </si>
  <si>
    <t>县医保局</t>
    <phoneticPr fontId="31" type="noConversion"/>
  </si>
  <si>
    <t>促进创业补贴</t>
    <phoneticPr fontId="10" type="noConversion"/>
  </si>
  <si>
    <t>根据米财资社[2021]152号，执行川财社[2021]22、44号，下达2021年中央就业创业专项资金（第二、三批）</t>
    <phoneticPr fontId="16" type="noConversion"/>
  </si>
  <si>
    <t>根据米财资社[2021]152号，执行川财社[2021]22、44号，下达2021年省级就业创业专项资金（第二、三批）</t>
    <phoneticPr fontId="16" type="noConversion"/>
  </si>
  <si>
    <t>备注</t>
    <phoneticPr fontId="38" type="noConversion"/>
  </si>
  <si>
    <t>01010201-补贴到人</t>
    <phoneticPr fontId="38" type="noConversion"/>
  </si>
  <si>
    <t>01010101-补贴到人</t>
    <phoneticPr fontId="38" type="noConversion"/>
  </si>
  <si>
    <t>根据米财资社[2021]247号，执行川财社[2021]75号下达优抚对象抚恤补助(定期生活补助)</t>
    <phoneticPr fontId="10" type="noConversion"/>
  </si>
  <si>
    <t>根据米财资社[2021]247号，执行川财社[2021]75号下达优抚对象抚恤补助(伤残抚恤)</t>
    <phoneticPr fontId="10" type="noConversion"/>
  </si>
  <si>
    <t>根据米财资社[2021]247号，执行川财社[2021]166号下达优抚对象抚恤补助(定期生活补助)</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</si>
</sst>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43" formatCode="_ * #,##0.00_ ;_ * \-#,##0.00_ ;_ * &quot;-&quot;??_ ;_ @_ "/>
    <numFmt numFmtId="176" formatCode="&quot;￥&quot;#,##0;&quot;￥&quot;\-#,##0"/>
    <numFmt numFmtId="177" formatCode="General;[Red]\-General"/>
  </numFmts>
  <fonts count="42" x14ac:knownFonts="1">
    <font>
      <sz val="11"/>
      <color theme="1"/>
      <name val="宋体"/>
      <charset val="134"/>
      <scheme val="minor"/>
    </font>
    <font>
      <sz val="11"/>
      <color theme="1"/>
      <name val="宋体"/>
      <family val="2"/>
      <charset val="134"/>
      <scheme val="minor"/>
    </font>
    <font>
      <sz val="9"/>
      <color indexed="8"/>
      <name val="宋体"/>
      <family val="3"/>
      <charset val="134"/>
    </font>
    <font>
      <b/>
      <sz val="12"/>
      <name val="宋体"/>
      <family val="3"/>
      <charset val="134"/>
    </font>
    <font>
      <sz val="8"/>
      <name val="宋体"/>
      <family val="3"/>
      <charset val="134"/>
    </font>
    <font>
      <sz val="9"/>
      <name val="宋体"/>
      <family val="3"/>
      <charset val="134"/>
    </font>
    <font>
      <sz val="9"/>
      <name val="Times New Roman"/>
      <family val="1"/>
    </font>
    <font>
      <sz val="11"/>
      <color theme="1"/>
      <name val="宋体"/>
      <family val="3"/>
      <charset val="134"/>
      <scheme val="minor"/>
    </font>
    <font>
      <sz val="12"/>
      <name val="宋体"/>
      <family val="3"/>
      <charset val="134"/>
    </font>
    <font>
      <sz val="9"/>
      <color theme="1"/>
      <name val="宋体"/>
      <family val="3"/>
      <charset val="134"/>
      <scheme val="minor"/>
    </font>
    <font>
      <sz val="9"/>
      <name val="宋体"/>
      <family val="3"/>
      <charset val="134"/>
      <scheme val="minor"/>
    </font>
    <font>
      <sz val="10"/>
      <name val="Arial"/>
      <family val="2"/>
    </font>
    <font>
      <b/>
      <sz val="12"/>
      <name val="仿宋_GB2312"/>
      <family val="3"/>
      <charset val="134"/>
    </font>
    <font>
      <b/>
      <sz val="9"/>
      <color rgb="FFFF0000"/>
      <name val="Times New Roman"/>
      <family val="1"/>
    </font>
    <font>
      <sz val="10"/>
      <color indexed="8"/>
      <name val="Arial"/>
      <family val="2"/>
    </font>
    <font>
      <sz val="11"/>
      <color indexed="8"/>
      <name val="宋体"/>
      <family val="3"/>
      <charset val="134"/>
    </font>
    <font>
      <sz val="9"/>
      <name val="宋体"/>
      <family val="3"/>
      <charset val="134"/>
      <scheme val="minor"/>
    </font>
    <font>
      <sz val="11"/>
      <color theme="1"/>
      <name val="宋体"/>
      <family val="3"/>
      <charset val="134"/>
      <scheme val="minor"/>
    </font>
    <font>
      <b/>
      <sz val="20"/>
      <name val="宋体"/>
      <family val="3"/>
      <charset val="134"/>
    </font>
    <font>
      <sz val="9"/>
      <name val="Arial"/>
      <family val="2"/>
    </font>
    <font>
      <sz val="10"/>
      <name val="宋体"/>
      <family val="3"/>
      <charset val="134"/>
    </font>
    <font>
      <sz val="12"/>
      <name val="宋体"/>
      <family val="3"/>
      <charset val="134"/>
    </font>
    <font>
      <b/>
      <sz val="15"/>
      <color indexed="10"/>
      <name val="宋体"/>
      <family val="3"/>
      <charset val="134"/>
    </font>
    <font>
      <b/>
      <sz val="10"/>
      <name val="宋体"/>
      <family val="3"/>
      <charset val="134"/>
    </font>
    <font>
      <sz val="9"/>
      <color indexed="8"/>
      <name val="宋体"/>
      <family val="3"/>
      <charset val="134"/>
    </font>
    <font>
      <sz val="10"/>
      <color indexed="64"/>
      <name val="Microsoft Sans Serif"/>
      <family val="2"/>
      <charset val="134"/>
    </font>
    <font>
      <sz val="9"/>
      <color rgb="FFFF0000"/>
      <name val="宋体"/>
      <family val="3"/>
      <charset val="134"/>
    </font>
    <font>
      <b/>
      <sz val="9"/>
      <color rgb="FFFF0000"/>
      <name val="宋体"/>
      <family val="3"/>
      <charset val="134"/>
    </font>
    <font>
      <sz val="9"/>
      <name val="宋体"/>
      <family val="3"/>
      <charset val="134"/>
    </font>
    <font>
      <sz val="9"/>
      <name val="宋体"/>
      <family val="3"/>
      <charset val="134"/>
      <scheme val="minor"/>
    </font>
    <font>
      <sz val="10"/>
      <name val="宋体"/>
      <family val="3"/>
      <charset val="134"/>
    </font>
    <font>
      <sz val="9"/>
      <name val="宋体"/>
      <family val="3"/>
      <charset val="134"/>
    </font>
    <font>
      <sz val="9"/>
      <color theme="1"/>
      <name val="宋体"/>
      <family val="3"/>
      <charset val="134"/>
      <scheme val="minor"/>
    </font>
    <font>
      <sz val="11"/>
      <color theme="1"/>
      <name val="宋体"/>
      <family val="3"/>
      <charset val="134"/>
      <scheme val="minor"/>
    </font>
    <font>
      <sz val="9"/>
      <color theme="1"/>
      <name val="Times New Roman"/>
      <family val="1"/>
    </font>
    <font>
      <sz val="10"/>
      <color theme="1"/>
      <name val="宋体"/>
      <family val="3"/>
      <charset val="134"/>
    </font>
    <font>
      <b/>
      <sz val="10"/>
      <color theme="1"/>
      <name val="宋体"/>
      <family val="3"/>
      <charset val="134"/>
    </font>
    <font>
      <sz val="10"/>
      <color indexed="64"/>
      <name val="宋体"/>
      <family val="3"/>
      <charset val="134"/>
    </font>
    <font>
      <sz val="9"/>
      <name val="宋体"/>
      <family val="3"/>
      <charset val="134"/>
      <scheme val="minor"/>
    </font>
    <font>
      <sz val="11"/>
      <color theme="1"/>
      <name val="宋体"/>
      <family val="3"/>
      <charset val="134"/>
      <scheme val="minor"/>
    </font>
    <font>
      <sz val="12"/>
      <name val="宋体"/>
      <family val="3"/>
      <charset val="134"/>
    </font>
    <font>
      <sz val="11"/>
      <color indexed="8"/>
      <name val="宋体"/>
      <family val="3"/>
      <charset val="134"/>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0"/>
      </left>
      <right/>
      <top style="thin">
        <color indexed="0"/>
      </top>
      <bottom style="thin">
        <color indexed="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diagonal/>
    </border>
  </borders>
  <cellStyleXfs count="88">
    <xf numFmtId="0" fontId="0" fillId="0" borderId="0">
      <alignment vertical="center"/>
    </xf>
    <xf numFmtId="0" fontId="15" fillId="0" borderId="0">
      <alignment vertical="center"/>
    </xf>
    <xf numFmtId="0" fontId="8" fillId="0" borderId="0" applyFont="0" applyFill="0" applyBorder="0" applyAlignment="0" applyProtection="0">
      <alignment vertical="center"/>
    </xf>
    <xf numFmtId="0" fontId="14" fillId="0" borderId="0" applyNumberFormat="0" applyFill="0" applyBorder="0" applyAlignment="0" applyProtection="0">
      <alignment vertical="top"/>
    </xf>
    <xf numFmtId="0" fontId="15" fillId="0" borderId="0">
      <alignment vertical="center"/>
    </xf>
    <xf numFmtId="0" fontId="7" fillId="0" borderId="0">
      <alignment vertical="center"/>
    </xf>
    <xf numFmtId="0" fontId="14" fillId="0" borderId="0"/>
    <xf numFmtId="0" fontId="8" fillId="0" borderId="0">
      <alignment vertical="center"/>
    </xf>
    <xf numFmtId="0" fontId="7" fillId="0" borderId="0">
      <alignment vertical="center"/>
    </xf>
    <xf numFmtId="0" fontId="7" fillId="0" borderId="0">
      <alignment vertical="center"/>
    </xf>
    <xf numFmtId="0" fontId="14" fillId="0" borderId="0" applyNumberFormat="0" applyFill="0" applyBorder="0" applyAlignment="0" applyProtection="0">
      <alignment vertical="top"/>
    </xf>
    <xf numFmtId="0" fontId="15" fillId="0" borderId="0">
      <alignment vertical="center"/>
    </xf>
    <xf numFmtId="0" fontId="5" fillId="0" borderId="0"/>
    <xf numFmtId="0" fontId="7" fillId="0" borderId="0">
      <alignment vertical="center"/>
    </xf>
    <xf numFmtId="0" fontId="5"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8" fillId="0" borderId="0"/>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7" fontId="8" fillId="0" borderId="0"/>
    <xf numFmtId="0" fontId="14" fillId="0" borderId="0"/>
    <xf numFmtId="0" fontId="7" fillId="0" borderId="0">
      <alignment vertical="center"/>
    </xf>
    <xf numFmtId="0" fontId="7" fillId="0" borderId="0">
      <alignment vertical="center"/>
    </xf>
    <xf numFmtId="0" fontId="7" fillId="0" borderId="0">
      <alignment vertical="center"/>
    </xf>
    <xf numFmtId="0" fontId="8" fillId="0" borderId="0"/>
    <xf numFmtId="0" fontId="7" fillId="0" borderId="0">
      <alignment vertical="center"/>
    </xf>
    <xf numFmtId="0" fontId="8" fillId="0" borderId="0"/>
    <xf numFmtId="0" fontId="7" fillId="0" borderId="0">
      <alignment vertical="center"/>
    </xf>
    <xf numFmtId="0" fontId="7"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0" borderId="0"/>
    <xf numFmtId="0" fontId="14" fillId="0" borderId="0"/>
    <xf numFmtId="0" fontId="14" fillId="0" borderId="0"/>
    <xf numFmtId="0" fontId="14" fillId="0" borderId="0"/>
    <xf numFmtId="0" fontId="14" fillId="0" borderId="0"/>
    <xf numFmtId="0" fontId="7" fillId="0" borderId="0">
      <alignment vertical="center"/>
    </xf>
    <xf numFmtId="0" fontId="11" fillId="0" borderId="0"/>
    <xf numFmtId="0" fontId="5" fillId="0" borderId="0"/>
    <xf numFmtId="0" fontId="8" fillId="0" borderId="0"/>
    <xf numFmtId="0" fontId="8" fillId="0" borderId="0"/>
    <xf numFmtId="0" fontId="8" fillId="0" borderId="0" applyFont="0" applyFill="0" applyBorder="0" applyAlignment="0" applyProtection="0">
      <alignment vertical="center"/>
    </xf>
    <xf numFmtId="0" fontId="8" fillId="0" borderId="0" applyFont="0" applyFill="0" applyBorder="0" applyAlignment="0" applyProtection="0">
      <alignment vertical="center"/>
    </xf>
    <xf numFmtId="0" fontId="8" fillId="0" borderId="0" applyFont="0" applyFill="0" applyBorder="0" applyAlignment="0" applyProtection="0">
      <alignment vertical="center"/>
    </xf>
    <xf numFmtId="0" fontId="8" fillId="0" borderId="0" applyFont="0" applyFill="0" applyBorder="0" applyAlignment="0" applyProtection="0">
      <alignment vertical="center"/>
    </xf>
    <xf numFmtId="0" fontId="8" fillId="0" borderId="0" applyFont="0" applyFill="0" applyBorder="0" applyAlignment="0" applyProtection="0">
      <alignment vertical="center"/>
    </xf>
    <xf numFmtId="0" fontId="8" fillId="0" borderId="0" applyFont="0" applyFill="0" applyBorder="0" applyAlignment="0" applyProtection="0">
      <alignment vertical="center"/>
    </xf>
    <xf numFmtId="0" fontId="8" fillId="0" borderId="0" applyFont="0" applyFill="0" applyBorder="0" applyAlignment="0" applyProtection="0">
      <alignment vertical="center"/>
    </xf>
    <xf numFmtId="176" fontId="8" fillId="0" borderId="0" applyFont="0" applyFill="0" applyBorder="0" applyAlignment="0" applyProtection="0"/>
    <xf numFmtId="43" fontId="8" fillId="0" borderId="0" applyFont="0" applyFill="0" applyBorder="0" applyAlignment="0" applyProtection="0"/>
    <xf numFmtId="176" fontId="8" fillId="0" borderId="0" applyFont="0" applyFill="0" applyBorder="0" applyAlignment="0" applyProtection="0"/>
    <xf numFmtId="0" fontId="1" fillId="0" borderId="0">
      <alignment vertical="center"/>
    </xf>
    <xf numFmtId="5" fontId="7" fillId="0" borderId="0" applyFont="0" applyFill="0" applyBorder="0" applyAlignment="0" applyProtection="0">
      <alignment vertical="center"/>
    </xf>
    <xf numFmtId="0" fontId="40" fillId="0" borderId="0"/>
    <xf numFmtId="0" fontId="39" fillId="0" borderId="0">
      <alignment vertical="center"/>
    </xf>
    <xf numFmtId="0" fontId="41" fillId="0" borderId="0">
      <alignment vertical="center"/>
    </xf>
    <xf numFmtId="0" fontId="41" fillId="0" borderId="0">
      <alignment vertical="center"/>
    </xf>
    <xf numFmtId="0" fontId="39" fillId="0" borderId="0">
      <alignment vertical="center"/>
    </xf>
    <xf numFmtId="0" fontId="39" fillId="0" borderId="0">
      <alignment vertical="center"/>
    </xf>
    <xf numFmtId="0" fontId="40" fillId="0" borderId="0"/>
    <xf numFmtId="0" fontId="40" fillId="0" borderId="0">
      <alignment vertical="center"/>
    </xf>
    <xf numFmtId="0" fontId="40" fillId="0" borderId="0"/>
    <xf numFmtId="0" fontId="39" fillId="0" borderId="0">
      <alignment vertical="center"/>
    </xf>
    <xf numFmtId="0" fontId="39" fillId="0" borderId="0">
      <alignment vertical="center"/>
    </xf>
    <xf numFmtId="43" fontId="40" fillId="0" borderId="0" applyFont="0" applyFill="0" applyBorder="0" applyAlignment="0" applyProtection="0"/>
    <xf numFmtId="0" fontId="40" fillId="0" borderId="0" applyFont="0" applyFill="0" applyBorder="0" applyAlignment="0" applyProtection="0">
      <alignment vertical="center"/>
    </xf>
    <xf numFmtId="5" fontId="40" fillId="0" borderId="0" applyFont="0" applyFill="0" applyBorder="0" applyAlignment="0" applyProtection="0"/>
    <xf numFmtId="43" fontId="40" fillId="0" borderId="0" applyFont="0" applyFill="0" applyBorder="0" applyAlignment="0" applyProtection="0"/>
    <xf numFmtId="5" fontId="40" fillId="0" borderId="0" applyFont="0" applyFill="0" applyBorder="0" applyAlignment="0" applyProtection="0"/>
  </cellStyleXfs>
  <cellXfs count="150">
    <xf numFmtId="0" fontId="0" fillId="0" borderId="0" xfId="0">
      <alignment vertical="center"/>
    </xf>
    <xf numFmtId="0" fontId="2" fillId="2" borderId="0" xfId="4" applyFont="1" applyFill="1" applyBorder="1" applyAlignment="1">
      <alignment vertical="center"/>
    </xf>
    <xf numFmtId="0" fontId="0" fillId="2" borderId="0" xfId="4" applyFont="1" applyFill="1" applyBorder="1" applyAlignment="1">
      <alignment vertical="center"/>
    </xf>
    <xf numFmtId="0" fontId="4" fillId="2" borderId="1" xfId="4" applyFont="1" applyFill="1" applyBorder="1" applyAlignment="1">
      <alignment vertical="center"/>
    </xf>
    <xf numFmtId="0" fontId="5" fillId="2" borderId="2" xfId="4" applyFont="1" applyFill="1" applyBorder="1" applyAlignment="1">
      <alignment horizontal="center" vertical="center"/>
    </xf>
    <xf numFmtId="0" fontId="5" fillId="2" borderId="2" xfId="4" applyFont="1" applyFill="1" applyBorder="1" applyAlignment="1">
      <alignment horizontal="center" vertical="center" wrapText="1"/>
    </xf>
    <xf numFmtId="0" fontId="6" fillId="2" borderId="2" xfId="4" applyFont="1" applyFill="1" applyBorder="1" applyAlignment="1">
      <alignment horizontal="center" vertical="center"/>
    </xf>
    <xf numFmtId="0" fontId="5" fillId="2" borderId="2" xfId="4" applyNumberFormat="1" applyFont="1" applyFill="1" applyBorder="1" applyAlignment="1">
      <alignment horizontal="center" vertical="center" wrapText="1"/>
    </xf>
    <xf numFmtId="0" fontId="5" fillId="3" borderId="2" xfId="4" applyFont="1" applyFill="1" applyBorder="1" applyAlignment="1">
      <alignment horizontal="center" vertical="center" wrapText="1"/>
    </xf>
    <xf numFmtId="0" fontId="5" fillId="4" borderId="2" xfId="13" applyFont="1" applyFill="1" applyBorder="1" applyAlignment="1">
      <alignment horizontal="left" vertical="center" wrapText="1"/>
    </xf>
    <xf numFmtId="0" fontId="6" fillId="2" borderId="2" xfId="4" applyNumberFormat="1" applyFont="1" applyFill="1" applyBorder="1" applyAlignment="1" applyProtection="1">
      <alignment horizontal="center" vertical="center" wrapText="1"/>
    </xf>
    <xf numFmtId="0" fontId="6" fillId="3" borderId="2" xfId="4" applyFont="1" applyFill="1" applyBorder="1" applyAlignment="1">
      <alignment horizontal="center" vertical="center" wrapText="1"/>
    </xf>
    <xf numFmtId="0" fontId="6" fillId="2" borderId="2" xfId="38" applyNumberFormat="1" applyFont="1" applyFill="1" applyBorder="1" applyAlignment="1" applyProtection="1">
      <alignment horizontal="center" vertical="center" wrapText="1" shrinkToFit="1"/>
      <protection locked="0"/>
    </xf>
    <xf numFmtId="0" fontId="6" fillId="2" borderId="2" xfId="4" applyFont="1" applyFill="1" applyBorder="1" applyAlignment="1">
      <alignment vertical="center"/>
    </xf>
    <xf numFmtId="0" fontId="5" fillId="2" borderId="0" xfId="4" applyFont="1" applyFill="1" applyBorder="1" applyAlignment="1">
      <alignment horizontal="center" vertical="center"/>
    </xf>
    <xf numFmtId="0" fontId="6" fillId="2" borderId="0" xfId="4" applyFont="1" applyFill="1" applyBorder="1" applyAlignment="1">
      <alignment horizontal="center" vertical="center"/>
    </xf>
    <xf numFmtId="0" fontId="6" fillId="2" borderId="0" xfId="4" applyFont="1" applyFill="1" applyBorder="1" applyAlignment="1">
      <alignment vertical="center"/>
    </xf>
    <xf numFmtId="0" fontId="7" fillId="0" borderId="0" xfId="9">
      <alignment vertical="center"/>
    </xf>
    <xf numFmtId="0" fontId="4" fillId="2" borderId="2" xfId="4" applyNumberFormat="1" applyFont="1" applyFill="1" applyBorder="1" applyAlignment="1">
      <alignment horizontal="left" vertical="center" wrapText="1" shrinkToFit="1"/>
    </xf>
    <xf numFmtId="0" fontId="6" fillId="2" borderId="2" xfId="4" applyFont="1" applyFill="1" applyBorder="1">
      <alignment vertical="center"/>
    </xf>
    <xf numFmtId="0" fontId="0" fillId="0" borderId="0" xfId="4" applyFont="1">
      <alignment vertical="center"/>
    </xf>
    <xf numFmtId="43" fontId="6" fillId="2" borderId="2" xfId="4" applyNumberFormat="1" applyFont="1" applyFill="1" applyBorder="1" applyAlignment="1">
      <alignment horizontal="center" vertical="center"/>
    </xf>
    <xf numFmtId="0" fontId="6" fillId="2" borderId="2" xfId="59" applyNumberFormat="1" applyFont="1" applyFill="1" applyBorder="1" applyAlignment="1" applyProtection="1">
      <alignment horizontal="center" vertical="center" wrapText="1" shrinkToFit="1"/>
      <protection locked="0"/>
    </xf>
    <xf numFmtId="43" fontId="6" fillId="2" borderId="0" xfId="4" applyNumberFormat="1" applyFont="1" applyFill="1" applyBorder="1" applyAlignment="1">
      <alignment horizontal="center" vertical="center"/>
    </xf>
    <xf numFmtId="0" fontId="4" fillId="2" borderId="0" xfId="4" applyFont="1" applyFill="1" applyAlignment="1">
      <alignment vertical="center" wrapText="1"/>
    </xf>
    <xf numFmtId="0" fontId="5" fillId="2" borderId="2" xfId="4" applyFont="1" applyFill="1" applyBorder="1" applyAlignment="1">
      <alignment horizontal="left" vertical="center" wrapText="1"/>
    </xf>
    <xf numFmtId="43" fontId="6" fillId="4" borderId="2" xfId="4" applyNumberFormat="1" applyFont="1" applyFill="1" applyBorder="1" applyAlignment="1">
      <alignment horizontal="center" vertical="center"/>
    </xf>
    <xf numFmtId="0" fontId="8" fillId="2" borderId="2" xfId="4" applyFont="1" applyFill="1" applyBorder="1" applyAlignment="1">
      <alignment horizontal="left" vertical="center" wrapText="1"/>
    </xf>
    <xf numFmtId="0" fontId="9" fillId="4" borderId="0" xfId="5" applyFont="1" applyFill="1">
      <alignment vertical="center"/>
    </xf>
    <xf numFmtId="0" fontId="7" fillId="4" borderId="0" xfId="5" applyFill="1">
      <alignment vertical="center"/>
    </xf>
    <xf numFmtId="0" fontId="3" fillId="4" borderId="0" xfId="5" applyFont="1" applyFill="1" applyBorder="1" applyAlignment="1">
      <alignment horizontal="center" vertical="center"/>
    </xf>
    <xf numFmtId="0" fontId="4" fillId="4" borderId="1" xfId="5" applyFont="1" applyFill="1" applyBorder="1" applyAlignment="1">
      <alignment vertical="center"/>
    </xf>
    <xf numFmtId="0" fontId="5" fillId="4" borderId="2" xfId="5" applyFont="1" applyFill="1" applyBorder="1" applyAlignment="1">
      <alignment horizontal="center" vertical="center"/>
    </xf>
    <xf numFmtId="0" fontId="5" fillId="4" borderId="2" xfId="5" applyFont="1" applyFill="1" applyBorder="1" applyAlignment="1">
      <alignment horizontal="center" vertical="center" wrapText="1"/>
    </xf>
    <xf numFmtId="0" fontId="6" fillId="4" borderId="2" xfId="5" applyFont="1" applyFill="1" applyBorder="1" applyAlignment="1">
      <alignment horizontal="center" vertical="center"/>
    </xf>
    <xf numFmtId="0" fontId="6" fillId="5" borderId="2" xfId="8" applyFont="1" applyFill="1" applyBorder="1" applyAlignment="1">
      <alignment horizontal="center" vertical="center" wrapText="1"/>
    </xf>
    <xf numFmtId="0" fontId="6" fillId="5" borderId="2" xfId="5" applyFont="1" applyFill="1" applyBorder="1" applyAlignment="1">
      <alignment horizontal="center" vertical="center" wrapText="1"/>
    </xf>
    <xf numFmtId="177" fontId="5" fillId="4" borderId="2" xfId="33" applyNumberFormat="1" applyFont="1" applyFill="1" applyBorder="1" applyAlignment="1" applyProtection="1">
      <alignment horizontal="center" vertical="center" wrapText="1" shrinkToFit="1"/>
      <protection locked="0"/>
    </xf>
    <xf numFmtId="0" fontId="6" fillId="4" borderId="2" xfId="5" applyNumberFormat="1" applyFont="1" applyFill="1" applyBorder="1" applyAlignment="1">
      <alignment horizontal="center" vertical="center" wrapText="1"/>
    </xf>
    <xf numFmtId="0" fontId="6" fillId="4" borderId="2" xfId="5" applyNumberFormat="1" applyFont="1" applyFill="1" applyBorder="1" applyAlignment="1" applyProtection="1">
      <alignment horizontal="center" vertical="center" wrapText="1"/>
    </xf>
    <xf numFmtId="0" fontId="6" fillId="4" borderId="2" xfId="40" applyNumberFormat="1" applyFont="1" applyFill="1" applyBorder="1" applyAlignment="1" applyProtection="1">
      <alignment horizontal="center" vertical="center" wrapText="1" shrinkToFit="1"/>
      <protection locked="0"/>
    </xf>
    <xf numFmtId="0" fontId="6" fillId="4" borderId="2" xfId="5" applyFont="1" applyFill="1" applyBorder="1">
      <alignment vertical="center"/>
    </xf>
    <xf numFmtId="0" fontId="4" fillId="4" borderId="0" xfId="5" applyFont="1" applyFill="1" applyBorder="1" applyAlignment="1">
      <alignment vertical="center"/>
    </xf>
    <xf numFmtId="0" fontId="7" fillId="4" borderId="2" xfId="5" applyFill="1" applyBorder="1" applyAlignment="1">
      <alignment horizontal="center" vertical="center"/>
    </xf>
    <xf numFmtId="43" fontId="6" fillId="4" borderId="2" xfId="5" applyNumberFormat="1" applyFont="1" applyFill="1" applyBorder="1" applyAlignment="1">
      <alignment horizontal="center" vertical="center"/>
    </xf>
    <xf numFmtId="0" fontId="9" fillId="4" borderId="2" xfId="5" applyFont="1" applyFill="1" applyBorder="1" applyAlignment="1">
      <alignment horizontal="center" vertical="center" wrapText="1"/>
    </xf>
    <xf numFmtId="0" fontId="7" fillId="4" borderId="2" xfId="5" applyFill="1" applyBorder="1">
      <alignment vertical="center"/>
    </xf>
    <xf numFmtId="43" fontId="5" fillId="4" borderId="2" xfId="40" applyNumberFormat="1" applyFont="1" applyFill="1" applyBorder="1" applyAlignment="1" applyProtection="1">
      <alignment vertical="center" wrapText="1" shrinkToFit="1"/>
      <protection locked="0"/>
    </xf>
    <xf numFmtId="0" fontId="5" fillId="4" borderId="7" xfId="5" applyNumberFormat="1" applyFont="1" applyFill="1" applyBorder="1" applyAlignment="1">
      <alignment horizontal="left" vertical="center" wrapText="1" shrinkToFit="1"/>
    </xf>
    <xf numFmtId="0" fontId="5" fillId="4" borderId="2" xfId="4" applyNumberFormat="1" applyFont="1" applyFill="1" applyBorder="1" applyAlignment="1">
      <alignment horizontal="center" vertical="center" wrapText="1"/>
    </xf>
    <xf numFmtId="0" fontId="4" fillId="4" borderId="2" xfId="4" applyNumberFormat="1" applyFont="1" applyFill="1" applyBorder="1" applyAlignment="1">
      <alignment horizontal="left" vertical="center" wrapText="1" shrinkToFit="1"/>
    </xf>
    <xf numFmtId="0" fontId="5" fillId="4" borderId="2" xfId="4" applyFont="1" applyFill="1" applyBorder="1" applyAlignment="1">
      <alignment horizontal="center" vertical="center" wrapText="1"/>
    </xf>
    <xf numFmtId="0" fontId="9" fillId="4" borderId="2" xfId="5" applyFont="1" applyFill="1" applyBorder="1" applyAlignment="1">
      <alignment vertical="center"/>
    </xf>
    <xf numFmtId="0" fontId="18" fillId="2" borderId="0" xfId="0" applyNumberFormat="1" applyFont="1" applyFill="1" applyAlignment="1" applyProtection="1">
      <alignment vertical="center"/>
    </xf>
    <xf numFmtId="0" fontId="18" fillId="5" borderId="0" xfId="0" applyNumberFormat="1" applyFont="1" applyFill="1" applyAlignment="1" applyProtection="1">
      <alignment vertical="center"/>
    </xf>
    <xf numFmtId="0" fontId="20" fillId="5" borderId="0" xfId="0" applyNumberFormat="1" applyFont="1" applyFill="1" applyAlignment="1" applyProtection="1">
      <alignment horizontal="left" vertical="center" wrapText="1"/>
    </xf>
    <xf numFmtId="0" fontId="0" fillId="0" borderId="0" xfId="0" applyAlignment="1"/>
    <xf numFmtId="0" fontId="0" fillId="0" borderId="0" xfId="0" applyAlignment="1">
      <alignment wrapText="1"/>
    </xf>
    <xf numFmtId="0" fontId="20" fillId="0" borderId="0" xfId="0" applyFont="1" applyAlignment="1">
      <alignment horizontal="center" vertical="center"/>
    </xf>
    <xf numFmtId="0" fontId="16" fillId="0" borderId="0" xfId="0" applyFont="1" applyAlignment="1">
      <alignment horizontal="left" vertical="center" wrapText="1"/>
    </xf>
    <xf numFmtId="0" fontId="20" fillId="0" borderId="0" xfId="0" applyFont="1" applyFill="1" applyAlignment="1">
      <alignment horizontal="left" vertical="center"/>
    </xf>
    <xf numFmtId="0" fontId="20" fillId="0" borderId="0" xfId="0" applyFont="1" applyFill="1" applyAlignment="1">
      <alignment horizontal="left" vertical="center" wrapText="1"/>
    </xf>
    <xf numFmtId="0" fontId="11" fillId="0" borderId="8" xfId="0" applyFont="1" applyBorder="1" applyAlignment="1">
      <alignment horizontal="left"/>
    </xf>
    <xf numFmtId="0" fontId="12" fillId="0" borderId="0" xfId="0" applyFont="1" applyFill="1" applyBorder="1" applyAlignment="1" applyProtection="1">
      <alignment horizontal="center" vertical="center" shrinkToFit="1"/>
      <protection locked="0"/>
    </xf>
    <xf numFmtId="0" fontId="23" fillId="6" borderId="8" xfId="0" applyNumberFormat="1" applyFont="1" applyFill="1" applyBorder="1" applyAlignment="1" applyProtection="1">
      <alignment horizontal="center" vertical="center"/>
    </xf>
    <xf numFmtId="0" fontId="20" fillId="6" borderId="8" xfId="0" applyNumberFormat="1" applyFont="1" applyFill="1" applyBorder="1" applyAlignment="1" applyProtection="1">
      <alignment horizontal="left" vertical="center" wrapText="1"/>
    </xf>
    <xf numFmtId="0" fontId="24" fillId="0" borderId="8" xfId="22" applyFont="1" applyBorder="1" applyAlignment="1">
      <alignment horizontal="center" vertical="center" wrapText="1"/>
    </xf>
    <xf numFmtId="0" fontId="21" fillId="0" borderId="8" xfId="58" applyFont="1" applyBorder="1"/>
    <xf numFmtId="49" fontId="25" fillId="0" borderId="8" xfId="0" applyNumberFormat="1" applyFont="1" applyBorder="1" applyAlignment="1"/>
    <xf numFmtId="0" fontId="24" fillId="0" borderId="8" xfId="22" applyNumberFormat="1" applyFont="1" applyBorder="1" applyAlignment="1">
      <alignment horizontal="left" vertical="center" wrapText="1"/>
    </xf>
    <xf numFmtId="49" fontId="24" fillId="0" borderId="8" xfId="22" applyNumberFormat="1" applyFont="1" applyBorder="1" applyAlignment="1">
      <alignment horizontal="left" vertical="center" wrapText="1"/>
    </xf>
    <xf numFmtId="0" fontId="6" fillId="0" borderId="8" xfId="58" applyFont="1" applyBorder="1" applyAlignment="1">
      <alignment horizontal="left"/>
    </xf>
    <xf numFmtId="49" fontId="20" fillId="0" borderId="8" xfId="22" applyNumberFormat="1" applyFont="1" applyBorder="1" applyAlignment="1">
      <alignment horizontal="center"/>
    </xf>
    <xf numFmtId="0" fontId="20" fillId="0" borderId="8" xfId="22" applyNumberFormat="1" applyFont="1" applyBorder="1" applyAlignment="1">
      <alignment horizontal="center" vertical="center"/>
    </xf>
    <xf numFmtId="0" fontId="16" fillId="0" borderId="8" xfId="22" applyFont="1" applyBorder="1" applyAlignment="1">
      <alignment horizontal="left" vertical="center" wrapText="1"/>
    </xf>
    <xf numFmtId="0" fontId="16" fillId="0" borderId="8" xfId="0" applyFont="1" applyBorder="1" applyAlignment="1">
      <alignment horizontal="left" vertical="center" wrapText="1"/>
    </xf>
    <xf numFmtId="0" fontId="0" fillId="0" borderId="8" xfId="0" applyBorder="1" applyAlignment="1"/>
    <xf numFmtId="0" fontId="25" fillId="0" borderId="8" xfId="0" applyNumberFormat="1" applyFont="1" applyBorder="1" applyAlignment="1"/>
    <xf numFmtId="0" fontId="23" fillId="6" borderId="9" xfId="0" applyNumberFormat="1" applyFont="1" applyFill="1" applyBorder="1" applyAlignment="1" applyProtection="1">
      <alignment horizontal="left" vertical="center"/>
    </xf>
    <xf numFmtId="0" fontId="23" fillId="6" borderId="8" xfId="0" applyNumberFormat="1" applyFont="1" applyFill="1" applyBorder="1" applyAlignment="1" applyProtection="1">
      <alignment horizontal="left" vertical="center"/>
    </xf>
    <xf numFmtId="49" fontId="24" fillId="0" borderId="8" xfId="22" applyNumberFormat="1" applyFont="1" applyBorder="1" applyAlignment="1">
      <alignment vertical="center" wrapText="1"/>
    </xf>
    <xf numFmtId="0" fontId="23" fillId="6" borderId="9" xfId="0" applyNumberFormat="1" applyFont="1" applyFill="1" applyBorder="1" applyAlignment="1" applyProtection="1">
      <alignment horizontal="left" vertical="center" wrapText="1"/>
    </xf>
    <xf numFmtId="0" fontId="23" fillId="6" borderId="8" xfId="0" applyNumberFormat="1" applyFont="1" applyFill="1" applyBorder="1" applyAlignment="1" applyProtection="1">
      <alignment horizontal="left" vertical="center" wrapText="1"/>
    </xf>
    <xf numFmtId="0" fontId="11" fillId="0" borderId="8" xfId="0" applyFont="1" applyBorder="1" applyAlignment="1"/>
    <xf numFmtId="0" fontId="20" fillId="0" borderId="8" xfId="0" applyFont="1" applyBorder="1" applyAlignment="1">
      <alignment horizontal="left"/>
    </xf>
    <xf numFmtId="0" fontId="24" fillId="0" borderId="8" xfId="22" applyFont="1" applyBorder="1" applyAlignment="1">
      <alignment vertical="center" wrapText="1"/>
    </xf>
    <xf numFmtId="0" fontId="26" fillId="0" borderId="8" xfId="22" applyNumberFormat="1" applyFont="1" applyBorder="1" applyAlignment="1">
      <alignment horizontal="left" vertical="center" wrapText="1"/>
    </xf>
    <xf numFmtId="0" fontId="26" fillId="0" borderId="8" xfId="22" applyFont="1" applyBorder="1" applyAlignment="1">
      <alignment vertical="center" wrapText="1"/>
    </xf>
    <xf numFmtId="0" fontId="24" fillId="0" borderId="8" xfId="22" applyFont="1" applyBorder="1" applyAlignment="1">
      <alignment horizontal="left" vertical="center" wrapText="1"/>
    </xf>
    <xf numFmtId="0" fontId="27" fillId="0" borderId="8" xfId="22" applyNumberFormat="1" applyFont="1" applyBorder="1" applyAlignment="1">
      <alignment horizontal="left" vertical="center" wrapText="1"/>
    </xf>
    <xf numFmtId="0" fontId="27" fillId="0" borderId="8" xfId="22" applyFont="1" applyBorder="1" applyAlignment="1">
      <alignment vertical="center" wrapText="1"/>
    </xf>
    <xf numFmtId="0" fontId="13" fillId="0" borderId="8" xfId="58" applyFont="1" applyBorder="1" applyAlignment="1">
      <alignment horizontal="left"/>
    </xf>
    <xf numFmtId="0" fontId="6" fillId="0" borderId="8" xfId="58" applyNumberFormat="1" applyFont="1" applyBorder="1" applyAlignment="1">
      <alignment horizontal="left"/>
    </xf>
    <xf numFmtId="0" fontId="17" fillId="0" borderId="8" xfId="58" applyFont="1" applyBorder="1" applyAlignment="1">
      <alignment horizontal="left" wrapText="1"/>
    </xf>
    <xf numFmtId="0" fontId="28" fillId="0" borderId="8" xfId="58" applyFont="1" applyBorder="1" applyAlignment="1">
      <alignment horizontal="left" wrapText="1"/>
    </xf>
    <xf numFmtId="0" fontId="6" fillId="0" borderId="8" xfId="58" applyFont="1" applyBorder="1" applyAlignment="1">
      <alignment horizontal="left" wrapText="1"/>
    </xf>
    <xf numFmtId="0" fontId="0" fillId="0" borderId="0" xfId="0" applyNumberFormat="1" applyAlignment="1"/>
    <xf numFmtId="0" fontId="7" fillId="0" borderId="0" xfId="13">
      <alignment vertical="center"/>
    </xf>
    <xf numFmtId="0" fontId="5" fillId="4" borderId="8" xfId="5" applyFont="1" applyFill="1" applyBorder="1" applyAlignment="1">
      <alignment horizontal="center" vertical="center" wrapText="1"/>
    </xf>
    <xf numFmtId="0" fontId="5" fillId="4" borderId="8" xfId="13" applyFont="1" applyFill="1" applyBorder="1" applyAlignment="1" applyProtection="1">
      <alignment horizontal="center" vertical="center" wrapText="1"/>
      <protection locked="0"/>
    </xf>
    <xf numFmtId="0" fontId="6" fillId="5" borderId="8" xfId="8" applyFont="1" applyFill="1" applyBorder="1" applyAlignment="1">
      <alignment horizontal="center" vertical="center" wrapText="1"/>
    </xf>
    <xf numFmtId="0" fontId="5" fillId="4" borderId="6" xfId="13" applyNumberFormat="1" applyFont="1" applyFill="1" applyBorder="1" applyAlignment="1">
      <alignment horizontal="left" vertical="center" wrapText="1" shrinkToFit="1"/>
    </xf>
    <xf numFmtId="0" fontId="6" fillId="4" borderId="2" xfId="13" applyNumberFormat="1" applyFont="1" applyFill="1" applyBorder="1" applyAlignment="1" applyProtection="1">
      <alignment horizontal="left" vertical="center"/>
      <protection locked="0"/>
    </xf>
    <xf numFmtId="0" fontId="5" fillId="4" borderId="2" xfId="13" applyFont="1" applyFill="1" applyBorder="1" applyAlignment="1" applyProtection="1">
      <alignment horizontal="center" vertical="center" wrapText="1"/>
      <protection locked="0"/>
    </xf>
    <xf numFmtId="177" fontId="5" fillId="4" borderId="10" xfId="33" applyNumberFormat="1" applyFont="1" applyFill="1" applyBorder="1" applyAlignment="1" applyProtection="1">
      <alignment horizontal="center" vertical="center" wrapText="1"/>
      <protection locked="0"/>
    </xf>
    <xf numFmtId="0" fontId="30" fillId="0" borderId="8" xfId="22" applyFont="1" applyBorder="1" applyAlignment="1">
      <alignment horizontal="center"/>
    </xf>
    <xf numFmtId="0" fontId="30" fillId="0" borderId="8" xfId="22" applyFont="1" applyBorder="1" applyAlignment="1">
      <alignment horizontal="center" vertical="center"/>
    </xf>
    <xf numFmtId="0" fontId="29" fillId="0" borderId="8" xfId="22" applyFont="1" applyBorder="1" applyAlignment="1">
      <alignment horizontal="center" vertical="center" wrapText="1"/>
    </xf>
    <xf numFmtId="0" fontId="29" fillId="0" borderId="8" xfId="22" applyFont="1" applyFill="1" applyBorder="1" applyAlignment="1">
      <alignment horizontal="center" vertical="center" wrapText="1"/>
    </xf>
    <xf numFmtId="49" fontId="30" fillId="0" borderId="8" xfId="22" applyNumberFormat="1" applyFont="1" applyBorder="1" applyAlignment="1">
      <alignment horizontal="center"/>
    </xf>
    <xf numFmtId="0" fontId="30" fillId="0" borderId="8" xfId="22" applyNumberFormat="1" applyFont="1" applyBorder="1" applyAlignment="1">
      <alignment horizontal="center" vertical="center"/>
    </xf>
    <xf numFmtId="0" fontId="29" fillId="0" borderId="8" xfId="22" applyFont="1" applyBorder="1" applyAlignment="1">
      <alignment horizontal="left" vertical="center" wrapText="1"/>
    </xf>
    <xf numFmtId="0" fontId="29" fillId="0" borderId="8" xfId="0" applyFont="1" applyBorder="1" applyAlignment="1">
      <alignment horizontal="left" vertical="center" wrapText="1"/>
    </xf>
    <xf numFmtId="177" fontId="29" fillId="0" borderId="8" xfId="33" applyNumberFormat="1" applyFont="1" applyFill="1" applyBorder="1" applyAlignment="1" applyProtection="1">
      <alignment horizontal="left" vertical="center" wrapText="1" shrinkToFit="1"/>
      <protection locked="0"/>
    </xf>
    <xf numFmtId="0" fontId="32" fillId="0" borderId="8" xfId="22" applyFont="1" applyBorder="1" applyAlignment="1">
      <alignment horizontal="left" vertical="center" wrapText="1"/>
    </xf>
    <xf numFmtId="0" fontId="29" fillId="0" borderId="8" xfId="22" applyFont="1" applyBorder="1" applyAlignment="1">
      <alignment horizontal="left" vertical="center" wrapText="1" shrinkToFit="1"/>
    </xf>
    <xf numFmtId="0" fontId="34" fillId="5" borderId="2" xfId="5" applyFont="1" applyFill="1" applyBorder="1" applyAlignment="1">
      <alignment horizontal="center" vertical="center" wrapText="1"/>
    </xf>
    <xf numFmtId="0" fontId="33" fillId="0" borderId="0" xfId="0" applyFont="1">
      <alignment vertical="center"/>
    </xf>
    <xf numFmtId="0" fontId="7" fillId="4" borderId="2" xfId="5" applyFont="1" applyFill="1" applyBorder="1">
      <alignment vertical="center"/>
    </xf>
    <xf numFmtId="0" fontId="34" fillId="4" borderId="2" xfId="5" applyNumberFormat="1" applyFont="1" applyFill="1" applyBorder="1" applyAlignment="1" applyProtection="1">
      <alignment horizontal="center" vertical="center" wrapText="1"/>
    </xf>
    <xf numFmtId="0" fontId="34" fillId="5" borderId="2" xfId="8" applyFont="1" applyFill="1" applyBorder="1" applyAlignment="1">
      <alignment horizontal="center" vertical="center" wrapText="1"/>
    </xf>
    <xf numFmtId="0" fontId="33" fillId="0" borderId="0" xfId="0" applyFont="1" applyAlignment="1"/>
    <xf numFmtId="0" fontId="35" fillId="6" borderId="8" xfId="0" applyNumberFormat="1" applyFont="1" applyFill="1" applyBorder="1" applyAlignment="1" applyProtection="1">
      <alignment horizontal="left" vertical="center" wrapText="1"/>
    </xf>
    <xf numFmtId="0" fontId="36" fillId="6" borderId="8" xfId="0" applyNumberFormat="1" applyFont="1" applyFill="1" applyBorder="1" applyAlignment="1" applyProtection="1">
      <alignment horizontal="left" vertical="center" wrapText="1"/>
    </xf>
    <xf numFmtId="0" fontId="36" fillId="6" borderId="9" xfId="0" applyNumberFormat="1" applyFont="1" applyFill="1" applyBorder="1" applyAlignment="1" applyProtection="1">
      <alignment horizontal="left" vertical="center" wrapText="1"/>
    </xf>
    <xf numFmtId="0" fontId="33" fillId="0" borderId="8" xfId="0" applyFont="1" applyBorder="1" applyAlignment="1"/>
    <xf numFmtId="49" fontId="37" fillId="0" borderId="8" xfId="0" applyNumberFormat="1" applyFont="1" applyBorder="1" applyAlignment="1"/>
    <xf numFmtId="0" fontId="35" fillId="0" borderId="0" xfId="0" applyFont="1">
      <alignment vertical="center"/>
    </xf>
    <xf numFmtId="0" fontId="5" fillId="0" borderId="0" xfId="0" applyFont="1" applyAlignment="1"/>
    <xf numFmtId="0" fontId="5" fillId="6" borderId="8" xfId="0" applyNumberFormat="1" applyFont="1" applyFill="1" applyBorder="1" applyAlignment="1" applyProtection="1">
      <alignment horizontal="left" vertical="center"/>
    </xf>
    <xf numFmtId="0" fontId="5" fillId="6" borderId="8" xfId="0" applyNumberFormat="1" applyFont="1" applyFill="1" applyBorder="1" applyAlignment="1" applyProtection="1">
      <alignment horizontal="left" vertical="center" wrapText="1"/>
    </xf>
    <xf numFmtId="0" fontId="27" fillId="4" borderId="7" xfId="5" applyNumberFormat="1" applyFont="1" applyFill="1" applyBorder="1" applyAlignment="1">
      <alignment horizontal="left" vertical="center" wrapText="1" shrinkToFit="1"/>
    </xf>
    <xf numFmtId="0" fontId="27" fillId="6" borderId="8" xfId="0" applyNumberFormat="1" applyFont="1" applyFill="1" applyBorder="1" applyAlignment="1" applyProtection="1">
      <alignment horizontal="left" vertical="center" wrapText="1"/>
    </xf>
    <xf numFmtId="0" fontId="7" fillId="0" borderId="2" xfId="13" applyBorder="1">
      <alignment vertical="center"/>
    </xf>
    <xf numFmtId="0" fontId="9" fillId="0" borderId="2" xfId="13" applyFont="1" applyBorder="1" applyAlignment="1">
      <alignment horizontal="center" vertical="center" wrapText="1"/>
    </xf>
    <xf numFmtId="0" fontId="7" fillId="0" borderId="0" xfId="13" applyBorder="1">
      <alignment vertical="center"/>
    </xf>
    <xf numFmtId="0" fontId="5" fillId="4" borderId="8" xfId="5" applyFont="1" applyFill="1" applyBorder="1" applyAlignment="1">
      <alignment horizontal="center" vertical="center"/>
    </xf>
    <xf numFmtId="0" fontId="6" fillId="4" borderId="8" xfId="5" applyFont="1" applyFill="1" applyBorder="1" applyAlignment="1">
      <alignment horizontal="center" vertical="center"/>
    </xf>
    <xf numFmtId="0" fontId="7" fillId="0" borderId="11" xfId="13" applyBorder="1">
      <alignment vertical="center"/>
    </xf>
    <xf numFmtId="0" fontId="22" fillId="5" borderId="1" xfId="22" applyFont="1" applyFill="1" applyBorder="1" applyAlignment="1">
      <alignment horizontal="center"/>
    </xf>
    <xf numFmtId="0" fontId="3" fillId="2" borderId="0" xfId="4" applyFont="1" applyFill="1" applyBorder="1" applyAlignment="1">
      <alignment horizontal="center" vertical="center"/>
    </xf>
    <xf numFmtId="0" fontId="5" fillId="2" borderId="3" xfId="4" applyFont="1" applyFill="1" applyBorder="1" applyAlignment="1">
      <alignment horizontal="center" vertical="center"/>
    </xf>
    <xf numFmtId="0" fontId="6" fillId="2" borderId="4" xfId="4" applyFont="1" applyFill="1" applyBorder="1" applyAlignment="1">
      <alignment horizontal="center" vertical="center"/>
    </xf>
    <xf numFmtId="0" fontId="6" fillId="2" borderId="5" xfId="4" applyFont="1" applyFill="1" applyBorder="1" applyAlignment="1">
      <alignment horizontal="center" vertical="center"/>
    </xf>
    <xf numFmtId="0" fontId="4" fillId="2" borderId="0" xfId="4" applyFont="1" applyFill="1" applyBorder="1" applyAlignment="1">
      <alignment vertical="center"/>
    </xf>
    <xf numFmtId="0" fontId="6" fillId="2" borderId="3" xfId="4" applyFont="1" applyFill="1" applyBorder="1" applyAlignment="1">
      <alignment horizontal="center" vertical="center"/>
    </xf>
    <xf numFmtId="0" fontId="3" fillId="4" borderId="0" xfId="5" applyFont="1" applyFill="1" applyBorder="1" applyAlignment="1">
      <alignment horizontal="center" vertical="center"/>
    </xf>
    <xf numFmtId="0" fontId="5" fillId="4" borderId="3" xfId="5" applyFont="1" applyFill="1" applyBorder="1" applyAlignment="1">
      <alignment horizontal="center" vertical="center"/>
    </xf>
    <xf numFmtId="0" fontId="6" fillId="4" borderId="4" xfId="5" applyFont="1" applyFill="1" applyBorder="1" applyAlignment="1">
      <alignment horizontal="center" vertical="center"/>
    </xf>
    <xf numFmtId="0" fontId="6" fillId="4" borderId="5" xfId="5" applyFont="1" applyFill="1" applyBorder="1" applyAlignment="1">
      <alignment horizontal="center" vertical="center"/>
    </xf>
  </cellXfs>
  <cellStyles count="88">
    <cellStyle name="ColLevel_7" xfId="10"/>
    <cellStyle name="RowLevel_7" xfId="3"/>
    <cellStyle name="常规" xfId="0" builtinId="0"/>
    <cellStyle name="常规 10" xfId="12"/>
    <cellStyle name="常规 10 10" xfId="13"/>
    <cellStyle name="常规 10 10 2" xfId="16"/>
    <cellStyle name="常规 10 10 2 2" xfId="1"/>
    <cellStyle name="常规 10 10 2 3" xfId="4"/>
    <cellStyle name="常规 10 10 2 3 2" xfId="75"/>
    <cellStyle name="常规 10 10 2 4" xfId="17"/>
    <cellStyle name="常规 10 10 2 5" xfId="11"/>
    <cellStyle name="常规 10 10 2 6" xfId="18"/>
    <cellStyle name="常规 10 10 2 7" xfId="19"/>
    <cellStyle name="常规 10 10 2 8" xfId="74"/>
    <cellStyle name="常规 10 10 3" xfId="73"/>
    <cellStyle name="常规 11" xfId="14"/>
    <cellStyle name="常规 12" xfId="8"/>
    <cellStyle name="常规 12 2" xfId="20"/>
    <cellStyle name="常规 13" xfId="15"/>
    <cellStyle name="常规 13 2" xfId="76"/>
    <cellStyle name="常规 14" xfId="21"/>
    <cellStyle name="常规 14 2" xfId="77"/>
    <cellStyle name="常规 15" xfId="70"/>
    <cellStyle name="常规 16" xfId="72"/>
    <cellStyle name="常规 2" xfId="22"/>
    <cellStyle name="常规 2 10" xfId="23"/>
    <cellStyle name="常规 2 11" xfId="24"/>
    <cellStyle name="常规 2 12" xfId="78"/>
    <cellStyle name="常规 2 2" xfId="25"/>
    <cellStyle name="常规 2 3" xfId="26"/>
    <cellStyle name="常规 2 4" xfId="27"/>
    <cellStyle name="常规 2 5" xfId="28"/>
    <cellStyle name="常规 2 6" xfId="29"/>
    <cellStyle name="常规 2 7" xfId="30"/>
    <cellStyle name="常规 2 8" xfId="31"/>
    <cellStyle name="常规 2 9" xfId="32"/>
    <cellStyle name="常规 3" xfId="34"/>
    <cellStyle name="常规 3 2" xfId="35"/>
    <cellStyle name="常规 3 3" xfId="36"/>
    <cellStyle name="常规 3 4" xfId="37"/>
    <cellStyle name="常规 3 5" xfId="39"/>
    <cellStyle name="常规 3 6" xfId="41"/>
    <cellStyle name="常规 3 7" xfId="42"/>
    <cellStyle name="常规 4" xfId="43"/>
    <cellStyle name="常规 4 2" xfId="79"/>
    <cellStyle name="常规 5" xfId="44"/>
    <cellStyle name="常规 5 2" xfId="7"/>
    <cellStyle name="常规 5 3" xfId="45"/>
    <cellStyle name="常规 5 4" xfId="46"/>
    <cellStyle name="常规 5 5" xfId="47"/>
    <cellStyle name="常规 5 6" xfId="48"/>
    <cellStyle name="常规 5 7" xfId="49"/>
    <cellStyle name="常规 5 8" xfId="80"/>
    <cellStyle name="常规 6" xfId="5"/>
    <cellStyle name="常规 6 2" xfId="50"/>
    <cellStyle name="常规 6 3" xfId="51"/>
    <cellStyle name="常规 6 4" xfId="52"/>
    <cellStyle name="常规 6 5" xfId="6"/>
    <cellStyle name="常规 6 6" xfId="53"/>
    <cellStyle name="常规 6 7" xfId="54"/>
    <cellStyle name="常规 6 8" xfId="55"/>
    <cellStyle name="常规 6 8 2" xfId="82"/>
    <cellStyle name="常规 6 9" xfId="81"/>
    <cellStyle name="常规 7" xfId="56"/>
    <cellStyle name="常规 8" xfId="9"/>
    <cellStyle name="常规 9" xfId="57"/>
    <cellStyle name="常规_2012年政府收支分类科目表" xfId="58"/>
    <cellStyle name="常规_分配数据库" xfId="33"/>
    <cellStyle name="常规_分配数据库 3 2" xfId="59"/>
    <cellStyle name="常规_分配数据库 5" xfId="38"/>
    <cellStyle name="常规_分配数据库 6" xfId="40"/>
    <cellStyle name="千位分隔 2" xfId="60"/>
    <cellStyle name="千位分隔 2 2" xfId="61"/>
    <cellStyle name="千位分隔 2 3" xfId="62"/>
    <cellStyle name="千位分隔 2 4" xfId="63"/>
    <cellStyle name="千位分隔 2 5" xfId="64"/>
    <cellStyle name="千位分隔 2 6" xfId="2"/>
    <cellStyle name="千位分隔 2 7" xfId="65"/>
    <cellStyle name="千位分隔 2 8" xfId="66"/>
    <cellStyle name="千位分隔 2 9" xfId="84"/>
    <cellStyle name="千位分隔 3" xfId="67"/>
    <cellStyle name="千位分隔 3 2" xfId="85"/>
    <cellStyle name="千位分隔 4" xfId="68"/>
    <cellStyle name="千位分隔 4 2" xfId="86"/>
    <cellStyle name="千位分隔 5" xfId="71"/>
    <cellStyle name="千位分隔 6" xfId="83"/>
    <cellStyle name="千位分隔 7" xfId="69"/>
    <cellStyle name="千位分隔 7 2" xfId="8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085;&#24120;&#24037;&#20316;&#25991;&#20214;/2021&#24180;&#25991;&#20214;/2020&#24180;&#36164;&#26009;/2020&#24180;&#36164;&#37329;&#25991;&#20214;/2020&#24180;&#36164;&#37329;&#25991;&#20214;&#38468;&#202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出功能科目"/>
      <sheetName val="人员经费模板"/>
      <sheetName val="专项模板"/>
      <sheetName val="1专"/>
      <sheetName val="2专"/>
      <sheetName val="4专"/>
      <sheetName val="5专"/>
      <sheetName val="8专"/>
      <sheetName val="12专"/>
      <sheetName val="17专"/>
      <sheetName val="18专"/>
      <sheetName val="19专"/>
      <sheetName val="24专"/>
      <sheetName val="26专"/>
      <sheetName val="29专"/>
      <sheetName val="36专"/>
      <sheetName val="37专"/>
      <sheetName val="38专"/>
      <sheetName val="39专"/>
      <sheetName val="40专"/>
      <sheetName val="42专"/>
      <sheetName val="23专"/>
      <sheetName val="49专"/>
      <sheetName val="20专"/>
      <sheetName val="53专"/>
      <sheetName val="54专"/>
      <sheetName val="55专"/>
      <sheetName val="56专"/>
      <sheetName val="58专 "/>
      <sheetName val="61专"/>
      <sheetName val="63专"/>
      <sheetName val="65专"/>
      <sheetName val="66专"/>
      <sheetName val="67专"/>
      <sheetName val="72专"/>
      <sheetName val="85专"/>
      <sheetName val="92专"/>
      <sheetName val="97人"/>
      <sheetName val="98人"/>
      <sheetName val="99人"/>
      <sheetName val="100人"/>
      <sheetName val="101人"/>
      <sheetName val="102人"/>
      <sheetName val="103人"/>
      <sheetName val="104人"/>
      <sheetName val="105人"/>
      <sheetName val="107人"/>
      <sheetName val="108人"/>
      <sheetName val="109人"/>
      <sheetName val="110人"/>
      <sheetName val="111人"/>
      <sheetName val="112人"/>
      <sheetName val="116专"/>
      <sheetName val="120专"/>
      <sheetName val="125人"/>
      <sheetName val="128专 "/>
      <sheetName val="129专"/>
      <sheetName val="134专"/>
      <sheetName val="132专 "/>
      <sheetName val="142专"/>
      <sheetName val="136专"/>
      <sheetName val="145专"/>
      <sheetName val="146专"/>
      <sheetName val="147专"/>
      <sheetName val="150专"/>
      <sheetName val="154专 "/>
      <sheetName val="157专"/>
      <sheetName val="159专 "/>
      <sheetName val="172专"/>
      <sheetName val="162专"/>
      <sheetName val="189专 "/>
      <sheetName val="160专 "/>
      <sheetName val="162专 "/>
      <sheetName val="173专 "/>
      <sheetName val="176专"/>
      <sheetName val="191专 "/>
      <sheetName val="178专 "/>
      <sheetName val="179专"/>
      <sheetName val="188专 "/>
      <sheetName val="193专 "/>
      <sheetName val="164专"/>
      <sheetName val="165专 "/>
      <sheetName val="166专 "/>
      <sheetName val="180专"/>
      <sheetName val="181专 "/>
      <sheetName val="182专 "/>
      <sheetName val="200专 "/>
      <sheetName val="202专"/>
      <sheetName val="208人"/>
      <sheetName val="209人"/>
      <sheetName val="210人"/>
      <sheetName val="211人"/>
      <sheetName val="212人"/>
      <sheetName val="213人 "/>
      <sheetName val="214人"/>
      <sheetName val="215人"/>
      <sheetName val="216人"/>
      <sheetName val="217人"/>
      <sheetName val="218人 "/>
      <sheetName val="219人 "/>
      <sheetName val="183专 "/>
      <sheetName val="207专"/>
      <sheetName val="204专"/>
      <sheetName val="240专"/>
      <sheetName val="184专 "/>
      <sheetName val="226专"/>
      <sheetName val="223专"/>
      <sheetName val="224专"/>
      <sheetName val="226专 (2)"/>
      <sheetName val="241专"/>
      <sheetName val="242专"/>
      <sheetName val="247专"/>
      <sheetName val="199人"/>
      <sheetName val="239专"/>
      <sheetName val="243专"/>
      <sheetName val="257专"/>
      <sheetName val="265人"/>
      <sheetName val="266人 "/>
      <sheetName val="267人  "/>
      <sheetName val="268人   "/>
      <sheetName val="269人 "/>
      <sheetName val="270人 "/>
      <sheetName val="272专"/>
      <sheetName val="262专"/>
      <sheetName val="283专"/>
      <sheetName val="285人"/>
      <sheetName val="285人 (2)"/>
      <sheetName val="279专"/>
      <sheetName val="291专"/>
      <sheetName val="295专"/>
      <sheetName val="296人"/>
      <sheetName val="298专 "/>
      <sheetName val="299专"/>
      <sheetName val="303专"/>
      <sheetName val="304人"/>
      <sheetName val="305人"/>
      <sheetName val="306人"/>
      <sheetName val="307人"/>
      <sheetName val="308人"/>
      <sheetName val="309人"/>
      <sheetName val="310人"/>
      <sheetName val="311人"/>
      <sheetName val="312人"/>
      <sheetName val="313人"/>
      <sheetName val="314人"/>
      <sheetName val="315人"/>
      <sheetName val="316人"/>
      <sheetName val="317人"/>
      <sheetName val="318人"/>
      <sheetName val="319人"/>
      <sheetName val="320人"/>
      <sheetName val="321人"/>
      <sheetName val="322人"/>
      <sheetName val="323人"/>
      <sheetName val="324人"/>
      <sheetName val="325人"/>
      <sheetName val="330人"/>
      <sheetName val="331专"/>
      <sheetName val="332专"/>
      <sheetName val="327专"/>
      <sheetName val="333专"/>
      <sheetName val="328专 "/>
      <sheetName val="334专"/>
      <sheetName val="335专"/>
      <sheetName val="329专"/>
      <sheetName val="353专"/>
      <sheetName val="344专"/>
      <sheetName val="350专"/>
      <sheetName val="357专 "/>
      <sheetName val="361专 "/>
      <sheetName val="362专 "/>
      <sheetName val="363专 "/>
      <sheetName val="364专 "/>
      <sheetName val="365人 "/>
      <sheetName val="366人"/>
      <sheetName val="367人 "/>
      <sheetName val="368人 "/>
      <sheetName val="369专 "/>
      <sheetName val="370专 "/>
      <sheetName val="360专 "/>
      <sheetName val="373专  "/>
      <sheetName val="378人"/>
      <sheetName val="379人 "/>
      <sheetName val="380人"/>
      <sheetName val="381人 "/>
      <sheetName val="382人 "/>
      <sheetName val="383人 "/>
      <sheetName val="384人"/>
      <sheetName val="386人 "/>
      <sheetName val="344专  "/>
      <sheetName val="388专"/>
      <sheetName val="375专  "/>
      <sheetName val="395专  "/>
      <sheetName val="396专   "/>
      <sheetName val="397专"/>
      <sheetName val="398专 "/>
      <sheetName val="399专 "/>
      <sheetName val="403专"/>
      <sheetName val="404专 "/>
      <sheetName val="406专"/>
    </sheetNames>
    <sheetDataSet>
      <sheetData sheetId="0" refreshError="1">
        <row r="5">
          <cell r="O5">
            <v>302001</v>
          </cell>
          <cell r="P5" t="str">
            <v>米易县民政局</v>
          </cell>
          <cell r="Q5" t="str">
            <v>民政局</v>
          </cell>
        </row>
        <row r="6">
          <cell r="O6">
            <v>303001</v>
          </cell>
          <cell r="P6" t="str">
            <v>米易县就业创业促进中心</v>
          </cell>
          <cell r="Q6" t="str">
            <v>就业创业促进中心</v>
          </cell>
        </row>
        <row r="7">
          <cell r="O7">
            <v>304001</v>
          </cell>
          <cell r="P7" t="str">
            <v>米易县医疗保障局</v>
          </cell>
          <cell r="Q7" t="str">
            <v>医保局</v>
          </cell>
        </row>
        <row r="8">
          <cell r="O8">
            <v>305001</v>
          </cell>
          <cell r="P8" t="str">
            <v>米易县残疾人联合会</v>
          </cell>
          <cell r="Q8" t="str">
            <v>县残联</v>
          </cell>
        </row>
        <row r="9">
          <cell r="O9">
            <v>306001</v>
          </cell>
          <cell r="P9" t="str">
            <v>米易县社会保险事务中心</v>
          </cell>
          <cell r="Q9" t="str">
            <v>社会保险事务中心</v>
          </cell>
        </row>
        <row r="10">
          <cell r="O10">
            <v>308001</v>
          </cell>
          <cell r="P10" t="str">
            <v>米易县疾病预防控制中心</v>
          </cell>
          <cell r="Q10" t="str">
            <v>疾控中心</v>
          </cell>
        </row>
        <row r="11">
          <cell r="O11">
            <v>309001</v>
          </cell>
          <cell r="P11" t="str">
            <v>米易县卫生和计划生育监督执法大队</v>
          </cell>
          <cell r="Q11" t="str">
            <v>卫计执法大队</v>
          </cell>
        </row>
        <row r="12">
          <cell r="O12">
            <v>313001</v>
          </cell>
          <cell r="P12" t="str">
            <v>社保股专户</v>
          </cell>
          <cell r="Q12" t="str">
            <v>社保专户</v>
          </cell>
        </row>
        <row r="13">
          <cell r="O13">
            <v>315001</v>
          </cell>
          <cell r="P13" t="str">
            <v>米易县人民医院</v>
          </cell>
          <cell r="Q13" t="str">
            <v>县人民医院</v>
          </cell>
        </row>
        <row r="14">
          <cell r="O14">
            <v>316001</v>
          </cell>
          <cell r="P14" t="str">
            <v>米易县中医医院</v>
          </cell>
          <cell r="Q14" t="str">
            <v>县中医医院</v>
          </cell>
        </row>
        <row r="15">
          <cell r="O15">
            <v>317002</v>
          </cell>
          <cell r="P15" t="str">
            <v>米易县攀莲镇卫生院</v>
          </cell>
          <cell r="Q15" t="str">
            <v>攀莲镇卫生院</v>
          </cell>
        </row>
        <row r="16">
          <cell r="O16">
            <v>317003</v>
          </cell>
          <cell r="P16" t="str">
            <v>米易县新山傈僳族乡卫生院</v>
          </cell>
          <cell r="Q16" t="str">
            <v>新山乡卫生院</v>
          </cell>
        </row>
        <row r="17">
          <cell r="O17">
            <v>317004</v>
          </cell>
          <cell r="P17" t="str">
            <v>米易县丙谷镇中心卫生院</v>
          </cell>
          <cell r="Q17" t="str">
            <v>丙谷镇卫生院</v>
          </cell>
        </row>
        <row r="18">
          <cell r="O18">
            <v>317005</v>
          </cell>
          <cell r="P18" t="str">
            <v>米易县草场乡卫生院</v>
          </cell>
          <cell r="Q18" t="str">
            <v>草场乡卫生院</v>
          </cell>
        </row>
        <row r="19">
          <cell r="O19">
            <v>317006</v>
          </cell>
          <cell r="P19" t="str">
            <v>米易县白马镇中心卫生院</v>
          </cell>
          <cell r="Q19" t="str">
            <v>白马镇卫生院</v>
          </cell>
        </row>
        <row r="20">
          <cell r="O20">
            <v>317007</v>
          </cell>
          <cell r="P20" t="str">
            <v>米易县湾丘彝族乡中心卫生院</v>
          </cell>
          <cell r="Q20" t="str">
            <v>湾丘乡卫生院</v>
          </cell>
        </row>
        <row r="21">
          <cell r="O21">
            <v>317008</v>
          </cell>
          <cell r="P21" t="str">
            <v>米易县普威镇中心卫生院</v>
          </cell>
          <cell r="Q21" t="str">
            <v>普威镇卫生院</v>
          </cell>
        </row>
        <row r="22">
          <cell r="O22">
            <v>317009</v>
          </cell>
          <cell r="P22" t="str">
            <v>米易县白坡彝族乡卫生院</v>
          </cell>
          <cell r="Q22" t="str">
            <v>白坡乡卫生院</v>
          </cell>
        </row>
        <row r="23">
          <cell r="O23">
            <v>317010</v>
          </cell>
          <cell r="P23" t="str">
            <v>米易县麻陇彝族乡卫生院</v>
          </cell>
          <cell r="Q23" t="str">
            <v>麻陇乡卫生院</v>
          </cell>
        </row>
        <row r="24">
          <cell r="O24">
            <v>317011</v>
          </cell>
          <cell r="P24" t="str">
            <v>米易县撒莲镇卫生院</v>
          </cell>
          <cell r="Q24" t="str">
            <v>撒莲镇卫生院</v>
          </cell>
        </row>
        <row r="25">
          <cell r="O25">
            <v>317012</v>
          </cell>
          <cell r="P25" t="str">
            <v>米易县垭口镇卫生院</v>
          </cell>
          <cell r="Q25" t="str">
            <v>垭口镇卫生院</v>
          </cell>
        </row>
        <row r="26">
          <cell r="O26">
            <v>317013</v>
          </cell>
          <cell r="P26" t="str">
            <v>米易县得石镇中心卫生院</v>
          </cell>
          <cell r="Q26" t="str">
            <v>得石镇卫生院</v>
          </cell>
        </row>
        <row r="27">
          <cell r="O27">
            <v>320001</v>
          </cell>
          <cell r="P27" t="str">
            <v>米易县人力资源和社会保障局</v>
          </cell>
          <cell r="Q27" t="str">
            <v>人社局</v>
          </cell>
        </row>
        <row r="28">
          <cell r="O28">
            <v>321001</v>
          </cell>
          <cell r="P28" t="str">
            <v>米易县攀莲镇城北社区卫生服务中心</v>
          </cell>
          <cell r="Q28" t="str">
            <v>城北社区卫生服务中心</v>
          </cell>
        </row>
        <row r="29">
          <cell r="O29">
            <v>322001</v>
          </cell>
          <cell r="P29" t="str">
            <v>米易县卫生健康局</v>
          </cell>
          <cell r="Q29" t="str">
            <v>卫健局</v>
          </cell>
        </row>
        <row r="30">
          <cell r="O30">
            <v>323001</v>
          </cell>
          <cell r="P30" t="str">
            <v>米易县城乡居民养老保险事务中心</v>
          </cell>
          <cell r="Q30" t="str">
            <v>城乡居民养老保险事务中心</v>
          </cell>
        </row>
        <row r="31">
          <cell r="O31">
            <v>324001</v>
          </cell>
          <cell r="P31" t="str">
            <v>米易县妇幼保健服务中心</v>
          </cell>
          <cell r="Q31" t="str">
            <v>米易县妇幼保健服务中心</v>
          </cell>
        </row>
        <row r="32">
          <cell r="O32">
            <v>623001</v>
          </cell>
          <cell r="P32" t="str">
            <v>米易县退役军人事务局</v>
          </cell>
          <cell r="Q32" t="str">
            <v>米易县退役军人事务局</v>
          </cell>
        </row>
        <row r="33">
          <cell r="O33">
            <v>0</v>
          </cell>
          <cell r="P33">
            <v>0</v>
          </cell>
          <cell r="Q33">
            <v>0</v>
          </cell>
        </row>
        <row r="34">
          <cell r="O34">
            <v>101001</v>
          </cell>
          <cell r="P34" t="str">
            <v>米易县农业农村局</v>
          </cell>
          <cell r="Q34" t="str">
            <v>米易县农业农村局</v>
          </cell>
        </row>
        <row r="35">
          <cell r="O35">
            <v>101002</v>
          </cell>
          <cell r="P35" t="str">
            <v>米易县良种场</v>
          </cell>
          <cell r="Q35" t="str">
            <v>米易县良种场</v>
          </cell>
        </row>
        <row r="36">
          <cell r="O36">
            <v>102001</v>
          </cell>
          <cell r="P36" t="str">
            <v>米易县水利局</v>
          </cell>
          <cell r="Q36" t="str">
            <v>米易县水利局</v>
          </cell>
        </row>
        <row r="37">
          <cell r="O37">
            <v>102004</v>
          </cell>
          <cell r="P37" t="str">
            <v>米易县马鞍山水库建设管理局</v>
          </cell>
          <cell r="Q37" t="str">
            <v>米易县马鞍山水库建设管理局</v>
          </cell>
        </row>
        <row r="38">
          <cell r="O38">
            <v>103001</v>
          </cell>
          <cell r="P38" t="str">
            <v>米易县林业局</v>
          </cell>
          <cell r="Q38" t="str">
            <v>米易县林业局</v>
          </cell>
        </row>
        <row r="39">
          <cell r="O39">
            <v>103002</v>
          </cell>
          <cell r="P39" t="str">
            <v>米易县森林公安局</v>
          </cell>
          <cell r="Q39" t="str">
            <v>米易县森林公安局</v>
          </cell>
        </row>
        <row r="40">
          <cell r="O40">
            <v>103003</v>
          </cell>
          <cell r="P40" t="str">
            <v>米易县国有林场</v>
          </cell>
          <cell r="Q40" t="str">
            <v>米易县国有林场</v>
          </cell>
        </row>
        <row r="41">
          <cell r="O41">
            <v>105001</v>
          </cell>
          <cell r="P41" t="str">
            <v>米易县气象局</v>
          </cell>
          <cell r="Q41" t="str">
            <v>米易县气象局</v>
          </cell>
        </row>
        <row r="42">
          <cell r="O42">
            <v>107001</v>
          </cell>
          <cell r="P42" t="str">
            <v>米易县晃桥水库管理所</v>
          </cell>
          <cell r="Q42" t="str">
            <v>米易县晃桥水库管理所</v>
          </cell>
        </row>
        <row r="43">
          <cell r="O43">
            <v>108001</v>
          </cell>
          <cell r="P43" t="str">
            <v>农业股专户</v>
          </cell>
          <cell r="Q43" t="str">
            <v>农业股专户</v>
          </cell>
        </row>
        <row r="44">
          <cell r="O44">
            <v>110001</v>
          </cell>
          <cell r="P44" t="str">
            <v>米易县烤烟生产管理办公室</v>
          </cell>
          <cell r="Q44" t="str">
            <v>米易县烤烟生产管理办公室</v>
          </cell>
        </row>
        <row r="45">
          <cell r="O45">
            <v>202001</v>
          </cell>
          <cell r="P45" t="str">
            <v>米易县商务和粮食局</v>
          </cell>
          <cell r="Q45" t="str">
            <v>米易县商务和粮食局</v>
          </cell>
        </row>
        <row r="46">
          <cell r="O46">
            <v>203001</v>
          </cell>
          <cell r="P46" t="str">
            <v>米易县经济信息化和科学技术局</v>
          </cell>
          <cell r="Q46" t="str">
            <v>米易县经济信息化和科学技术局</v>
          </cell>
        </row>
        <row r="47">
          <cell r="O47">
            <v>204001</v>
          </cell>
          <cell r="P47" t="str">
            <v>米易县旅游局</v>
          </cell>
          <cell r="Q47" t="str">
            <v>米易县旅游局</v>
          </cell>
        </row>
        <row r="48">
          <cell r="O48">
            <v>205001</v>
          </cell>
          <cell r="P48" t="str">
            <v>米易县供销合作社联合社</v>
          </cell>
          <cell r="Q48" t="str">
            <v>米易县供销合作社联合社</v>
          </cell>
        </row>
        <row r="49">
          <cell r="O49">
            <v>206001</v>
          </cell>
          <cell r="P49" t="str">
            <v>四川米易白马工业园区管理委员会</v>
          </cell>
          <cell r="Q49" t="str">
            <v>四川米易白马工业园区管理委员会</v>
          </cell>
        </row>
        <row r="50">
          <cell r="O50">
            <v>210001</v>
          </cell>
          <cell r="P50" t="str">
            <v>米易县政策性农业保险办公室</v>
          </cell>
          <cell r="Q50" t="str">
            <v>米易县政策性农业保险办公室</v>
          </cell>
        </row>
        <row r="51">
          <cell r="O51">
            <v>211001</v>
          </cell>
          <cell r="P51" t="str">
            <v>经建企业股专户</v>
          </cell>
          <cell r="Q51" t="str">
            <v>经建企业股专户</v>
          </cell>
        </row>
        <row r="52">
          <cell r="O52">
            <v>213001</v>
          </cell>
          <cell r="P52" t="str">
            <v>米易县投资促进局</v>
          </cell>
          <cell r="Q52" t="str">
            <v>米易县投资促进局</v>
          </cell>
        </row>
        <row r="53">
          <cell r="O53">
            <v>214001</v>
          </cell>
          <cell r="P53" t="str">
            <v>米易县市场监督管理局</v>
          </cell>
          <cell r="Q53" t="str">
            <v>米易县市场监督管理局</v>
          </cell>
        </row>
        <row r="54">
          <cell r="O54">
            <v>401001</v>
          </cell>
          <cell r="P54" t="str">
            <v>米易县住房和城乡建设局</v>
          </cell>
          <cell r="Q54" t="str">
            <v>米易县住房和城乡建设局</v>
          </cell>
        </row>
        <row r="55">
          <cell r="O55">
            <v>402001</v>
          </cell>
          <cell r="P55" t="str">
            <v>米易县司法局</v>
          </cell>
          <cell r="Q55" t="str">
            <v>米易县司法局</v>
          </cell>
        </row>
        <row r="56">
          <cell r="O56">
            <v>403001</v>
          </cell>
          <cell r="P56" t="str">
            <v>米易县人民法院</v>
          </cell>
          <cell r="Q56" t="str">
            <v>米易县人民法院</v>
          </cell>
        </row>
        <row r="57">
          <cell r="O57">
            <v>404001</v>
          </cell>
          <cell r="P57" t="str">
            <v>米易县人民检察院</v>
          </cell>
          <cell r="Q57" t="str">
            <v>米易县人民检察院</v>
          </cell>
        </row>
        <row r="58">
          <cell r="O58">
            <v>405001</v>
          </cell>
          <cell r="P58" t="str">
            <v>米易县公安局</v>
          </cell>
          <cell r="Q58" t="str">
            <v>米易县公安局</v>
          </cell>
        </row>
        <row r="59">
          <cell r="O59">
            <v>406001</v>
          </cell>
          <cell r="P59" t="str">
            <v>中国共产党米易县委员会政法委员会</v>
          </cell>
          <cell r="Q59" t="str">
            <v>中国共产党米易县委员会政法委员会</v>
          </cell>
        </row>
        <row r="60">
          <cell r="O60">
            <v>407001</v>
          </cell>
          <cell r="P60" t="str">
            <v>中国共产党米易县委员会统战部</v>
          </cell>
          <cell r="Q60" t="str">
            <v>中国共产党米易县委员会统战部</v>
          </cell>
        </row>
        <row r="61">
          <cell r="O61">
            <v>408001</v>
          </cell>
          <cell r="P61" t="str">
            <v>中国共产党米易县委员会宣传部</v>
          </cell>
          <cell r="Q61" t="str">
            <v>中国共产党米易县委员会宣传部</v>
          </cell>
        </row>
        <row r="62">
          <cell r="O62">
            <v>408002</v>
          </cell>
          <cell r="P62" t="str">
            <v>米易县文学艺术界联合会</v>
          </cell>
          <cell r="Q62" t="str">
            <v>米易县文学艺术界联合会</v>
          </cell>
        </row>
        <row r="63">
          <cell r="O63">
            <v>409001</v>
          </cell>
          <cell r="P63" t="str">
            <v>米易县环境保护局</v>
          </cell>
          <cell r="Q63" t="str">
            <v>米易县环境保护局</v>
          </cell>
        </row>
        <row r="64">
          <cell r="O64">
            <v>410001</v>
          </cell>
          <cell r="P64" t="str">
            <v>中国共产党米易县委员会组织部</v>
          </cell>
          <cell r="Q64" t="str">
            <v>中国共产党米易县委员会组织部</v>
          </cell>
        </row>
        <row r="65">
          <cell r="O65">
            <v>411001</v>
          </cell>
          <cell r="P65" t="str">
            <v>中国共产党米易县委员会办公室</v>
          </cell>
          <cell r="Q65" t="str">
            <v>中国共产党米易县委员会办公室</v>
          </cell>
        </row>
        <row r="66">
          <cell r="O66">
            <v>412001</v>
          </cell>
          <cell r="P66" t="str">
            <v>中国共产党米易县纪律检查委员会</v>
          </cell>
          <cell r="Q66" t="str">
            <v>中国共产党米易县纪律检查委员会</v>
          </cell>
        </row>
        <row r="67">
          <cell r="O67">
            <v>413001</v>
          </cell>
          <cell r="P67" t="str">
            <v>中国人民政治协商会议四川省米易县委员会办公室</v>
          </cell>
          <cell r="Q67" t="str">
            <v>中国人民政治协商会议四川省米易县委员会办公室</v>
          </cell>
        </row>
        <row r="68">
          <cell r="O68">
            <v>415001</v>
          </cell>
          <cell r="P68" t="str">
            <v>米易县财政局</v>
          </cell>
          <cell r="Q68" t="str">
            <v>米易县财政局</v>
          </cell>
        </row>
        <row r="69">
          <cell r="O69">
            <v>416001</v>
          </cell>
          <cell r="P69" t="str">
            <v>米易县自然资源规划和林业局</v>
          </cell>
          <cell r="Q69" t="str">
            <v>米易县自然资源规划和林业局</v>
          </cell>
        </row>
        <row r="70">
          <cell r="O70">
            <v>418001</v>
          </cell>
          <cell r="P70" t="str">
            <v>米易县扶贫开发局</v>
          </cell>
          <cell r="Q70" t="str">
            <v>米易县扶贫开发局</v>
          </cell>
        </row>
        <row r="71">
          <cell r="O71">
            <v>419001</v>
          </cell>
          <cell r="P71" t="str">
            <v>米易县应急管理局</v>
          </cell>
          <cell r="Q71" t="str">
            <v>米易县应急管理局</v>
          </cell>
        </row>
        <row r="72">
          <cell r="O72">
            <v>420001</v>
          </cell>
          <cell r="P72" t="str">
            <v>米易县人民政府办公室</v>
          </cell>
          <cell r="Q72" t="str">
            <v>米易县人民政府办公室</v>
          </cell>
        </row>
        <row r="73">
          <cell r="O73">
            <v>421001</v>
          </cell>
          <cell r="P73" t="str">
            <v>米易县人民代表大会常务委员会办公室</v>
          </cell>
          <cell r="Q73" t="str">
            <v>米易县人民代表大会常务委员会办公室</v>
          </cell>
        </row>
        <row r="74">
          <cell r="O74">
            <v>422001</v>
          </cell>
          <cell r="P74" t="str">
            <v>米易县财政国库支付中心</v>
          </cell>
          <cell r="Q74" t="str">
            <v>米易县财政国库支付中心</v>
          </cell>
        </row>
        <row r="75">
          <cell r="O75">
            <v>423001</v>
          </cell>
          <cell r="P75" t="str">
            <v>米易县审计局</v>
          </cell>
          <cell r="Q75" t="str">
            <v>米易县审计局</v>
          </cell>
        </row>
        <row r="76">
          <cell r="O76">
            <v>424001</v>
          </cell>
          <cell r="P76" t="str">
            <v>米易县统计局</v>
          </cell>
          <cell r="Q76" t="str">
            <v>米易县统计局</v>
          </cell>
        </row>
        <row r="77">
          <cell r="O77">
            <v>425001</v>
          </cell>
          <cell r="P77" t="str">
            <v>米易县科学技术和知识产权局</v>
          </cell>
          <cell r="Q77" t="str">
            <v>米易县科学技术和知识产权局</v>
          </cell>
        </row>
        <row r="78">
          <cell r="O78">
            <v>426001</v>
          </cell>
          <cell r="P78" t="str">
            <v>米易县发展和改革局</v>
          </cell>
          <cell r="Q78" t="str">
            <v>米易县发展和改革局</v>
          </cell>
        </row>
        <row r="79">
          <cell r="O79">
            <v>427001</v>
          </cell>
          <cell r="P79" t="str">
            <v>米易县档案馆</v>
          </cell>
          <cell r="Q79" t="str">
            <v>米易县档案馆</v>
          </cell>
        </row>
        <row r="80">
          <cell r="O80">
            <v>428001</v>
          </cell>
          <cell r="P80" t="str">
            <v>米易县体育局</v>
          </cell>
          <cell r="Q80" t="str">
            <v>米易县体育局</v>
          </cell>
        </row>
        <row r="81">
          <cell r="O81">
            <v>429001</v>
          </cell>
          <cell r="P81" t="str">
            <v>米易县妇女联合会</v>
          </cell>
          <cell r="Q81" t="str">
            <v>米易县妇女联合会</v>
          </cell>
        </row>
        <row r="82">
          <cell r="O82">
            <v>430001</v>
          </cell>
          <cell r="P82" t="str">
            <v>中国人民解放军四川省米易县人民武装部</v>
          </cell>
          <cell r="Q82" t="str">
            <v>中国人民解放军四川省米易县人民武装部</v>
          </cell>
        </row>
        <row r="83">
          <cell r="O83">
            <v>431001</v>
          </cell>
          <cell r="P83" t="str">
            <v>米易县科学技术协会</v>
          </cell>
          <cell r="Q83" t="str">
            <v>米易县科学技术协会</v>
          </cell>
        </row>
        <row r="84">
          <cell r="O84">
            <v>432001</v>
          </cell>
          <cell r="P84" t="str">
            <v>米易县教育和体育局</v>
          </cell>
          <cell r="Q84" t="str">
            <v>米易县教育和体育局</v>
          </cell>
        </row>
        <row r="85">
          <cell r="O85">
            <v>434001</v>
          </cell>
          <cell r="P85" t="str">
            <v>四川省米易中学校</v>
          </cell>
          <cell r="Q85" t="str">
            <v>四川省米易中学校</v>
          </cell>
        </row>
        <row r="86">
          <cell r="O86">
            <v>436001</v>
          </cell>
          <cell r="P86" t="str">
            <v>国家统计局米易调查队</v>
          </cell>
          <cell r="Q86" t="str">
            <v>国家统计局米易调查队</v>
          </cell>
        </row>
        <row r="87">
          <cell r="O87">
            <v>437001</v>
          </cell>
          <cell r="P87" t="str">
            <v>米易县第一小学校</v>
          </cell>
          <cell r="Q87" t="str">
            <v>米易县第一小学校</v>
          </cell>
        </row>
        <row r="88">
          <cell r="O88">
            <v>438001</v>
          </cell>
          <cell r="P88" t="str">
            <v>米易县幼儿园</v>
          </cell>
          <cell r="Q88" t="str">
            <v>米易县幼儿园</v>
          </cell>
        </row>
        <row r="89">
          <cell r="O89">
            <v>440001</v>
          </cell>
          <cell r="P89" t="str">
            <v>米易县总工会</v>
          </cell>
          <cell r="Q89" t="str">
            <v>米易县总工会</v>
          </cell>
        </row>
        <row r="90">
          <cell r="O90">
            <v>441001</v>
          </cell>
          <cell r="P90" t="str">
            <v>米易县行政审批局</v>
          </cell>
          <cell r="Q90" t="str">
            <v>米易县行政审批局</v>
          </cell>
        </row>
        <row r="91">
          <cell r="O91">
            <v>442001</v>
          </cell>
          <cell r="P91" t="str">
            <v>米易县文化广电新闻出版局</v>
          </cell>
          <cell r="Q91" t="str">
            <v>米易县文化广电新闻出版局</v>
          </cell>
        </row>
        <row r="92">
          <cell r="O92">
            <v>445001</v>
          </cell>
          <cell r="P92" t="str">
            <v>米易县交通运输局</v>
          </cell>
          <cell r="Q92" t="str">
            <v>米易县交通运输局</v>
          </cell>
        </row>
        <row r="93">
          <cell r="O93">
            <v>446001</v>
          </cell>
          <cell r="P93" t="str">
            <v>米易县国有投资集团有限责任公司</v>
          </cell>
          <cell r="Q93" t="str">
            <v>米易县国有投资集团有限责任公司</v>
          </cell>
        </row>
        <row r="94">
          <cell r="O94">
            <v>447001</v>
          </cell>
          <cell r="P94" t="str">
            <v>中国共产党米易县委员会党校</v>
          </cell>
          <cell r="Q94" t="str">
            <v>中国共产党米易县委员会党校</v>
          </cell>
        </row>
        <row r="95">
          <cell r="O95">
            <v>448001</v>
          </cell>
          <cell r="P95" t="str">
            <v>四川省米易县图书馆</v>
          </cell>
          <cell r="Q95" t="str">
            <v>四川省米易县图书馆</v>
          </cell>
        </row>
        <row r="96">
          <cell r="O96">
            <v>449001</v>
          </cell>
          <cell r="P96" t="str">
            <v>米易县机关事务管理局</v>
          </cell>
          <cell r="Q96" t="str">
            <v>米易县机关事务管理局</v>
          </cell>
        </row>
        <row r="97">
          <cell r="O97">
            <v>450401</v>
          </cell>
          <cell r="P97" t="str">
            <v>米易县民族中学校</v>
          </cell>
          <cell r="Q97" t="str">
            <v>米易县民族中学校</v>
          </cell>
        </row>
        <row r="98">
          <cell r="O98">
            <v>452001</v>
          </cell>
          <cell r="P98" t="str">
            <v>米易县文化馆</v>
          </cell>
          <cell r="Q98" t="str">
            <v>米易县文化馆</v>
          </cell>
        </row>
        <row r="99">
          <cell r="O99">
            <v>457001</v>
          </cell>
          <cell r="P99" t="str">
            <v>米易县教育局教研室</v>
          </cell>
          <cell r="Q99" t="str">
            <v>米易县教育局教研室</v>
          </cell>
        </row>
        <row r="100">
          <cell r="O100">
            <v>459001</v>
          </cell>
          <cell r="P100" t="str">
            <v>米易县综合行政执法局</v>
          </cell>
          <cell r="Q100" t="str">
            <v>米易县综合行政执法局</v>
          </cell>
        </row>
        <row r="101">
          <cell r="O101">
            <v>460001</v>
          </cell>
          <cell r="P101" t="str">
            <v>米易县教仪电教馆</v>
          </cell>
          <cell r="Q101" t="str">
            <v>米易县教仪电教馆</v>
          </cell>
        </row>
        <row r="102">
          <cell r="O102">
            <v>461001</v>
          </cell>
          <cell r="P102" t="str">
            <v>米易县特岗教师</v>
          </cell>
          <cell r="Q102" t="str">
            <v>米易县特岗教师</v>
          </cell>
        </row>
        <row r="103">
          <cell r="O103">
            <v>462001</v>
          </cell>
          <cell r="P103" t="str">
            <v>米易县武警中队</v>
          </cell>
          <cell r="Q103" t="str">
            <v>米易县武警中队</v>
          </cell>
        </row>
        <row r="104">
          <cell r="O104">
            <v>463001</v>
          </cell>
          <cell r="P104" t="str">
            <v>四川省米易县地方海事处</v>
          </cell>
          <cell r="Q104" t="str">
            <v>四川省米易县地方海事处</v>
          </cell>
        </row>
        <row r="105">
          <cell r="O105">
            <v>464001</v>
          </cell>
          <cell r="P105" t="str">
            <v>攀枝花市米易县消防大队</v>
          </cell>
          <cell r="Q105" t="str">
            <v>攀枝花市米易县消防大队</v>
          </cell>
        </row>
        <row r="106">
          <cell r="O106">
            <v>469001</v>
          </cell>
          <cell r="P106" t="str">
            <v>中共米易县委目标绩效管理办公室</v>
          </cell>
          <cell r="Q106" t="str">
            <v>中共米易县委目标绩效管理办公室</v>
          </cell>
        </row>
        <row r="107">
          <cell r="O107">
            <v>470001</v>
          </cell>
          <cell r="P107" t="str">
            <v>米易县第一初级中学校</v>
          </cell>
          <cell r="Q107" t="str">
            <v>米易县第一初级中学校</v>
          </cell>
        </row>
        <row r="108">
          <cell r="O108">
            <v>471001</v>
          </cell>
          <cell r="P108" t="str">
            <v>米易县第二初级中学校</v>
          </cell>
          <cell r="Q108" t="str">
            <v>米易县第二初级中学校</v>
          </cell>
        </row>
        <row r="109">
          <cell r="O109">
            <v>474001</v>
          </cell>
          <cell r="P109" t="str">
            <v>米易县攀莲财政支付中心</v>
          </cell>
          <cell r="Q109" t="str">
            <v>米易县攀莲财政支付中心</v>
          </cell>
        </row>
        <row r="110">
          <cell r="O110">
            <v>475001</v>
          </cell>
          <cell r="P110" t="str">
            <v>米易县白马财政支付中心</v>
          </cell>
          <cell r="Q110" t="str">
            <v>米易县白马财政支付中心</v>
          </cell>
        </row>
        <row r="111">
          <cell r="O111">
            <v>476001</v>
          </cell>
          <cell r="P111" t="str">
            <v>米易县普威财政支付中心</v>
          </cell>
          <cell r="Q111" t="str">
            <v>米易县普威财政支付中心</v>
          </cell>
        </row>
        <row r="112">
          <cell r="O112">
            <v>477001</v>
          </cell>
          <cell r="P112" t="str">
            <v>米易县垭口财政支付中心</v>
          </cell>
          <cell r="Q112" t="str">
            <v>米易县垭口财政支付中心</v>
          </cell>
        </row>
        <row r="113">
          <cell r="O113">
            <v>479001</v>
          </cell>
          <cell r="P113" t="str">
            <v>中共米易县委机构编制委员会办公室</v>
          </cell>
          <cell r="Q113" t="str">
            <v>中共米易县委机构编制委员会办公室</v>
          </cell>
        </row>
        <row r="114">
          <cell r="O114">
            <v>480001</v>
          </cell>
          <cell r="P114" t="str">
            <v>米易县公共资源交易中心</v>
          </cell>
          <cell r="Q114" t="str">
            <v>米易县公共资源交易中心</v>
          </cell>
        </row>
        <row r="115">
          <cell r="O115">
            <v>481001</v>
          </cell>
          <cell r="P115" t="str">
            <v>中共米易县委农村工作委员会</v>
          </cell>
          <cell r="Q115" t="str">
            <v>中共米易县委农村工作委员会</v>
          </cell>
        </row>
        <row r="116">
          <cell r="O116">
            <v>482001</v>
          </cell>
          <cell r="P116" t="str">
            <v>米易县民族宗教事务局</v>
          </cell>
          <cell r="Q116" t="str">
            <v>米易县民族宗教事务局</v>
          </cell>
        </row>
        <row r="117">
          <cell r="O117">
            <v>501001</v>
          </cell>
          <cell r="P117" t="str">
            <v>投资债务股</v>
          </cell>
          <cell r="Q117" t="str">
            <v>投资债务股</v>
          </cell>
        </row>
        <row r="118">
          <cell r="O118">
            <v>502001</v>
          </cell>
          <cell r="P118" t="str">
            <v>米易县青少年活动中心</v>
          </cell>
          <cell r="Q118" t="str">
            <v>米易县青少年活动中心</v>
          </cell>
        </row>
        <row r="119">
          <cell r="O119">
            <v>601001</v>
          </cell>
          <cell r="P119" t="str">
            <v>米易县财政局农发办</v>
          </cell>
          <cell r="Q119" t="str">
            <v>米易县财政局农发办</v>
          </cell>
        </row>
        <row r="120">
          <cell r="O120">
            <v>602001</v>
          </cell>
          <cell r="P120" t="str">
            <v>国家税务总局米易县税务局</v>
          </cell>
          <cell r="Q120" t="str">
            <v>国家税务总局米易县税务局</v>
          </cell>
        </row>
        <row r="121">
          <cell r="O121">
            <v>609001</v>
          </cell>
          <cell r="P121" t="str">
            <v>四川电信米易分公司</v>
          </cell>
          <cell r="Q121" t="str">
            <v>四川电信米易分公司</v>
          </cell>
        </row>
        <row r="122">
          <cell r="O122">
            <v>610001</v>
          </cell>
          <cell r="P122" t="str">
            <v>米易县交通运输管理所</v>
          </cell>
          <cell r="Q122" t="str">
            <v>米易县交通运输管理所</v>
          </cell>
        </row>
        <row r="123">
          <cell r="O123">
            <v>612001</v>
          </cell>
          <cell r="P123" t="str">
            <v>米易县第二小学校</v>
          </cell>
          <cell r="Q123" t="str">
            <v>米易县第二小学校</v>
          </cell>
        </row>
        <row r="124">
          <cell r="O124">
            <v>612002</v>
          </cell>
          <cell r="P124" t="str">
            <v>米易县攀莲镇中心学校</v>
          </cell>
          <cell r="Q124" t="str">
            <v>米易县攀莲镇中心学校</v>
          </cell>
        </row>
        <row r="125">
          <cell r="O125">
            <v>612003</v>
          </cell>
          <cell r="P125" t="str">
            <v>米易县白马镇中心学校</v>
          </cell>
          <cell r="Q125" t="str">
            <v>米易县白马镇中心学校</v>
          </cell>
        </row>
        <row r="126">
          <cell r="O126">
            <v>612004</v>
          </cell>
          <cell r="P126" t="str">
            <v>米易县第三初级中学校</v>
          </cell>
          <cell r="Q126" t="str">
            <v>米易县第三初级中学校</v>
          </cell>
        </row>
        <row r="127">
          <cell r="O127">
            <v>612005</v>
          </cell>
          <cell r="P127" t="str">
            <v>米易县丙谷镇中心学校</v>
          </cell>
          <cell r="Q127" t="str">
            <v>米易县丙谷镇中心学校</v>
          </cell>
        </row>
        <row r="128">
          <cell r="O128">
            <v>612007</v>
          </cell>
          <cell r="P128" t="str">
            <v>米易县撒莲镇中心学校</v>
          </cell>
          <cell r="Q128" t="str">
            <v>米易县撒莲镇中心学校</v>
          </cell>
        </row>
        <row r="129">
          <cell r="O129">
            <v>612008</v>
          </cell>
          <cell r="P129" t="str">
            <v>米易县垭口镇中心学校</v>
          </cell>
          <cell r="Q129" t="str">
            <v>米易县垭口镇中心学校</v>
          </cell>
        </row>
        <row r="130">
          <cell r="O130">
            <v>612010</v>
          </cell>
          <cell r="P130" t="str">
            <v>米易县草场乡中心学校</v>
          </cell>
          <cell r="Q130" t="str">
            <v>米易县草场乡中心学校</v>
          </cell>
        </row>
        <row r="131">
          <cell r="O131">
            <v>612012</v>
          </cell>
          <cell r="P131" t="str">
            <v>米易县新山傈僳族乡中心学校</v>
          </cell>
          <cell r="Q131" t="str">
            <v>米易县新山傈僳族乡中心学校</v>
          </cell>
        </row>
        <row r="132">
          <cell r="O132">
            <v>612013</v>
          </cell>
          <cell r="P132" t="str">
            <v>米易县白坡彝族乡中心学校</v>
          </cell>
          <cell r="Q132" t="str">
            <v>米易县白坡彝族乡中心学校</v>
          </cell>
        </row>
        <row r="133">
          <cell r="O133">
            <v>612014</v>
          </cell>
          <cell r="P133" t="str">
            <v>米易县得石镇中心学校</v>
          </cell>
          <cell r="Q133" t="str">
            <v>米易县得石镇中心学校</v>
          </cell>
        </row>
        <row r="134">
          <cell r="O134">
            <v>612016</v>
          </cell>
          <cell r="P134" t="str">
            <v>米易县第四中小学校</v>
          </cell>
          <cell r="Q134" t="str">
            <v>米易县第四中小学校</v>
          </cell>
        </row>
        <row r="135">
          <cell r="O135">
            <v>612017</v>
          </cell>
          <cell r="P135" t="str">
            <v>米易县麻陇彝族乡中心学校</v>
          </cell>
          <cell r="Q135" t="str">
            <v>米易县麻陇彝族乡中心学校</v>
          </cell>
        </row>
        <row r="136">
          <cell r="O136">
            <v>612018</v>
          </cell>
          <cell r="P136" t="str">
            <v>米易县湾丘彝族乡中心学校</v>
          </cell>
          <cell r="Q136" t="str">
            <v>米易县湾丘彝族乡中心学校</v>
          </cell>
        </row>
        <row r="137">
          <cell r="O137">
            <v>612019</v>
          </cell>
          <cell r="P137" t="str">
            <v>米易县营养办</v>
          </cell>
          <cell r="Q137" t="str">
            <v>米易县营养办</v>
          </cell>
        </row>
        <row r="138">
          <cell r="O138">
            <v>612020</v>
          </cell>
          <cell r="P138" t="str">
            <v>米易县乡镇学前教育中心</v>
          </cell>
          <cell r="Q138" t="str">
            <v>米易县乡镇学前教育中心</v>
          </cell>
        </row>
        <row r="139">
          <cell r="O139">
            <v>616001</v>
          </cell>
          <cell r="P139" t="str">
            <v>中国共产党米易县委员会党史研究室</v>
          </cell>
          <cell r="Q139" t="str">
            <v>中国共产党米易县委员会党史研究室</v>
          </cell>
        </row>
        <row r="140">
          <cell r="O140">
            <v>617001</v>
          </cell>
          <cell r="P140" t="str">
            <v>中国共产主义青年团米易县委员会</v>
          </cell>
          <cell r="Q140" t="str">
            <v>中国共产主义青年团米易县委员会</v>
          </cell>
        </row>
        <row r="141">
          <cell r="O141">
            <v>621001</v>
          </cell>
          <cell r="P141" t="str">
            <v>米易县攀莲镇人民政府</v>
          </cell>
          <cell r="Q141" t="str">
            <v>米易县攀莲镇人民政府</v>
          </cell>
        </row>
        <row r="142">
          <cell r="O142">
            <v>621002</v>
          </cell>
          <cell r="P142" t="str">
            <v>米易县新山傈僳族乡人民政府</v>
          </cell>
          <cell r="Q142" t="str">
            <v>米易县新山傈僳族乡人民政府</v>
          </cell>
        </row>
        <row r="143">
          <cell r="O143">
            <v>621003</v>
          </cell>
          <cell r="P143" t="str">
            <v>米易县丙谷镇人民政府</v>
          </cell>
          <cell r="Q143" t="str">
            <v>米易县丙谷镇人民政府</v>
          </cell>
        </row>
        <row r="144">
          <cell r="O144">
            <v>621004</v>
          </cell>
          <cell r="P144" t="str">
            <v>米易县草场乡人民政府</v>
          </cell>
          <cell r="Q144" t="str">
            <v>米易县草场乡人民政府</v>
          </cell>
        </row>
        <row r="145">
          <cell r="O145">
            <v>621005</v>
          </cell>
          <cell r="P145" t="str">
            <v>米易县白马镇人民政府</v>
          </cell>
          <cell r="Q145" t="str">
            <v>米易县白马镇人民政府</v>
          </cell>
        </row>
        <row r="146">
          <cell r="O146">
            <v>621006</v>
          </cell>
          <cell r="P146" t="str">
            <v>米易县湾丘彝族乡人民政府</v>
          </cell>
          <cell r="Q146" t="str">
            <v>米易县湾丘彝族乡人民政府</v>
          </cell>
        </row>
        <row r="147">
          <cell r="O147">
            <v>621007</v>
          </cell>
          <cell r="P147" t="str">
            <v>米易县普威镇人民政府</v>
          </cell>
          <cell r="Q147" t="str">
            <v>米易县普威镇人民政府</v>
          </cell>
        </row>
        <row r="148">
          <cell r="O148">
            <v>621008</v>
          </cell>
          <cell r="P148" t="str">
            <v>米易县麻陇彝族乡人民政府</v>
          </cell>
          <cell r="Q148" t="str">
            <v>米易县麻陇彝族乡人民政府</v>
          </cell>
        </row>
        <row r="149">
          <cell r="O149">
            <v>621009</v>
          </cell>
          <cell r="P149" t="str">
            <v>米易县白坡彝族乡人民政府</v>
          </cell>
          <cell r="Q149" t="str">
            <v>米易县白坡彝族乡人民政府</v>
          </cell>
        </row>
        <row r="150">
          <cell r="O150">
            <v>621010</v>
          </cell>
          <cell r="P150" t="str">
            <v>米易县垭口镇人民政府</v>
          </cell>
          <cell r="Q150" t="str">
            <v>米易县垭口镇人民政府</v>
          </cell>
        </row>
        <row r="151">
          <cell r="O151">
            <v>621011</v>
          </cell>
          <cell r="P151" t="str">
            <v>米易县撒莲镇人民政府</v>
          </cell>
          <cell r="Q151" t="str">
            <v>米易县撒莲镇人民政府</v>
          </cell>
        </row>
        <row r="152">
          <cell r="O152">
            <v>621012</v>
          </cell>
          <cell r="P152" t="str">
            <v>米易县得石镇人民政府</v>
          </cell>
          <cell r="Q152" t="str">
            <v>米易县得石镇人民政府</v>
          </cell>
        </row>
        <row r="153">
          <cell r="O153">
            <v>624001</v>
          </cell>
          <cell r="P153" t="str">
            <v>米易县融媒体中心</v>
          </cell>
          <cell r="Q153" t="str">
            <v>米易县融媒体中心</v>
          </cell>
        </row>
        <row r="154">
          <cell r="O154">
            <v>0</v>
          </cell>
          <cell r="P154">
            <v>0</v>
          </cell>
          <cell r="Q154">
            <v>0</v>
          </cell>
        </row>
        <row r="155">
          <cell r="O155">
            <v>0</v>
          </cell>
          <cell r="P155">
            <v>0</v>
          </cell>
          <cell r="Q155">
            <v>0</v>
          </cell>
        </row>
        <row r="156">
          <cell r="O156">
            <v>0</v>
          </cell>
          <cell r="P156">
            <v>0</v>
          </cell>
          <cell r="Q156">
            <v>0</v>
          </cell>
        </row>
        <row r="157">
          <cell r="O157">
            <v>0</v>
          </cell>
          <cell r="P157">
            <v>0</v>
          </cell>
          <cell r="Q157">
            <v>0</v>
          </cell>
        </row>
        <row r="158">
          <cell r="O158">
            <v>0</v>
          </cell>
          <cell r="P158">
            <v>0</v>
          </cell>
          <cell r="Q158">
            <v>0</v>
          </cell>
        </row>
        <row r="159">
          <cell r="O159">
            <v>0</v>
          </cell>
          <cell r="P159">
            <v>0</v>
          </cell>
          <cell r="Q159">
            <v>0</v>
          </cell>
        </row>
        <row r="160">
          <cell r="O160">
            <v>0</v>
          </cell>
          <cell r="P160">
            <v>0</v>
          </cell>
          <cell r="Q160">
            <v>0</v>
          </cell>
        </row>
        <row r="161">
          <cell r="O161">
            <v>0</v>
          </cell>
          <cell r="P161">
            <v>0</v>
          </cell>
          <cell r="Q161">
            <v>0</v>
          </cell>
        </row>
        <row r="162">
          <cell r="O162">
            <v>0</v>
          </cell>
          <cell r="P162">
            <v>0</v>
          </cell>
          <cell r="Q162">
            <v>0</v>
          </cell>
        </row>
        <row r="163">
          <cell r="O163">
            <v>0</v>
          </cell>
          <cell r="P163">
            <v>0</v>
          </cell>
          <cell r="Q163">
            <v>0</v>
          </cell>
        </row>
        <row r="164">
          <cell r="O164">
            <v>0</v>
          </cell>
          <cell r="P164">
            <v>0</v>
          </cell>
          <cell r="Q164">
            <v>0</v>
          </cell>
        </row>
        <row r="165">
          <cell r="O165">
            <v>0</v>
          </cell>
          <cell r="P165">
            <v>0</v>
          </cell>
          <cell r="Q165">
            <v>0</v>
          </cell>
        </row>
        <row r="166">
          <cell r="O166">
            <v>0</v>
          </cell>
          <cell r="P166">
            <v>0</v>
          </cell>
          <cell r="Q166">
            <v>0</v>
          </cell>
        </row>
        <row r="167">
          <cell r="O167">
            <v>0</v>
          </cell>
          <cell r="P167">
            <v>0</v>
          </cell>
          <cell r="Q167">
            <v>0</v>
          </cell>
        </row>
        <row r="168">
          <cell r="O168">
            <v>0</v>
          </cell>
          <cell r="P168">
            <v>0</v>
          </cell>
          <cell r="Q168">
            <v>0</v>
          </cell>
        </row>
        <row r="169">
          <cell r="O169">
            <v>0</v>
          </cell>
          <cell r="P169">
            <v>0</v>
          </cell>
          <cell r="Q169">
            <v>0</v>
          </cell>
        </row>
        <row r="170">
          <cell r="O170">
            <v>0</v>
          </cell>
          <cell r="P170">
            <v>0</v>
          </cell>
          <cell r="Q170">
            <v>0</v>
          </cell>
        </row>
        <row r="171">
          <cell r="O171">
            <v>0</v>
          </cell>
          <cell r="P171">
            <v>0</v>
          </cell>
          <cell r="Q171">
            <v>0</v>
          </cell>
        </row>
        <row r="172">
          <cell r="O172">
            <v>0</v>
          </cell>
          <cell r="P172">
            <v>0</v>
          </cell>
          <cell r="Q172">
            <v>0</v>
          </cell>
        </row>
        <row r="173">
          <cell r="O173">
            <v>0</v>
          </cell>
          <cell r="P173">
            <v>0</v>
          </cell>
          <cell r="Q173">
            <v>0</v>
          </cell>
        </row>
        <row r="174">
          <cell r="O174">
            <v>0</v>
          </cell>
          <cell r="P174">
            <v>0</v>
          </cell>
          <cell r="Q174">
            <v>0</v>
          </cell>
        </row>
        <row r="175">
          <cell r="O175">
            <v>0</v>
          </cell>
          <cell r="P175">
            <v>0</v>
          </cell>
          <cell r="Q175">
            <v>0</v>
          </cell>
        </row>
        <row r="176">
          <cell r="O176">
            <v>0</v>
          </cell>
          <cell r="P176">
            <v>0</v>
          </cell>
          <cell r="Q176">
            <v>0</v>
          </cell>
        </row>
        <row r="177">
          <cell r="O177">
            <v>0</v>
          </cell>
          <cell r="P177">
            <v>0</v>
          </cell>
          <cell r="Q177">
            <v>0</v>
          </cell>
        </row>
        <row r="178">
          <cell r="O178">
            <v>0</v>
          </cell>
          <cell r="P178">
            <v>0</v>
          </cell>
          <cell r="Q178">
            <v>0</v>
          </cell>
        </row>
        <row r="179">
          <cell r="O179">
            <v>0</v>
          </cell>
          <cell r="P179">
            <v>0</v>
          </cell>
          <cell r="Q17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1747"/>
  <sheetViews>
    <sheetView topLeftCell="A772" workbookViewId="0">
      <selection activeCell="E787" sqref="E787"/>
    </sheetView>
  </sheetViews>
  <sheetFormatPr defaultRowHeight="13.5" x14ac:dyDescent="0.15"/>
  <cols>
    <col min="1" max="1" width="9.625" style="96" customWidth="1"/>
    <col min="2" max="2" width="19.125" style="96" customWidth="1"/>
    <col min="3" max="3" width="5.25" style="56" customWidth="1"/>
    <col min="4" max="4" width="6.625" style="56" customWidth="1"/>
    <col min="5" max="5" width="9" style="56"/>
    <col min="6" max="6" width="17.5" style="56" customWidth="1"/>
    <col min="7" max="7" width="10.875" style="56" customWidth="1"/>
    <col min="8" max="8" width="17.5" style="56" customWidth="1"/>
    <col min="9" max="9" width="9" style="56"/>
    <col min="10" max="10" width="8.75" style="56" customWidth="1"/>
    <col min="11" max="11" width="14.875" style="56" customWidth="1"/>
    <col min="12" max="12" width="5.75" style="56" customWidth="1"/>
    <col min="13" max="15" width="9" style="56"/>
    <col min="16" max="16" width="17.75" style="56" customWidth="1"/>
    <col min="17" max="19" width="9" style="56"/>
    <col min="20" max="20" width="19.125" style="56" customWidth="1"/>
    <col min="21" max="256" width="9" style="56"/>
    <col min="257" max="257" width="9.625" style="56" customWidth="1"/>
    <col min="258" max="258" width="19.125" style="56" customWidth="1"/>
    <col min="259" max="259" width="5.25" style="56" customWidth="1"/>
    <col min="260" max="260" width="6.625" style="56" customWidth="1"/>
    <col min="261" max="261" width="9" style="56"/>
    <col min="262" max="262" width="17.5" style="56" customWidth="1"/>
    <col min="263" max="263" width="10.875" style="56" customWidth="1"/>
    <col min="264" max="264" width="17.5" style="56" customWidth="1"/>
    <col min="265" max="265" width="9" style="56"/>
    <col min="266" max="266" width="8.75" style="56" customWidth="1"/>
    <col min="267" max="267" width="14.875" style="56" customWidth="1"/>
    <col min="268" max="268" width="11.5" style="56" customWidth="1"/>
    <col min="269" max="271" width="9" style="56"/>
    <col min="272" max="272" width="17.75" style="56" customWidth="1"/>
    <col min="273" max="275" width="9" style="56"/>
    <col min="276" max="276" width="19.125" style="56" customWidth="1"/>
    <col min="277" max="512" width="9" style="56"/>
    <col min="513" max="513" width="9.625" style="56" customWidth="1"/>
    <col min="514" max="514" width="19.125" style="56" customWidth="1"/>
    <col min="515" max="515" width="5.25" style="56" customWidth="1"/>
    <col min="516" max="516" width="6.625" style="56" customWidth="1"/>
    <col min="517" max="517" width="9" style="56"/>
    <col min="518" max="518" width="17.5" style="56" customWidth="1"/>
    <col min="519" max="519" width="10.875" style="56" customWidth="1"/>
    <col min="520" max="520" width="17.5" style="56" customWidth="1"/>
    <col min="521" max="521" width="9" style="56"/>
    <col min="522" max="522" width="8.75" style="56" customWidth="1"/>
    <col min="523" max="523" width="14.875" style="56" customWidth="1"/>
    <col min="524" max="524" width="11.5" style="56" customWidth="1"/>
    <col min="525" max="527" width="9" style="56"/>
    <col min="528" max="528" width="17.75" style="56" customWidth="1"/>
    <col min="529" max="531" width="9" style="56"/>
    <col min="532" max="532" width="19.125" style="56" customWidth="1"/>
    <col min="533" max="768" width="9" style="56"/>
    <col min="769" max="769" width="9.625" style="56" customWidth="1"/>
    <col min="770" max="770" width="19.125" style="56" customWidth="1"/>
    <col min="771" max="771" width="5.25" style="56" customWidth="1"/>
    <col min="772" max="772" width="6.625" style="56" customWidth="1"/>
    <col min="773" max="773" width="9" style="56"/>
    <col min="774" max="774" width="17.5" style="56" customWidth="1"/>
    <col min="775" max="775" width="10.875" style="56" customWidth="1"/>
    <col min="776" max="776" width="17.5" style="56" customWidth="1"/>
    <col min="777" max="777" width="9" style="56"/>
    <col min="778" max="778" width="8.75" style="56" customWidth="1"/>
    <col min="779" max="779" width="14.875" style="56" customWidth="1"/>
    <col min="780" max="780" width="11.5" style="56" customWidth="1"/>
    <col min="781" max="783" width="9" style="56"/>
    <col min="784" max="784" width="17.75" style="56" customWidth="1"/>
    <col min="785" max="787" width="9" style="56"/>
    <col min="788" max="788" width="19.125" style="56" customWidth="1"/>
    <col min="789" max="1024" width="9" style="56"/>
    <col min="1025" max="1025" width="9.625" style="56" customWidth="1"/>
    <col min="1026" max="1026" width="19.125" style="56" customWidth="1"/>
    <col min="1027" max="1027" width="5.25" style="56" customWidth="1"/>
    <col min="1028" max="1028" width="6.625" style="56" customWidth="1"/>
    <col min="1029" max="1029" width="9" style="56"/>
    <col min="1030" max="1030" width="17.5" style="56" customWidth="1"/>
    <col min="1031" max="1031" width="10.875" style="56" customWidth="1"/>
    <col min="1032" max="1032" width="17.5" style="56" customWidth="1"/>
    <col min="1033" max="1033" width="9" style="56"/>
    <col min="1034" max="1034" width="8.75" style="56" customWidth="1"/>
    <col min="1035" max="1035" width="14.875" style="56" customWidth="1"/>
    <col min="1036" max="1036" width="11.5" style="56" customWidth="1"/>
    <col min="1037" max="1039" width="9" style="56"/>
    <col min="1040" max="1040" width="17.75" style="56" customWidth="1"/>
    <col min="1041" max="1043" width="9" style="56"/>
    <col min="1044" max="1044" width="19.125" style="56" customWidth="1"/>
    <col min="1045" max="1280" width="9" style="56"/>
    <col min="1281" max="1281" width="9.625" style="56" customWidth="1"/>
    <col min="1282" max="1282" width="19.125" style="56" customWidth="1"/>
    <col min="1283" max="1283" width="5.25" style="56" customWidth="1"/>
    <col min="1284" max="1284" width="6.625" style="56" customWidth="1"/>
    <col min="1285" max="1285" width="9" style="56"/>
    <col min="1286" max="1286" width="17.5" style="56" customWidth="1"/>
    <col min="1287" max="1287" width="10.875" style="56" customWidth="1"/>
    <col min="1288" max="1288" width="17.5" style="56" customWidth="1"/>
    <col min="1289" max="1289" width="9" style="56"/>
    <col min="1290" max="1290" width="8.75" style="56" customWidth="1"/>
    <col min="1291" max="1291" width="14.875" style="56" customWidth="1"/>
    <col min="1292" max="1292" width="11.5" style="56" customWidth="1"/>
    <col min="1293" max="1295" width="9" style="56"/>
    <col min="1296" max="1296" width="17.75" style="56" customWidth="1"/>
    <col min="1297" max="1299" width="9" style="56"/>
    <col min="1300" max="1300" width="19.125" style="56" customWidth="1"/>
    <col min="1301" max="1536" width="9" style="56"/>
    <col min="1537" max="1537" width="9.625" style="56" customWidth="1"/>
    <col min="1538" max="1538" width="19.125" style="56" customWidth="1"/>
    <col min="1539" max="1539" width="5.25" style="56" customWidth="1"/>
    <col min="1540" max="1540" width="6.625" style="56" customWidth="1"/>
    <col min="1541" max="1541" width="9" style="56"/>
    <col min="1542" max="1542" width="17.5" style="56" customWidth="1"/>
    <col min="1543" max="1543" width="10.875" style="56" customWidth="1"/>
    <col min="1544" max="1544" width="17.5" style="56" customWidth="1"/>
    <col min="1545" max="1545" width="9" style="56"/>
    <col min="1546" max="1546" width="8.75" style="56" customWidth="1"/>
    <col min="1547" max="1547" width="14.875" style="56" customWidth="1"/>
    <col min="1548" max="1548" width="11.5" style="56" customWidth="1"/>
    <col min="1549" max="1551" width="9" style="56"/>
    <col min="1552" max="1552" width="17.75" style="56" customWidth="1"/>
    <col min="1553" max="1555" width="9" style="56"/>
    <col min="1556" max="1556" width="19.125" style="56" customWidth="1"/>
    <col min="1557" max="1792" width="9" style="56"/>
    <col min="1793" max="1793" width="9.625" style="56" customWidth="1"/>
    <col min="1794" max="1794" width="19.125" style="56" customWidth="1"/>
    <col min="1795" max="1795" width="5.25" style="56" customWidth="1"/>
    <col min="1796" max="1796" width="6.625" style="56" customWidth="1"/>
    <col min="1797" max="1797" width="9" style="56"/>
    <col min="1798" max="1798" width="17.5" style="56" customWidth="1"/>
    <col min="1799" max="1799" width="10.875" style="56" customWidth="1"/>
    <col min="1800" max="1800" width="17.5" style="56" customWidth="1"/>
    <col min="1801" max="1801" width="9" style="56"/>
    <col min="1802" max="1802" width="8.75" style="56" customWidth="1"/>
    <col min="1803" max="1803" width="14.875" style="56" customWidth="1"/>
    <col min="1804" max="1804" width="11.5" style="56" customWidth="1"/>
    <col min="1805" max="1807" width="9" style="56"/>
    <col min="1808" max="1808" width="17.75" style="56" customWidth="1"/>
    <col min="1809" max="1811" width="9" style="56"/>
    <col min="1812" max="1812" width="19.125" style="56" customWidth="1"/>
    <col min="1813" max="2048" width="9" style="56"/>
    <col min="2049" max="2049" width="9.625" style="56" customWidth="1"/>
    <col min="2050" max="2050" width="19.125" style="56" customWidth="1"/>
    <col min="2051" max="2051" width="5.25" style="56" customWidth="1"/>
    <col min="2052" max="2052" width="6.625" style="56" customWidth="1"/>
    <col min="2053" max="2053" width="9" style="56"/>
    <col min="2054" max="2054" width="17.5" style="56" customWidth="1"/>
    <col min="2055" max="2055" width="10.875" style="56" customWidth="1"/>
    <col min="2056" max="2056" width="17.5" style="56" customWidth="1"/>
    <col min="2057" max="2057" width="9" style="56"/>
    <col min="2058" max="2058" width="8.75" style="56" customWidth="1"/>
    <col min="2059" max="2059" width="14.875" style="56" customWidth="1"/>
    <col min="2060" max="2060" width="11.5" style="56" customWidth="1"/>
    <col min="2061" max="2063" width="9" style="56"/>
    <col min="2064" max="2064" width="17.75" style="56" customWidth="1"/>
    <col min="2065" max="2067" width="9" style="56"/>
    <col min="2068" max="2068" width="19.125" style="56" customWidth="1"/>
    <col min="2069" max="2304" width="9" style="56"/>
    <col min="2305" max="2305" width="9.625" style="56" customWidth="1"/>
    <col min="2306" max="2306" width="19.125" style="56" customWidth="1"/>
    <col min="2307" max="2307" width="5.25" style="56" customWidth="1"/>
    <col min="2308" max="2308" width="6.625" style="56" customWidth="1"/>
    <col min="2309" max="2309" width="9" style="56"/>
    <col min="2310" max="2310" width="17.5" style="56" customWidth="1"/>
    <col min="2311" max="2311" width="10.875" style="56" customWidth="1"/>
    <col min="2312" max="2312" width="17.5" style="56" customWidth="1"/>
    <col min="2313" max="2313" width="9" style="56"/>
    <col min="2314" max="2314" width="8.75" style="56" customWidth="1"/>
    <col min="2315" max="2315" width="14.875" style="56" customWidth="1"/>
    <col min="2316" max="2316" width="11.5" style="56" customWidth="1"/>
    <col min="2317" max="2319" width="9" style="56"/>
    <col min="2320" max="2320" width="17.75" style="56" customWidth="1"/>
    <col min="2321" max="2323" width="9" style="56"/>
    <col min="2324" max="2324" width="19.125" style="56" customWidth="1"/>
    <col min="2325" max="2560" width="9" style="56"/>
    <col min="2561" max="2561" width="9.625" style="56" customWidth="1"/>
    <col min="2562" max="2562" width="19.125" style="56" customWidth="1"/>
    <col min="2563" max="2563" width="5.25" style="56" customWidth="1"/>
    <col min="2564" max="2564" width="6.625" style="56" customWidth="1"/>
    <col min="2565" max="2565" width="9" style="56"/>
    <col min="2566" max="2566" width="17.5" style="56" customWidth="1"/>
    <col min="2567" max="2567" width="10.875" style="56" customWidth="1"/>
    <col min="2568" max="2568" width="17.5" style="56" customWidth="1"/>
    <col min="2569" max="2569" width="9" style="56"/>
    <col min="2570" max="2570" width="8.75" style="56" customWidth="1"/>
    <col min="2571" max="2571" width="14.875" style="56" customWidth="1"/>
    <col min="2572" max="2572" width="11.5" style="56" customWidth="1"/>
    <col min="2573" max="2575" width="9" style="56"/>
    <col min="2576" max="2576" width="17.75" style="56" customWidth="1"/>
    <col min="2577" max="2579" width="9" style="56"/>
    <col min="2580" max="2580" width="19.125" style="56" customWidth="1"/>
    <col min="2581" max="2816" width="9" style="56"/>
    <col min="2817" max="2817" width="9.625" style="56" customWidth="1"/>
    <col min="2818" max="2818" width="19.125" style="56" customWidth="1"/>
    <col min="2819" max="2819" width="5.25" style="56" customWidth="1"/>
    <col min="2820" max="2820" width="6.625" style="56" customWidth="1"/>
    <col min="2821" max="2821" width="9" style="56"/>
    <col min="2822" max="2822" width="17.5" style="56" customWidth="1"/>
    <col min="2823" max="2823" width="10.875" style="56" customWidth="1"/>
    <col min="2824" max="2824" width="17.5" style="56" customWidth="1"/>
    <col min="2825" max="2825" width="9" style="56"/>
    <col min="2826" max="2826" width="8.75" style="56" customWidth="1"/>
    <col min="2827" max="2827" width="14.875" style="56" customWidth="1"/>
    <col min="2828" max="2828" width="11.5" style="56" customWidth="1"/>
    <col min="2829" max="2831" width="9" style="56"/>
    <col min="2832" max="2832" width="17.75" style="56" customWidth="1"/>
    <col min="2833" max="2835" width="9" style="56"/>
    <col min="2836" max="2836" width="19.125" style="56" customWidth="1"/>
    <col min="2837" max="3072" width="9" style="56"/>
    <col min="3073" max="3073" width="9.625" style="56" customWidth="1"/>
    <col min="3074" max="3074" width="19.125" style="56" customWidth="1"/>
    <col min="3075" max="3075" width="5.25" style="56" customWidth="1"/>
    <col min="3076" max="3076" width="6.625" style="56" customWidth="1"/>
    <col min="3077" max="3077" width="9" style="56"/>
    <col min="3078" max="3078" width="17.5" style="56" customWidth="1"/>
    <col min="3079" max="3079" width="10.875" style="56" customWidth="1"/>
    <col min="3080" max="3080" width="17.5" style="56" customWidth="1"/>
    <col min="3081" max="3081" width="9" style="56"/>
    <col min="3082" max="3082" width="8.75" style="56" customWidth="1"/>
    <col min="3083" max="3083" width="14.875" style="56" customWidth="1"/>
    <col min="3084" max="3084" width="11.5" style="56" customWidth="1"/>
    <col min="3085" max="3087" width="9" style="56"/>
    <col min="3088" max="3088" width="17.75" style="56" customWidth="1"/>
    <col min="3089" max="3091" width="9" style="56"/>
    <col min="3092" max="3092" width="19.125" style="56" customWidth="1"/>
    <col min="3093" max="3328" width="9" style="56"/>
    <col min="3329" max="3329" width="9.625" style="56" customWidth="1"/>
    <col min="3330" max="3330" width="19.125" style="56" customWidth="1"/>
    <col min="3331" max="3331" width="5.25" style="56" customWidth="1"/>
    <col min="3332" max="3332" width="6.625" style="56" customWidth="1"/>
    <col min="3333" max="3333" width="9" style="56"/>
    <col min="3334" max="3334" width="17.5" style="56" customWidth="1"/>
    <col min="3335" max="3335" width="10.875" style="56" customWidth="1"/>
    <col min="3336" max="3336" width="17.5" style="56" customWidth="1"/>
    <col min="3337" max="3337" width="9" style="56"/>
    <col min="3338" max="3338" width="8.75" style="56" customWidth="1"/>
    <col min="3339" max="3339" width="14.875" style="56" customWidth="1"/>
    <col min="3340" max="3340" width="11.5" style="56" customWidth="1"/>
    <col min="3341" max="3343" width="9" style="56"/>
    <col min="3344" max="3344" width="17.75" style="56" customWidth="1"/>
    <col min="3345" max="3347" width="9" style="56"/>
    <col min="3348" max="3348" width="19.125" style="56" customWidth="1"/>
    <col min="3349" max="3584" width="9" style="56"/>
    <col min="3585" max="3585" width="9.625" style="56" customWidth="1"/>
    <col min="3586" max="3586" width="19.125" style="56" customWidth="1"/>
    <col min="3587" max="3587" width="5.25" style="56" customWidth="1"/>
    <col min="3588" max="3588" width="6.625" style="56" customWidth="1"/>
    <col min="3589" max="3589" width="9" style="56"/>
    <col min="3590" max="3590" width="17.5" style="56" customWidth="1"/>
    <col min="3591" max="3591" width="10.875" style="56" customWidth="1"/>
    <col min="3592" max="3592" width="17.5" style="56" customWidth="1"/>
    <col min="3593" max="3593" width="9" style="56"/>
    <col min="3594" max="3594" width="8.75" style="56" customWidth="1"/>
    <col min="3595" max="3595" width="14.875" style="56" customWidth="1"/>
    <col min="3596" max="3596" width="11.5" style="56" customWidth="1"/>
    <col min="3597" max="3599" width="9" style="56"/>
    <col min="3600" max="3600" width="17.75" style="56" customWidth="1"/>
    <col min="3601" max="3603" width="9" style="56"/>
    <col min="3604" max="3604" width="19.125" style="56" customWidth="1"/>
    <col min="3605" max="3840" width="9" style="56"/>
    <col min="3841" max="3841" width="9.625" style="56" customWidth="1"/>
    <col min="3842" max="3842" width="19.125" style="56" customWidth="1"/>
    <col min="3843" max="3843" width="5.25" style="56" customWidth="1"/>
    <col min="3844" max="3844" width="6.625" style="56" customWidth="1"/>
    <col min="3845" max="3845" width="9" style="56"/>
    <col min="3846" max="3846" width="17.5" style="56" customWidth="1"/>
    <col min="3847" max="3847" width="10.875" style="56" customWidth="1"/>
    <col min="3848" max="3848" width="17.5" style="56" customWidth="1"/>
    <col min="3849" max="3849" width="9" style="56"/>
    <col min="3850" max="3850" width="8.75" style="56" customWidth="1"/>
    <col min="3851" max="3851" width="14.875" style="56" customWidth="1"/>
    <col min="3852" max="3852" width="11.5" style="56" customWidth="1"/>
    <col min="3853" max="3855" width="9" style="56"/>
    <col min="3856" max="3856" width="17.75" style="56" customWidth="1"/>
    <col min="3857" max="3859" width="9" style="56"/>
    <col min="3860" max="3860" width="19.125" style="56" customWidth="1"/>
    <col min="3861" max="4096" width="9" style="56"/>
    <col min="4097" max="4097" width="9.625" style="56" customWidth="1"/>
    <col min="4098" max="4098" width="19.125" style="56" customWidth="1"/>
    <col min="4099" max="4099" width="5.25" style="56" customWidth="1"/>
    <col min="4100" max="4100" width="6.625" style="56" customWidth="1"/>
    <col min="4101" max="4101" width="9" style="56"/>
    <col min="4102" max="4102" width="17.5" style="56" customWidth="1"/>
    <col min="4103" max="4103" width="10.875" style="56" customWidth="1"/>
    <col min="4104" max="4104" width="17.5" style="56" customWidth="1"/>
    <col min="4105" max="4105" width="9" style="56"/>
    <col min="4106" max="4106" width="8.75" style="56" customWidth="1"/>
    <col min="4107" max="4107" width="14.875" style="56" customWidth="1"/>
    <col min="4108" max="4108" width="11.5" style="56" customWidth="1"/>
    <col min="4109" max="4111" width="9" style="56"/>
    <col min="4112" max="4112" width="17.75" style="56" customWidth="1"/>
    <col min="4113" max="4115" width="9" style="56"/>
    <col min="4116" max="4116" width="19.125" style="56" customWidth="1"/>
    <col min="4117" max="4352" width="9" style="56"/>
    <col min="4353" max="4353" width="9.625" style="56" customWidth="1"/>
    <col min="4354" max="4354" width="19.125" style="56" customWidth="1"/>
    <col min="4355" max="4355" width="5.25" style="56" customWidth="1"/>
    <col min="4356" max="4356" width="6.625" style="56" customWidth="1"/>
    <col min="4357" max="4357" width="9" style="56"/>
    <col min="4358" max="4358" width="17.5" style="56" customWidth="1"/>
    <col min="4359" max="4359" width="10.875" style="56" customWidth="1"/>
    <col min="4360" max="4360" width="17.5" style="56" customWidth="1"/>
    <col min="4361" max="4361" width="9" style="56"/>
    <col min="4362" max="4362" width="8.75" style="56" customWidth="1"/>
    <col min="4363" max="4363" width="14.875" style="56" customWidth="1"/>
    <col min="4364" max="4364" width="11.5" style="56" customWidth="1"/>
    <col min="4365" max="4367" width="9" style="56"/>
    <col min="4368" max="4368" width="17.75" style="56" customWidth="1"/>
    <col min="4369" max="4371" width="9" style="56"/>
    <col min="4372" max="4372" width="19.125" style="56" customWidth="1"/>
    <col min="4373" max="4608" width="9" style="56"/>
    <col min="4609" max="4609" width="9.625" style="56" customWidth="1"/>
    <col min="4610" max="4610" width="19.125" style="56" customWidth="1"/>
    <col min="4611" max="4611" width="5.25" style="56" customWidth="1"/>
    <col min="4612" max="4612" width="6.625" style="56" customWidth="1"/>
    <col min="4613" max="4613" width="9" style="56"/>
    <col min="4614" max="4614" width="17.5" style="56" customWidth="1"/>
    <col min="4615" max="4615" width="10.875" style="56" customWidth="1"/>
    <col min="4616" max="4616" width="17.5" style="56" customWidth="1"/>
    <col min="4617" max="4617" width="9" style="56"/>
    <col min="4618" max="4618" width="8.75" style="56" customWidth="1"/>
    <col min="4619" max="4619" width="14.875" style="56" customWidth="1"/>
    <col min="4620" max="4620" width="11.5" style="56" customWidth="1"/>
    <col min="4621" max="4623" width="9" style="56"/>
    <col min="4624" max="4624" width="17.75" style="56" customWidth="1"/>
    <col min="4625" max="4627" width="9" style="56"/>
    <col min="4628" max="4628" width="19.125" style="56" customWidth="1"/>
    <col min="4629" max="4864" width="9" style="56"/>
    <col min="4865" max="4865" width="9.625" style="56" customWidth="1"/>
    <col min="4866" max="4866" width="19.125" style="56" customWidth="1"/>
    <col min="4867" max="4867" width="5.25" style="56" customWidth="1"/>
    <col min="4868" max="4868" width="6.625" style="56" customWidth="1"/>
    <col min="4869" max="4869" width="9" style="56"/>
    <col min="4870" max="4870" width="17.5" style="56" customWidth="1"/>
    <col min="4871" max="4871" width="10.875" style="56" customWidth="1"/>
    <col min="4872" max="4872" width="17.5" style="56" customWidth="1"/>
    <col min="4873" max="4873" width="9" style="56"/>
    <col min="4874" max="4874" width="8.75" style="56" customWidth="1"/>
    <col min="4875" max="4875" width="14.875" style="56" customWidth="1"/>
    <col min="4876" max="4876" width="11.5" style="56" customWidth="1"/>
    <col min="4877" max="4879" width="9" style="56"/>
    <col min="4880" max="4880" width="17.75" style="56" customWidth="1"/>
    <col min="4881" max="4883" width="9" style="56"/>
    <col min="4884" max="4884" width="19.125" style="56" customWidth="1"/>
    <col min="4885" max="5120" width="9" style="56"/>
    <col min="5121" max="5121" width="9.625" style="56" customWidth="1"/>
    <col min="5122" max="5122" width="19.125" style="56" customWidth="1"/>
    <col min="5123" max="5123" width="5.25" style="56" customWidth="1"/>
    <col min="5124" max="5124" width="6.625" style="56" customWidth="1"/>
    <col min="5125" max="5125" width="9" style="56"/>
    <col min="5126" max="5126" width="17.5" style="56" customWidth="1"/>
    <col min="5127" max="5127" width="10.875" style="56" customWidth="1"/>
    <col min="5128" max="5128" width="17.5" style="56" customWidth="1"/>
    <col min="5129" max="5129" width="9" style="56"/>
    <col min="5130" max="5130" width="8.75" style="56" customWidth="1"/>
    <col min="5131" max="5131" width="14.875" style="56" customWidth="1"/>
    <col min="5132" max="5132" width="11.5" style="56" customWidth="1"/>
    <col min="5133" max="5135" width="9" style="56"/>
    <col min="5136" max="5136" width="17.75" style="56" customWidth="1"/>
    <col min="5137" max="5139" width="9" style="56"/>
    <col min="5140" max="5140" width="19.125" style="56" customWidth="1"/>
    <col min="5141" max="5376" width="9" style="56"/>
    <col min="5377" max="5377" width="9.625" style="56" customWidth="1"/>
    <col min="5378" max="5378" width="19.125" style="56" customWidth="1"/>
    <col min="5379" max="5379" width="5.25" style="56" customWidth="1"/>
    <col min="5380" max="5380" width="6.625" style="56" customWidth="1"/>
    <col min="5381" max="5381" width="9" style="56"/>
    <col min="5382" max="5382" width="17.5" style="56" customWidth="1"/>
    <col min="5383" max="5383" width="10.875" style="56" customWidth="1"/>
    <col min="5384" max="5384" width="17.5" style="56" customWidth="1"/>
    <col min="5385" max="5385" width="9" style="56"/>
    <col min="5386" max="5386" width="8.75" style="56" customWidth="1"/>
    <col min="5387" max="5387" width="14.875" style="56" customWidth="1"/>
    <col min="5388" max="5388" width="11.5" style="56" customWidth="1"/>
    <col min="5389" max="5391" width="9" style="56"/>
    <col min="5392" max="5392" width="17.75" style="56" customWidth="1"/>
    <col min="5393" max="5395" width="9" style="56"/>
    <col min="5396" max="5396" width="19.125" style="56" customWidth="1"/>
    <col min="5397" max="5632" width="9" style="56"/>
    <col min="5633" max="5633" width="9.625" style="56" customWidth="1"/>
    <col min="5634" max="5634" width="19.125" style="56" customWidth="1"/>
    <col min="5635" max="5635" width="5.25" style="56" customWidth="1"/>
    <col min="5636" max="5636" width="6.625" style="56" customWidth="1"/>
    <col min="5637" max="5637" width="9" style="56"/>
    <col min="5638" max="5638" width="17.5" style="56" customWidth="1"/>
    <col min="5639" max="5639" width="10.875" style="56" customWidth="1"/>
    <col min="5640" max="5640" width="17.5" style="56" customWidth="1"/>
    <col min="5641" max="5641" width="9" style="56"/>
    <col min="5642" max="5642" width="8.75" style="56" customWidth="1"/>
    <col min="5643" max="5643" width="14.875" style="56" customWidth="1"/>
    <col min="5644" max="5644" width="11.5" style="56" customWidth="1"/>
    <col min="5645" max="5647" width="9" style="56"/>
    <col min="5648" max="5648" width="17.75" style="56" customWidth="1"/>
    <col min="5649" max="5651" width="9" style="56"/>
    <col min="5652" max="5652" width="19.125" style="56" customWidth="1"/>
    <col min="5653" max="5888" width="9" style="56"/>
    <col min="5889" max="5889" width="9.625" style="56" customWidth="1"/>
    <col min="5890" max="5890" width="19.125" style="56" customWidth="1"/>
    <col min="5891" max="5891" width="5.25" style="56" customWidth="1"/>
    <col min="5892" max="5892" width="6.625" style="56" customWidth="1"/>
    <col min="5893" max="5893" width="9" style="56"/>
    <col min="5894" max="5894" width="17.5" style="56" customWidth="1"/>
    <col min="5895" max="5895" width="10.875" style="56" customWidth="1"/>
    <col min="5896" max="5896" width="17.5" style="56" customWidth="1"/>
    <col min="5897" max="5897" width="9" style="56"/>
    <col min="5898" max="5898" width="8.75" style="56" customWidth="1"/>
    <col min="5899" max="5899" width="14.875" style="56" customWidth="1"/>
    <col min="5900" max="5900" width="11.5" style="56" customWidth="1"/>
    <col min="5901" max="5903" width="9" style="56"/>
    <col min="5904" max="5904" width="17.75" style="56" customWidth="1"/>
    <col min="5905" max="5907" width="9" style="56"/>
    <col min="5908" max="5908" width="19.125" style="56" customWidth="1"/>
    <col min="5909" max="6144" width="9" style="56"/>
    <col min="6145" max="6145" width="9.625" style="56" customWidth="1"/>
    <col min="6146" max="6146" width="19.125" style="56" customWidth="1"/>
    <col min="6147" max="6147" width="5.25" style="56" customWidth="1"/>
    <col min="6148" max="6148" width="6.625" style="56" customWidth="1"/>
    <col min="6149" max="6149" width="9" style="56"/>
    <col min="6150" max="6150" width="17.5" style="56" customWidth="1"/>
    <col min="6151" max="6151" width="10.875" style="56" customWidth="1"/>
    <col min="6152" max="6152" width="17.5" style="56" customWidth="1"/>
    <col min="6153" max="6153" width="9" style="56"/>
    <col min="6154" max="6154" width="8.75" style="56" customWidth="1"/>
    <col min="6155" max="6155" width="14.875" style="56" customWidth="1"/>
    <col min="6156" max="6156" width="11.5" style="56" customWidth="1"/>
    <col min="6157" max="6159" width="9" style="56"/>
    <col min="6160" max="6160" width="17.75" style="56" customWidth="1"/>
    <col min="6161" max="6163" width="9" style="56"/>
    <col min="6164" max="6164" width="19.125" style="56" customWidth="1"/>
    <col min="6165" max="6400" width="9" style="56"/>
    <col min="6401" max="6401" width="9.625" style="56" customWidth="1"/>
    <col min="6402" max="6402" width="19.125" style="56" customWidth="1"/>
    <col min="6403" max="6403" width="5.25" style="56" customWidth="1"/>
    <col min="6404" max="6404" width="6.625" style="56" customWidth="1"/>
    <col min="6405" max="6405" width="9" style="56"/>
    <col min="6406" max="6406" width="17.5" style="56" customWidth="1"/>
    <col min="6407" max="6407" width="10.875" style="56" customWidth="1"/>
    <col min="6408" max="6408" width="17.5" style="56" customWidth="1"/>
    <col min="6409" max="6409" width="9" style="56"/>
    <col min="6410" max="6410" width="8.75" style="56" customWidth="1"/>
    <col min="6411" max="6411" width="14.875" style="56" customWidth="1"/>
    <col min="6412" max="6412" width="11.5" style="56" customWidth="1"/>
    <col min="6413" max="6415" width="9" style="56"/>
    <col min="6416" max="6416" width="17.75" style="56" customWidth="1"/>
    <col min="6417" max="6419" width="9" style="56"/>
    <col min="6420" max="6420" width="19.125" style="56" customWidth="1"/>
    <col min="6421" max="6656" width="9" style="56"/>
    <col min="6657" max="6657" width="9.625" style="56" customWidth="1"/>
    <col min="6658" max="6658" width="19.125" style="56" customWidth="1"/>
    <col min="6659" max="6659" width="5.25" style="56" customWidth="1"/>
    <col min="6660" max="6660" width="6.625" style="56" customWidth="1"/>
    <col min="6661" max="6661" width="9" style="56"/>
    <col min="6662" max="6662" width="17.5" style="56" customWidth="1"/>
    <col min="6663" max="6663" width="10.875" style="56" customWidth="1"/>
    <col min="6664" max="6664" width="17.5" style="56" customWidth="1"/>
    <col min="6665" max="6665" width="9" style="56"/>
    <col min="6666" max="6666" width="8.75" style="56" customWidth="1"/>
    <col min="6667" max="6667" width="14.875" style="56" customWidth="1"/>
    <col min="6668" max="6668" width="11.5" style="56" customWidth="1"/>
    <col min="6669" max="6671" width="9" style="56"/>
    <col min="6672" max="6672" width="17.75" style="56" customWidth="1"/>
    <col min="6673" max="6675" width="9" style="56"/>
    <col min="6676" max="6676" width="19.125" style="56" customWidth="1"/>
    <col min="6677" max="6912" width="9" style="56"/>
    <col min="6913" max="6913" width="9.625" style="56" customWidth="1"/>
    <col min="6914" max="6914" width="19.125" style="56" customWidth="1"/>
    <col min="6915" max="6915" width="5.25" style="56" customWidth="1"/>
    <col min="6916" max="6916" width="6.625" style="56" customWidth="1"/>
    <col min="6917" max="6917" width="9" style="56"/>
    <col min="6918" max="6918" width="17.5" style="56" customWidth="1"/>
    <col min="6919" max="6919" width="10.875" style="56" customWidth="1"/>
    <col min="6920" max="6920" width="17.5" style="56" customWidth="1"/>
    <col min="6921" max="6921" width="9" style="56"/>
    <col min="6922" max="6922" width="8.75" style="56" customWidth="1"/>
    <col min="6923" max="6923" width="14.875" style="56" customWidth="1"/>
    <col min="6924" max="6924" width="11.5" style="56" customWidth="1"/>
    <col min="6925" max="6927" width="9" style="56"/>
    <col min="6928" max="6928" width="17.75" style="56" customWidth="1"/>
    <col min="6929" max="6931" width="9" style="56"/>
    <col min="6932" max="6932" width="19.125" style="56" customWidth="1"/>
    <col min="6933" max="7168" width="9" style="56"/>
    <col min="7169" max="7169" width="9.625" style="56" customWidth="1"/>
    <col min="7170" max="7170" width="19.125" style="56" customWidth="1"/>
    <col min="7171" max="7171" width="5.25" style="56" customWidth="1"/>
    <col min="7172" max="7172" width="6.625" style="56" customWidth="1"/>
    <col min="7173" max="7173" width="9" style="56"/>
    <col min="7174" max="7174" width="17.5" style="56" customWidth="1"/>
    <col min="7175" max="7175" width="10.875" style="56" customWidth="1"/>
    <col min="7176" max="7176" width="17.5" style="56" customWidth="1"/>
    <col min="7177" max="7177" width="9" style="56"/>
    <col min="7178" max="7178" width="8.75" style="56" customWidth="1"/>
    <col min="7179" max="7179" width="14.875" style="56" customWidth="1"/>
    <col min="7180" max="7180" width="11.5" style="56" customWidth="1"/>
    <col min="7181" max="7183" width="9" style="56"/>
    <col min="7184" max="7184" width="17.75" style="56" customWidth="1"/>
    <col min="7185" max="7187" width="9" style="56"/>
    <col min="7188" max="7188" width="19.125" style="56" customWidth="1"/>
    <col min="7189" max="7424" width="9" style="56"/>
    <col min="7425" max="7425" width="9.625" style="56" customWidth="1"/>
    <col min="7426" max="7426" width="19.125" style="56" customWidth="1"/>
    <col min="7427" max="7427" width="5.25" style="56" customWidth="1"/>
    <col min="7428" max="7428" width="6.625" style="56" customWidth="1"/>
    <col min="7429" max="7429" width="9" style="56"/>
    <col min="7430" max="7430" width="17.5" style="56" customWidth="1"/>
    <col min="7431" max="7431" width="10.875" style="56" customWidth="1"/>
    <col min="7432" max="7432" width="17.5" style="56" customWidth="1"/>
    <col min="7433" max="7433" width="9" style="56"/>
    <col min="7434" max="7434" width="8.75" style="56" customWidth="1"/>
    <col min="7435" max="7435" width="14.875" style="56" customWidth="1"/>
    <col min="7436" max="7436" width="11.5" style="56" customWidth="1"/>
    <col min="7437" max="7439" width="9" style="56"/>
    <col min="7440" max="7440" width="17.75" style="56" customWidth="1"/>
    <col min="7441" max="7443" width="9" style="56"/>
    <col min="7444" max="7444" width="19.125" style="56" customWidth="1"/>
    <col min="7445" max="7680" width="9" style="56"/>
    <col min="7681" max="7681" width="9.625" style="56" customWidth="1"/>
    <col min="7682" max="7682" width="19.125" style="56" customWidth="1"/>
    <col min="7683" max="7683" width="5.25" style="56" customWidth="1"/>
    <col min="7684" max="7684" width="6.625" style="56" customWidth="1"/>
    <col min="7685" max="7685" width="9" style="56"/>
    <col min="7686" max="7686" width="17.5" style="56" customWidth="1"/>
    <col min="7687" max="7687" width="10.875" style="56" customWidth="1"/>
    <col min="7688" max="7688" width="17.5" style="56" customWidth="1"/>
    <col min="7689" max="7689" width="9" style="56"/>
    <col min="7690" max="7690" width="8.75" style="56" customWidth="1"/>
    <col min="7691" max="7691" width="14.875" style="56" customWidth="1"/>
    <col min="7692" max="7692" width="11.5" style="56" customWidth="1"/>
    <col min="7693" max="7695" width="9" style="56"/>
    <col min="7696" max="7696" width="17.75" style="56" customWidth="1"/>
    <col min="7697" max="7699" width="9" style="56"/>
    <col min="7700" max="7700" width="19.125" style="56" customWidth="1"/>
    <col min="7701" max="7936" width="9" style="56"/>
    <col min="7937" max="7937" width="9.625" style="56" customWidth="1"/>
    <col min="7938" max="7938" width="19.125" style="56" customWidth="1"/>
    <col min="7939" max="7939" width="5.25" style="56" customWidth="1"/>
    <col min="7940" max="7940" width="6.625" style="56" customWidth="1"/>
    <col min="7941" max="7941" width="9" style="56"/>
    <col min="7942" max="7942" width="17.5" style="56" customWidth="1"/>
    <col min="7943" max="7943" width="10.875" style="56" customWidth="1"/>
    <col min="7944" max="7944" width="17.5" style="56" customWidth="1"/>
    <col min="7945" max="7945" width="9" style="56"/>
    <col min="7946" max="7946" width="8.75" style="56" customWidth="1"/>
    <col min="7947" max="7947" width="14.875" style="56" customWidth="1"/>
    <col min="7948" max="7948" width="11.5" style="56" customWidth="1"/>
    <col min="7949" max="7951" width="9" style="56"/>
    <col min="7952" max="7952" width="17.75" style="56" customWidth="1"/>
    <col min="7953" max="7955" width="9" style="56"/>
    <col min="7956" max="7956" width="19.125" style="56" customWidth="1"/>
    <col min="7957" max="8192" width="9" style="56"/>
    <col min="8193" max="8193" width="9.625" style="56" customWidth="1"/>
    <col min="8194" max="8194" width="19.125" style="56" customWidth="1"/>
    <col min="8195" max="8195" width="5.25" style="56" customWidth="1"/>
    <col min="8196" max="8196" width="6.625" style="56" customWidth="1"/>
    <col min="8197" max="8197" width="9" style="56"/>
    <col min="8198" max="8198" width="17.5" style="56" customWidth="1"/>
    <col min="8199" max="8199" width="10.875" style="56" customWidth="1"/>
    <col min="8200" max="8200" width="17.5" style="56" customWidth="1"/>
    <col min="8201" max="8201" width="9" style="56"/>
    <col min="8202" max="8202" width="8.75" style="56" customWidth="1"/>
    <col min="8203" max="8203" width="14.875" style="56" customWidth="1"/>
    <col min="8204" max="8204" width="11.5" style="56" customWidth="1"/>
    <col min="8205" max="8207" width="9" style="56"/>
    <col min="8208" max="8208" width="17.75" style="56" customWidth="1"/>
    <col min="8209" max="8211" width="9" style="56"/>
    <col min="8212" max="8212" width="19.125" style="56" customWidth="1"/>
    <col min="8213" max="8448" width="9" style="56"/>
    <col min="8449" max="8449" width="9.625" style="56" customWidth="1"/>
    <col min="8450" max="8450" width="19.125" style="56" customWidth="1"/>
    <col min="8451" max="8451" width="5.25" style="56" customWidth="1"/>
    <col min="8452" max="8452" width="6.625" style="56" customWidth="1"/>
    <col min="8453" max="8453" width="9" style="56"/>
    <col min="8454" max="8454" width="17.5" style="56" customWidth="1"/>
    <col min="8455" max="8455" width="10.875" style="56" customWidth="1"/>
    <col min="8456" max="8456" width="17.5" style="56" customWidth="1"/>
    <col min="8457" max="8457" width="9" style="56"/>
    <col min="8458" max="8458" width="8.75" style="56" customWidth="1"/>
    <col min="8459" max="8459" width="14.875" style="56" customWidth="1"/>
    <col min="8460" max="8460" width="11.5" style="56" customWidth="1"/>
    <col min="8461" max="8463" width="9" style="56"/>
    <col min="8464" max="8464" width="17.75" style="56" customWidth="1"/>
    <col min="8465" max="8467" width="9" style="56"/>
    <col min="8468" max="8468" width="19.125" style="56" customWidth="1"/>
    <col min="8469" max="8704" width="9" style="56"/>
    <col min="8705" max="8705" width="9.625" style="56" customWidth="1"/>
    <col min="8706" max="8706" width="19.125" style="56" customWidth="1"/>
    <col min="8707" max="8707" width="5.25" style="56" customWidth="1"/>
    <col min="8708" max="8708" width="6.625" style="56" customWidth="1"/>
    <col min="8709" max="8709" width="9" style="56"/>
    <col min="8710" max="8710" width="17.5" style="56" customWidth="1"/>
    <col min="8711" max="8711" width="10.875" style="56" customWidth="1"/>
    <col min="8712" max="8712" width="17.5" style="56" customWidth="1"/>
    <col min="8713" max="8713" width="9" style="56"/>
    <col min="8714" max="8714" width="8.75" style="56" customWidth="1"/>
    <col min="8715" max="8715" width="14.875" style="56" customWidth="1"/>
    <col min="8716" max="8716" width="11.5" style="56" customWidth="1"/>
    <col min="8717" max="8719" width="9" style="56"/>
    <col min="8720" max="8720" width="17.75" style="56" customWidth="1"/>
    <col min="8721" max="8723" width="9" style="56"/>
    <col min="8724" max="8724" width="19.125" style="56" customWidth="1"/>
    <col min="8725" max="8960" width="9" style="56"/>
    <col min="8961" max="8961" width="9.625" style="56" customWidth="1"/>
    <col min="8962" max="8962" width="19.125" style="56" customWidth="1"/>
    <col min="8963" max="8963" width="5.25" style="56" customWidth="1"/>
    <col min="8964" max="8964" width="6.625" style="56" customWidth="1"/>
    <col min="8965" max="8965" width="9" style="56"/>
    <col min="8966" max="8966" width="17.5" style="56" customWidth="1"/>
    <col min="8967" max="8967" width="10.875" style="56" customWidth="1"/>
    <col min="8968" max="8968" width="17.5" style="56" customWidth="1"/>
    <col min="8969" max="8969" width="9" style="56"/>
    <col min="8970" max="8970" width="8.75" style="56" customWidth="1"/>
    <col min="8971" max="8971" width="14.875" style="56" customWidth="1"/>
    <col min="8972" max="8972" width="11.5" style="56" customWidth="1"/>
    <col min="8973" max="8975" width="9" style="56"/>
    <col min="8976" max="8976" width="17.75" style="56" customWidth="1"/>
    <col min="8977" max="8979" width="9" style="56"/>
    <col min="8980" max="8980" width="19.125" style="56" customWidth="1"/>
    <col min="8981" max="9216" width="9" style="56"/>
    <col min="9217" max="9217" width="9.625" style="56" customWidth="1"/>
    <col min="9218" max="9218" width="19.125" style="56" customWidth="1"/>
    <col min="9219" max="9219" width="5.25" style="56" customWidth="1"/>
    <col min="9220" max="9220" width="6.625" style="56" customWidth="1"/>
    <col min="9221" max="9221" width="9" style="56"/>
    <col min="9222" max="9222" width="17.5" style="56" customWidth="1"/>
    <col min="9223" max="9223" width="10.875" style="56" customWidth="1"/>
    <col min="9224" max="9224" width="17.5" style="56" customWidth="1"/>
    <col min="9225" max="9225" width="9" style="56"/>
    <col min="9226" max="9226" width="8.75" style="56" customWidth="1"/>
    <col min="9227" max="9227" width="14.875" style="56" customWidth="1"/>
    <col min="9228" max="9228" width="11.5" style="56" customWidth="1"/>
    <col min="9229" max="9231" width="9" style="56"/>
    <col min="9232" max="9232" width="17.75" style="56" customWidth="1"/>
    <col min="9233" max="9235" width="9" style="56"/>
    <col min="9236" max="9236" width="19.125" style="56" customWidth="1"/>
    <col min="9237" max="9472" width="9" style="56"/>
    <col min="9473" max="9473" width="9.625" style="56" customWidth="1"/>
    <col min="9474" max="9474" width="19.125" style="56" customWidth="1"/>
    <col min="9475" max="9475" width="5.25" style="56" customWidth="1"/>
    <col min="9476" max="9476" width="6.625" style="56" customWidth="1"/>
    <col min="9477" max="9477" width="9" style="56"/>
    <col min="9478" max="9478" width="17.5" style="56" customWidth="1"/>
    <col min="9479" max="9479" width="10.875" style="56" customWidth="1"/>
    <col min="9480" max="9480" width="17.5" style="56" customWidth="1"/>
    <col min="9481" max="9481" width="9" style="56"/>
    <col min="9482" max="9482" width="8.75" style="56" customWidth="1"/>
    <col min="9483" max="9483" width="14.875" style="56" customWidth="1"/>
    <col min="9484" max="9484" width="11.5" style="56" customWidth="1"/>
    <col min="9485" max="9487" width="9" style="56"/>
    <col min="9488" max="9488" width="17.75" style="56" customWidth="1"/>
    <col min="9489" max="9491" width="9" style="56"/>
    <col min="9492" max="9492" width="19.125" style="56" customWidth="1"/>
    <col min="9493" max="9728" width="9" style="56"/>
    <col min="9729" max="9729" width="9.625" style="56" customWidth="1"/>
    <col min="9730" max="9730" width="19.125" style="56" customWidth="1"/>
    <col min="9731" max="9731" width="5.25" style="56" customWidth="1"/>
    <col min="9732" max="9732" width="6.625" style="56" customWidth="1"/>
    <col min="9733" max="9733" width="9" style="56"/>
    <col min="9734" max="9734" width="17.5" style="56" customWidth="1"/>
    <col min="9735" max="9735" width="10.875" style="56" customWidth="1"/>
    <col min="9736" max="9736" width="17.5" style="56" customWidth="1"/>
    <col min="9737" max="9737" width="9" style="56"/>
    <col min="9738" max="9738" width="8.75" style="56" customWidth="1"/>
    <col min="9739" max="9739" width="14.875" style="56" customWidth="1"/>
    <col min="9740" max="9740" width="11.5" style="56" customWidth="1"/>
    <col min="9741" max="9743" width="9" style="56"/>
    <col min="9744" max="9744" width="17.75" style="56" customWidth="1"/>
    <col min="9745" max="9747" width="9" style="56"/>
    <col min="9748" max="9748" width="19.125" style="56" customWidth="1"/>
    <col min="9749" max="9984" width="9" style="56"/>
    <col min="9985" max="9985" width="9.625" style="56" customWidth="1"/>
    <col min="9986" max="9986" width="19.125" style="56" customWidth="1"/>
    <col min="9987" max="9987" width="5.25" style="56" customWidth="1"/>
    <col min="9988" max="9988" width="6.625" style="56" customWidth="1"/>
    <col min="9989" max="9989" width="9" style="56"/>
    <col min="9990" max="9990" width="17.5" style="56" customWidth="1"/>
    <col min="9991" max="9991" width="10.875" style="56" customWidth="1"/>
    <col min="9992" max="9992" width="17.5" style="56" customWidth="1"/>
    <col min="9993" max="9993" width="9" style="56"/>
    <col min="9994" max="9994" width="8.75" style="56" customWidth="1"/>
    <col min="9995" max="9995" width="14.875" style="56" customWidth="1"/>
    <col min="9996" max="9996" width="11.5" style="56" customWidth="1"/>
    <col min="9997" max="9999" width="9" style="56"/>
    <col min="10000" max="10000" width="17.75" style="56" customWidth="1"/>
    <col min="10001" max="10003" width="9" style="56"/>
    <col min="10004" max="10004" width="19.125" style="56" customWidth="1"/>
    <col min="10005" max="10240" width="9" style="56"/>
    <col min="10241" max="10241" width="9.625" style="56" customWidth="1"/>
    <col min="10242" max="10242" width="19.125" style="56" customWidth="1"/>
    <col min="10243" max="10243" width="5.25" style="56" customWidth="1"/>
    <col min="10244" max="10244" width="6.625" style="56" customWidth="1"/>
    <col min="10245" max="10245" width="9" style="56"/>
    <col min="10246" max="10246" width="17.5" style="56" customWidth="1"/>
    <col min="10247" max="10247" width="10.875" style="56" customWidth="1"/>
    <col min="10248" max="10248" width="17.5" style="56" customWidth="1"/>
    <col min="10249" max="10249" width="9" style="56"/>
    <col min="10250" max="10250" width="8.75" style="56" customWidth="1"/>
    <col min="10251" max="10251" width="14.875" style="56" customWidth="1"/>
    <col min="10252" max="10252" width="11.5" style="56" customWidth="1"/>
    <col min="10253" max="10255" width="9" style="56"/>
    <col min="10256" max="10256" width="17.75" style="56" customWidth="1"/>
    <col min="10257" max="10259" width="9" style="56"/>
    <col min="10260" max="10260" width="19.125" style="56" customWidth="1"/>
    <col min="10261" max="10496" width="9" style="56"/>
    <col min="10497" max="10497" width="9.625" style="56" customWidth="1"/>
    <col min="10498" max="10498" width="19.125" style="56" customWidth="1"/>
    <col min="10499" max="10499" width="5.25" style="56" customWidth="1"/>
    <col min="10500" max="10500" width="6.625" style="56" customWidth="1"/>
    <col min="10501" max="10501" width="9" style="56"/>
    <col min="10502" max="10502" width="17.5" style="56" customWidth="1"/>
    <col min="10503" max="10503" width="10.875" style="56" customWidth="1"/>
    <col min="10504" max="10504" width="17.5" style="56" customWidth="1"/>
    <col min="10505" max="10505" width="9" style="56"/>
    <col min="10506" max="10506" width="8.75" style="56" customWidth="1"/>
    <col min="10507" max="10507" width="14.875" style="56" customWidth="1"/>
    <col min="10508" max="10508" width="11.5" style="56" customWidth="1"/>
    <col min="10509" max="10511" width="9" style="56"/>
    <col min="10512" max="10512" width="17.75" style="56" customWidth="1"/>
    <col min="10513" max="10515" width="9" style="56"/>
    <col min="10516" max="10516" width="19.125" style="56" customWidth="1"/>
    <col min="10517" max="10752" width="9" style="56"/>
    <col min="10753" max="10753" width="9.625" style="56" customWidth="1"/>
    <col min="10754" max="10754" width="19.125" style="56" customWidth="1"/>
    <col min="10755" max="10755" width="5.25" style="56" customWidth="1"/>
    <col min="10756" max="10756" width="6.625" style="56" customWidth="1"/>
    <col min="10757" max="10757" width="9" style="56"/>
    <col min="10758" max="10758" width="17.5" style="56" customWidth="1"/>
    <col min="10759" max="10759" width="10.875" style="56" customWidth="1"/>
    <col min="10760" max="10760" width="17.5" style="56" customWidth="1"/>
    <col min="10761" max="10761" width="9" style="56"/>
    <col min="10762" max="10762" width="8.75" style="56" customWidth="1"/>
    <col min="10763" max="10763" width="14.875" style="56" customWidth="1"/>
    <col min="10764" max="10764" width="11.5" style="56" customWidth="1"/>
    <col min="10765" max="10767" width="9" style="56"/>
    <col min="10768" max="10768" width="17.75" style="56" customWidth="1"/>
    <col min="10769" max="10771" width="9" style="56"/>
    <col min="10772" max="10772" width="19.125" style="56" customWidth="1"/>
    <col min="10773" max="11008" width="9" style="56"/>
    <col min="11009" max="11009" width="9.625" style="56" customWidth="1"/>
    <col min="11010" max="11010" width="19.125" style="56" customWidth="1"/>
    <col min="11011" max="11011" width="5.25" style="56" customWidth="1"/>
    <col min="11012" max="11012" width="6.625" style="56" customWidth="1"/>
    <col min="11013" max="11013" width="9" style="56"/>
    <col min="11014" max="11014" width="17.5" style="56" customWidth="1"/>
    <col min="11015" max="11015" width="10.875" style="56" customWidth="1"/>
    <col min="11016" max="11016" width="17.5" style="56" customWidth="1"/>
    <col min="11017" max="11017" width="9" style="56"/>
    <col min="11018" max="11018" width="8.75" style="56" customWidth="1"/>
    <col min="11019" max="11019" width="14.875" style="56" customWidth="1"/>
    <col min="11020" max="11020" width="11.5" style="56" customWidth="1"/>
    <col min="11021" max="11023" width="9" style="56"/>
    <col min="11024" max="11024" width="17.75" style="56" customWidth="1"/>
    <col min="11025" max="11027" width="9" style="56"/>
    <col min="11028" max="11028" width="19.125" style="56" customWidth="1"/>
    <col min="11029" max="11264" width="9" style="56"/>
    <col min="11265" max="11265" width="9.625" style="56" customWidth="1"/>
    <col min="11266" max="11266" width="19.125" style="56" customWidth="1"/>
    <col min="11267" max="11267" width="5.25" style="56" customWidth="1"/>
    <col min="11268" max="11268" width="6.625" style="56" customWidth="1"/>
    <col min="11269" max="11269" width="9" style="56"/>
    <col min="11270" max="11270" width="17.5" style="56" customWidth="1"/>
    <col min="11271" max="11271" width="10.875" style="56" customWidth="1"/>
    <col min="11272" max="11272" width="17.5" style="56" customWidth="1"/>
    <col min="11273" max="11273" width="9" style="56"/>
    <col min="11274" max="11274" width="8.75" style="56" customWidth="1"/>
    <col min="11275" max="11275" width="14.875" style="56" customWidth="1"/>
    <col min="11276" max="11276" width="11.5" style="56" customWidth="1"/>
    <col min="11277" max="11279" width="9" style="56"/>
    <col min="11280" max="11280" width="17.75" style="56" customWidth="1"/>
    <col min="11281" max="11283" width="9" style="56"/>
    <col min="11284" max="11284" width="19.125" style="56" customWidth="1"/>
    <col min="11285" max="11520" width="9" style="56"/>
    <col min="11521" max="11521" width="9.625" style="56" customWidth="1"/>
    <col min="11522" max="11522" width="19.125" style="56" customWidth="1"/>
    <col min="11523" max="11523" width="5.25" style="56" customWidth="1"/>
    <col min="11524" max="11524" width="6.625" style="56" customWidth="1"/>
    <col min="11525" max="11525" width="9" style="56"/>
    <col min="11526" max="11526" width="17.5" style="56" customWidth="1"/>
    <col min="11527" max="11527" width="10.875" style="56" customWidth="1"/>
    <col min="11528" max="11528" width="17.5" style="56" customWidth="1"/>
    <col min="11529" max="11529" width="9" style="56"/>
    <col min="11530" max="11530" width="8.75" style="56" customWidth="1"/>
    <col min="11531" max="11531" width="14.875" style="56" customWidth="1"/>
    <col min="11532" max="11532" width="11.5" style="56" customWidth="1"/>
    <col min="11533" max="11535" width="9" style="56"/>
    <col min="11536" max="11536" width="17.75" style="56" customWidth="1"/>
    <col min="11537" max="11539" width="9" style="56"/>
    <col min="11540" max="11540" width="19.125" style="56" customWidth="1"/>
    <col min="11541" max="11776" width="9" style="56"/>
    <col min="11777" max="11777" width="9.625" style="56" customWidth="1"/>
    <col min="11778" max="11778" width="19.125" style="56" customWidth="1"/>
    <col min="11779" max="11779" width="5.25" style="56" customWidth="1"/>
    <col min="11780" max="11780" width="6.625" style="56" customWidth="1"/>
    <col min="11781" max="11781" width="9" style="56"/>
    <col min="11782" max="11782" width="17.5" style="56" customWidth="1"/>
    <col min="11783" max="11783" width="10.875" style="56" customWidth="1"/>
    <col min="11784" max="11784" width="17.5" style="56" customWidth="1"/>
    <col min="11785" max="11785" width="9" style="56"/>
    <col min="11786" max="11786" width="8.75" style="56" customWidth="1"/>
    <col min="11787" max="11787" width="14.875" style="56" customWidth="1"/>
    <col min="11788" max="11788" width="11.5" style="56" customWidth="1"/>
    <col min="11789" max="11791" width="9" style="56"/>
    <col min="11792" max="11792" width="17.75" style="56" customWidth="1"/>
    <col min="11793" max="11795" width="9" style="56"/>
    <col min="11796" max="11796" width="19.125" style="56" customWidth="1"/>
    <col min="11797" max="12032" width="9" style="56"/>
    <col min="12033" max="12033" width="9.625" style="56" customWidth="1"/>
    <col min="12034" max="12034" width="19.125" style="56" customWidth="1"/>
    <col min="12035" max="12035" width="5.25" style="56" customWidth="1"/>
    <col min="12036" max="12036" width="6.625" style="56" customWidth="1"/>
    <col min="12037" max="12037" width="9" style="56"/>
    <col min="12038" max="12038" width="17.5" style="56" customWidth="1"/>
    <col min="12039" max="12039" width="10.875" style="56" customWidth="1"/>
    <col min="12040" max="12040" width="17.5" style="56" customWidth="1"/>
    <col min="12041" max="12041" width="9" style="56"/>
    <col min="12042" max="12042" width="8.75" style="56" customWidth="1"/>
    <col min="12043" max="12043" width="14.875" style="56" customWidth="1"/>
    <col min="12044" max="12044" width="11.5" style="56" customWidth="1"/>
    <col min="12045" max="12047" width="9" style="56"/>
    <col min="12048" max="12048" width="17.75" style="56" customWidth="1"/>
    <col min="12049" max="12051" width="9" style="56"/>
    <col min="12052" max="12052" width="19.125" style="56" customWidth="1"/>
    <col min="12053" max="12288" width="9" style="56"/>
    <col min="12289" max="12289" width="9.625" style="56" customWidth="1"/>
    <col min="12290" max="12290" width="19.125" style="56" customWidth="1"/>
    <col min="12291" max="12291" width="5.25" style="56" customWidth="1"/>
    <col min="12292" max="12292" width="6.625" style="56" customWidth="1"/>
    <col min="12293" max="12293" width="9" style="56"/>
    <col min="12294" max="12294" width="17.5" style="56" customWidth="1"/>
    <col min="12295" max="12295" width="10.875" style="56" customWidth="1"/>
    <col min="12296" max="12296" width="17.5" style="56" customWidth="1"/>
    <col min="12297" max="12297" width="9" style="56"/>
    <col min="12298" max="12298" width="8.75" style="56" customWidth="1"/>
    <col min="12299" max="12299" width="14.875" style="56" customWidth="1"/>
    <col min="12300" max="12300" width="11.5" style="56" customWidth="1"/>
    <col min="12301" max="12303" width="9" style="56"/>
    <col min="12304" max="12304" width="17.75" style="56" customWidth="1"/>
    <col min="12305" max="12307" width="9" style="56"/>
    <col min="12308" max="12308" width="19.125" style="56" customWidth="1"/>
    <col min="12309" max="12544" width="9" style="56"/>
    <col min="12545" max="12545" width="9.625" style="56" customWidth="1"/>
    <col min="12546" max="12546" width="19.125" style="56" customWidth="1"/>
    <col min="12547" max="12547" width="5.25" style="56" customWidth="1"/>
    <col min="12548" max="12548" width="6.625" style="56" customWidth="1"/>
    <col min="12549" max="12549" width="9" style="56"/>
    <col min="12550" max="12550" width="17.5" style="56" customWidth="1"/>
    <col min="12551" max="12551" width="10.875" style="56" customWidth="1"/>
    <col min="12552" max="12552" width="17.5" style="56" customWidth="1"/>
    <col min="12553" max="12553" width="9" style="56"/>
    <col min="12554" max="12554" width="8.75" style="56" customWidth="1"/>
    <col min="12555" max="12555" width="14.875" style="56" customWidth="1"/>
    <col min="12556" max="12556" width="11.5" style="56" customWidth="1"/>
    <col min="12557" max="12559" width="9" style="56"/>
    <col min="12560" max="12560" width="17.75" style="56" customWidth="1"/>
    <col min="12561" max="12563" width="9" style="56"/>
    <col min="12564" max="12564" width="19.125" style="56" customWidth="1"/>
    <col min="12565" max="12800" width="9" style="56"/>
    <col min="12801" max="12801" width="9.625" style="56" customWidth="1"/>
    <col min="12802" max="12802" width="19.125" style="56" customWidth="1"/>
    <col min="12803" max="12803" width="5.25" style="56" customWidth="1"/>
    <col min="12804" max="12804" width="6.625" style="56" customWidth="1"/>
    <col min="12805" max="12805" width="9" style="56"/>
    <col min="12806" max="12806" width="17.5" style="56" customWidth="1"/>
    <col min="12807" max="12807" width="10.875" style="56" customWidth="1"/>
    <col min="12808" max="12808" width="17.5" style="56" customWidth="1"/>
    <col min="12809" max="12809" width="9" style="56"/>
    <col min="12810" max="12810" width="8.75" style="56" customWidth="1"/>
    <col min="12811" max="12811" width="14.875" style="56" customWidth="1"/>
    <col min="12812" max="12812" width="11.5" style="56" customWidth="1"/>
    <col min="12813" max="12815" width="9" style="56"/>
    <col min="12816" max="12816" width="17.75" style="56" customWidth="1"/>
    <col min="12817" max="12819" width="9" style="56"/>
    <col min="12820" max="12820" width="19.125" style="56" customWidth="1"/>
    <col min="12821" max="13056" width="9" style="56"/>
    <col min="13057" max="13057" width="9.625" style="56" customWidth="1"/>
    <col min="13058" max="13058" width="19.125" style="56" customWidth="1"/>
    <col min="13059" max="13059" width="5.25" style="56" customWidth="1"/>
    <col min="13060" max="13060" width="6.625" style="56" customWidth="1"/>
    <col min="13061" max="13061" width="9" style="56"/>
    <col min="13062" max="13062" width="17.5" style="56" customWidth="1"/>
    <col min="13063" max="13063" width="10.875" style="56" customWidth="1"/>
    <col min="13064" max="13064" width="17.5" style="56" customWidth="1"/>
    <col min="13065" max="13065" width="9" style="56"/>
    <col min="13066" max="13066" width="8.75" style="56" customWidth="1"/>
    <col min="13067" max="13067" width="14.875" style="56" customWidth="1"/>
    <col min="13068" max="13068" width="11.5" style="56" customWidth="1"/>
    <col min="13069" max="13071" width="9" style="56"/>
    <col min="13072" max="13072" width="17.75" style="56" customWidth="1"/>
    <col min="13073" max="13075" width="9" style="56"/>
    <col min="13076" max="13076" width="19.125" style="56" customWidth="1"/>
    <col min="13077" max="13312" width="9" style="56"/>
    <col min="13313" max="13313" width="9.625" style="56" customWidth="1"/>
    <col min="13314" max="13314" width="19.125" style="56" customWidth="1"/>
    <col min="13315" max="13315" width="5.25" style="56" customWidth="1"/>
    <col min="13316" max="13316" width="6.625" style="56" customWidth="1"/>
    <col min="13317" max="13317" width="9" style="56"/>
    <col min="13318" max="13318" width="17.5" style="56" customWidth="1"/>
    <col min="13319" max="13319" width="10.875" style="56" customWidth="1"/>
    <col min="13320" max="13320" width="17.5" style="56" customWidth="1"/>
    <col min="13321" max="13321" width="9" style="56"/>
    <col min="13322" max="13322" width="8.75" style="56" customWidth="1"/>
    <col min="13323" max="13323" width="14.875" style="56" customWidth="1"/>
    <col min="13324" max="13324" width="11.5" style="56" customWidth="1"/>
    <col min="13325" max="13327" width="9" style="56"/>
    <col min="13328" max="13328" width="17.75" style="56" customWidth="1"/>
    <col min="13329" max="13331" width="9" style="56"/>
    <col min="13332" max="13332" width="19.125" style="56" customWidth="1"/>
    <col min="13333" max="13568" width="9" style="56"/>
    <col min="13569" max="13569" width="9.625" style="56" customWidth="1"/>
    <col min="13570" max="13570" width="19.125" style="56" customWidth="1"/>
    <col min="13571" max="13571" width="5.25" style="56" customWidth="1"/>
    <col min="13572" max="13572" width="6.625" style="56" customWidth="1"/>
    <col min="13573" max="13573" width="9" style="56"/>
    <col min="13574" max="13574" width="17.5" style="56" customWidth="1"/>
    <col min="13575" max="13575" width="10.875" style="56" customWidth="1"/>
    <col min="13576" max="13576" width="17.5" style="56" customWidth="1"/>
    <col min="13577" max="13577" width="9" style="56"/>
    <col min="13578" max="13578" width="8.75" style="56" customWidth="1"/>
    <col min="13579" max="13579" width="14.875" style="56" customWidth="1"/>
    <col min="13580" max="13580" width="11.5" style="56" customWidth="1"/>
    <col min="13581" max="13583" width="9" style="56"/>
    <col min="13584" max="13584" width="17.75" style="56" customWidth="1"/>
    <col min="13585" max="13587" width="9" style="56"/>
    <col min="13588" max="13588" width="19.125" style="56" customWidth="1"/>
    <col min="13589" max="13824" width="9" style="56"/>
    <col min="13825" max="13825" width="9.625" style="56" customWidth="1"/>
    <col min="13826" max="13826" width="19.125" style="56" customWidth="1"/>
    <col min="13827" max="13827" width="5.25" style="56" customWidth="1"/>
    <col min="13828" max="13828" width="6.625" style="56" customWidth="1"/>
    <col min="13829" max="13829" width="9" style="56"/>
    <col min="13830" max="13830" width="17.5" style="56" customWidth="1"/>
    <col min="13831" max="13831" width="10.875" style="56" customWidth="1"/>
    <col min="13832" max="13832" width="17.5" style="56" customWidth="1"/>
    <col min="13833" max="13833" width="9" style="56"/>
    <col min="13834" max="13834" width="8.75" style="56" customWidth="1"/>
    <col min="13835" max="13835" width="14.875" style="56" customWidth="1"/>
    <col min="13836" max="13836" width="11.5" style="56" customWidth="1"/>
    <col min="13837" max="13839" width="9" style="56"/>
    <col min="13840" max="13840" width="17.75" style="56" customWidth="1"/>
    <col min="13841" max="13843" width="9" style="56"/>
    <col min="13844" max="13844" width="19.125" style="56" customWidth="1"/>
    <col min="13845" max="14080" width="9" style="56"/>
    <col min="14081" max="14081" width="9.625" style="56" customWidth="1"/>
    <col min="14082" max="14082" width="19.125" style="56" customWidth="1"/>
    <col min="14083" max="14083" width="5.25" style="56" customWidth="1"/>
    <col min="14084" max="14084" width="6.625" style="56" customWidth="1"/>
    <col min="14085" max="14085" width="9" style="56"/>
    <col min="14086" max="14086" width="17.5" style="56" customWidth="1"/>
    <col min="14087" max="14087" width="10.875" style="56" customWidth="1"/>
    <col min="14088" max="14088" width="17.5" style="56" customWidth="1"/>
    <col min="14089" max="14089" width="9" style="56"/>
    <col min="14090" max="14090" width="8.75" style="56" customWidth="1"/>
    <col min="14091" max="14091" width="14.875" style="56" customWidth="1"/>
    <col min="14092" max="14092" width="11.5" style="56" customWidth="1"/>
    <col min="14093" max="14095" width="9" style="56"/>
    <col min="14096" max="14096" width="17.75" style="56" customWidth="1"/>
    <col min="14097" max="14099" width="9" style="56"/>
    <col min="14100" max="14100" width="19.125" style="56" customWidth="1"/>
    <col min="14101" max="14336" width="9" style="56"/>
    <col min="14337" max="14337" width="9.625" style="56" customWidth="1"/>
    <col min="14338" max="14338" width="19.125" style="56" customWidth="1"/>
    <col min="14339" max="14339" width="5.25" style="56" customWidth="1"/>
    <col min="14340" max="14340" width="6.625" style="56" customWidth="1"/>
    <col min="14341" max="14341" width="9" style="56"/>
    <col min="14342" max="14342" width="17.5" style="56" customWidth="1"/>
    <col min="14343" max="14343" width="10.875" style="56" customWidth="1"/>
    <col min="14344" max="14344" width="17.5" style="56" customWidth="1"/>
    <col min="14345" max="14345" width="9" style="56"/>
    <col min="14346" max="14346" width="8.75" style="56" customWidth="1"/>
    <col min="14347" max="14347" width="14.875" style="56" customWidth="1"/>
    <col min="14348" max="14348" width="11.5" style="56" customWidth="1"/>
    <col min="14349" max="14351" width="9" style="56"/>
    <col min="14352" max="14352" width="17.75" style="56" customWidth="1"/>
    <col min="14353" max="14355" width="9" style="56"/>
    <col min="14356" max="14356" width="19.125" style="56" customWidth="1"/>
    <col min="14357" max="14592" width="9" style="56"/>
    <col min="14593" max="14593" width="9.625" style="56" customWidth="1"/>
    <col min="14594" max="14594" width="19.125" style="56" customWidth="1"/>
    <col min="14595" max="14595" width="5.25" style="56" customWidth="1"/>
    <col min="14596" max="14596" width="6.625" style="56" customWidth="1"/>
    <col min="14597" max="14597" width="9" style="56"/>
    <col min="14598" max="14598" width="17.5" style="56" customWidth="1"/>
    <col min="14599" max="14599" width="10.875" style="56" customWidth="1"/>
    <col min="14600" max="14600" width="17.5" style="56" customWidth="1"/>
    <col min="14601" max="14601" width="9" style="56"/>
    <col min="14602" max="14602" width="8.75" style="56" customWidth="1"/>
    <col min="14603" max="14603" width="14.875" style="56" customWidth="1"/>
    <col min="14604" max="14604" width="11.5" style="56" customWidth="1"/>
    <col min="14605" max="14607" width="9" style="56"/>
    <col min="14608" max="14608" width="17.75" style="56" customWidth="1"/>
    <col min="14609" max="14611" width="9" style="56"/>
    <col min="14612" max="14612" width="19.125" style="56" customWidth="1"/>
    <col min="14613" max="14848" width="9" style="56"/>
    <col min="14849" max="14849" width="9.625" style="56" customWidth="1"/>
    <col min="14850" max="14850" width="19.125" style="56" customWidth="1"/>
    <col min="14851" max="14851" width="5.25" style="56" customWidth="1"/>
    <col min="14852" max="14852" width="6.625" style="56" customWidth="1"/>
    <col min="14853" max="14853" width="9" style="56"/>
    <col min="14854" max="14854" width="17.5" style="56" customWidth="1"/>
    <col min="14855" max="14855" width="10.875" style="56" customWidth="1"/>
    <col min="14856" max="14856" width="17.5" style="56" customWidth="1"/>
    <col min="14857" max="14857" width="9" style="56"/>
    <col min="14858" max="14858" width="8.75" style="56" customWidth="1"/>
    <col min="14859" max="14859" width="14.875" style="56" customWidth="1"/>
    <col min="14860" max="14860" width="11.5" style="56" customWidth="1"/>
    <col min="14861" max="14863" width="9" style="56"/>
    <col min="14864" max="14864" width="17.75" style="56" customWidth="1"/>
    <col min="14865" max="14867" width="9" style="56"/>
    <col min="14868" max="14868" width="19.125" style="56" customWidth="1"/>
    <col min="14869" max="15104" width="9" style="56"/>
    <col min="15105" max="15105" width="9.625" style="56" customWidth="1"/>
    <col min="15106" max="15106" width="19.125" style="56" customWidth="1"/>
    <col min="15107" max="15107" width="5.25" style="56" customWidth="1"/>
    <col min="15108" max="15108" width="6.625" style="56" customWidth="1"/>
    <col min="15109" max="15109" width="9" style="56"/>
    <col min="15110" max="15110" width="17.5" style="56" customWidth="1"/>
    <col min="15111" max="15111" width="10.875" style="56" customWidth="1"/>
    <col min="15112" max="15112" width="17.5" style="56" customWidth="1"/>
    <col min="15113" max="15113" width="9" style="56"/>
    <col min="15114" max="15114" width="8.75" style="56" customWidth="1"/>
    <col min="15115" max="15115" width="14.875" style="56" customWidth="1"/>
    <col min="15116" max="15116" width="11.5" style="56" customWidth="1"/>
    <col min="15117" max="15119" width="9" style="56"/>
    <col min="15120" max="15120" width="17.75" style="56" customWidth="1"/>
    <col min="15121" max="15123" width="9" style="56"/>
    <col min="15124" max="15124" width="19.125" style="56" customWidth="1"/>
    <col min="15125" max="15360" width="9" style="56"/>
    <col min="15361" max="15361" width="9.625" style="56" customWidth="1"/>
    <col min="15362" max="15362" width="19.125" style="56" customWidth="1"/>
    <col min="15363" max="15363" width="5.25" style="56" customWidth="1"/>
    <col min="15364" max="15364" width="6.625" style="56" customWidth="1"/>
    <col min="15365" max="15365" width="9" style="56"/>
    <col min="15366" max="15366" width="17.5" style="56" customWidth="1"/>
    <col min="15367" max="15367" width="10.875" style="56" customWidth="1"/>
    <col min="15368" max="15368" width="17.5" style="56" customWidth="1"/>
    <col min="15369" max="15369" width="9" style="56"/>
    <col min="15370" max="15370" width="8.75" style="56" customWidth="1"/>
    <col min="15371" max="15371" width="14.875" style="56" customWidth="1"/>
    <col min="15372" max="15372" width="11.5" style="56" customWidth="1"/>
    <col min="15373" max="15375" width="9" style="56"/>
    <col min="15376" max="15376" width="17.75" style="56" customWidth="1"/>
    <col min="15377" max="15379" width="9" style="56"/>
    <col min="15380" max="15380" width="19.125" style="56" customWidth="1"/>
    <col min="15381" max="15616" width="9" style="56"/>
    <col min="15617" max="15617" width="9.625" style="56" customWidth="1"/>
    <col min="15618" max="15618" width="19.125" style="56" customWidth="1"/>
    <col min="15619" max="15619" width="5.25" style="56" customWidth="1"/>
    <col min="15620" max="15620" width="6.625" style="56" customWidth="1"/>
    <col min="15621" max="15621" width="9" style="56"/>
    <col min="15622" max="15622" width="17.5" style="56" customWidth="1"/>
    <col min="15623" max="15623" width="10.875" style="56" customWidth="1"/>
    <col min="15624" max="15624" width="17.5" style="56" customWidth="1"/>
    <col min="15625" max="15625" width="9" style="56"/>
    <col min="15626" max="15626" width="8.75" style="56" customWidth="1"/>
    <col min="15627" max="15627" width="14.875" style="56" customWidth="1"/>
    <col min="15628" max="15628" width="11.5" style="56" customWidth="1"/>
    <col min="15629" max="15631" width="9" style="56"/>
    <col min="15632" max="15632" width="17.75" style="56" customWidth="1"/>
    <col min="15633" max="15635" width="9" style="56"/>
    <col min="15636" max="15636" width="19.125" style="56" customWidth="1"/>
    <col min="15637" max="15872" width="9" style="56"/>
    <col min="15873" max="15873" width="9.625" style="56" customWidth="1"/>
    <col min="15874" max="15874" width="19.125" style="56" customWidth="1"/>
    <col min="15875" max="15875" width="5.25" style="56" customWidth="1"/>
    <col min="15876" max="15876" width="6.625" style="56" customWidth="1"/>
    <col min="15877" max="15877" width="9" style="56"/>
    <col min="15878" max="15878" width="17.5" style="56" customWidth="1"/>
    <col min="15879" max="15879" width="10.875" style="56" customWidth="1"/>
    <col min="15880" max="15880" width="17.5" style="56" customWidth="1"/>
    <col min="15881" max="15881" width="9" style="56"/>
    <col min="15882" max="15882" width="8.75" style="56" customWidth="1"/>
    <col min="15883" max="15883" width="14.875" style="56" customWidth="1"/>
    <col min="15884" max="15884" width="11.5" style="56" customWidth="1"/>
    <col min="15885" max="15887" width="9" style="56"/>
    <col min="15888" max="15888" width="17.75" style="56" customWidth="1"/>
    <col min="15889" max="15891" width="9" style="56"/>
    <col min="15892" max="15892" width="19.125" style="56" customWidth="1"/>
    <col min="15893" max="16128" width="9" style="56"/>
    <col min="16129" max="16129" width="9.625" style="56" customWidth="1"/>
    <col min="16130" max="16130" width="19.125" style="56" customWidth="1"/>
    <col min="16131" max="16131" width="5.25" style="56" customWidth="1"/>
    <col min="16132" max="16132" width="6.625" style="56" customWidth="1"/>
    <col min="16133" max="16133" width="9" style="56"/>
    <col min="16134" max="16134" width="17.5" style="56" customWidth="1"/>
    <col min="16135" max="16135" width="10.875" style="56" customWidth="1"/>
    <col min="16136" max="16136" width="17.5" style="56" customWidth="1"/>
    <col min="16137" max="16137" width="9" style="56"/>
    <col min="16138" max="16138" width="8.75" style="56" customWidth="1"/>
    <col min="16139" max="16139" width="14.875" style="56" customWidth="1"/>
    <col min="16140" max="16140" width="11.5" style="56" customWidth="1"/>
    <col min="16141" max="16143" width="9" style="56"/>
    <col min="16144" max="16144" width="17.75" style="56" customWidth="1"/>
    <col min="16145" max="16147" width="9" style="56"/>
    <col min="16148" max="16148" width="19.125" style="56" customWidth="1"/>
    <col min="16149" max="16384" width="9" style="56"/>
  </cols>
  <sheetData>
    <row r="1" spans="1:21" ht="25.5" x14ac:dyDescent="0.15">
      <c r="A1" s="53"/>
      <c r="B1" s="54" t="s">
        <v>2095</v>
      </c>
      <c r="C1" s="54"/>
      <c r="D1" s="54"/>
      <c r="E1" s="54"/>
      <c r="F1" s="55"/>
      <c r="G1" s="55"/>
      <c r="H1" s="55"/>
      <c r="K1" s="57"/>
      <c r="O1" s="58"/>
      <c r="P1" s="59"/>
      <c r="Q1" s="59"/>
      <c r="R1" s="59"/>
    </row>
    <row r="2" spans="1:21" x14ac:dyDescent="0.15">
      <c r="A2" s="60"/>
      <c r="B2" s="60"/>
      <c r="C2" s="60"/>
      <c r="D2" s="60"/>
      <c r="E2" s="60"/>
      <c r="F2" s="61"/>
      <c r="G2" s="61"/>
      <c r="H2" s="61"/>
      <c r="K2" s="57"/>
      <c r="O2" s="58"/>
      <c r="P2" s="59"/>
      <c r="Q2" s="59"/>
      <c r="R2" s="59"/>
    </row>
    <row r="3" spans="1:21" ht="19.5" x14ac:dyDescent="0.25">
      <c r="A3" s="60"/>
      <c r="B3" s="60"/>
      <c r="C3" s="60"/>
      <c r="D3" s="60"/>
      <c r="E3" s="60"/>
      <c r="F3" s="61"/>
      <c r="G3" s="61"/>
      <c r="H3" s="61"/>
      <c r="J3" s="139" t="s">
        <v>2096</v>
      </c>
      <c r="K3" s="139"/>
      <c r="L3" s="139"/>
      <c r="O3" s="58"/>
      <c r="P3" s="59"/>
      <c r="Q3" s="59"/>
      <c r="R3" s="59"/>
      <c r="T3" s="62" t="s">
        <v>0</v>
      </c>
      <c r="U3" s="63"/>
    </row>
    <row r="4" spans="1:21" ht="15" x14ac:dyDescent="0.2">
      <c r="A4" s="64" t="s">
        <v>1</v>
      </c>
      <c r="B4" s="64" t="s">
        <v>2</v>
      </c>
      <c r="C4" s="64"/>
      <c r="D4" s="64"/>
      <c r="E4" s="64"/>
      <c r="F4" s="65"/>
      <c r="G4" s="65"/>
      <c r="H4" s="65"/>
      <c r="J4" s="66" t="s">
        <v>1</v>
      </c>
      <c r="K4" s="66" t="s">
        <v>2</v>
      </c>
      <c r="L4" s="67"/>
      <c r="N4" s="105" t="s">
        <v>3</v>
      </c>
      <c r="O4" s="106" t="s">
        <v>4</v>
      </c>
      <c r="P4" s="107" t="s">
        <v>5</v>
      </c>
      <c r="Q4" s="108" t="s">
        <v>6</v>
      </c>
      <c r="R4" s="108" t="s">
        <v>7</v>
      </c>
      <c r="T4" s="62" t="s">
        <v>8</v>
      </c>
      <c r="U4" s="63"/>
    </row>
    <row r="5" spans="1:21" ht="14.25" x14ac:dyDescent="0.2">
      <c r="A5" s="68" t="s">
        <v>9</v>
      </c>
      <c r="B5" s="68" t="s">
        <v>2097</v>
      </c>
      <c r="D5" s="128" t="s">
        <v>2123</v>
      </c>
      <c r="J5" s="69">
        <v>301</v>
      </c>
      <c r="K5" s="70" t="s">
        <v>10</v>
      </c>
      <c r="L5" s="71"/>
      <c r="N5" s="109" t="s">
        <v>11</v>
      </c>
      <c r="O5" s="110">
        <v>302001</v>
      </c>
      <c r="P5" s="111" t="s">
        <v>12</v>
      </c>
      <c r="Q5" s="112" t="s">
        <v>2117</v>
      </c>
      <c r="R5" s="76"/>
      <c r="T5" s="62" t="s">
        <v>13</v>
      </c>
    </row>
    <row r="6" spans="1:21" ht="17.25" customHeight="1" x14ac:dyDescent="0.2">
      <c r="A6" s="77">
        <v>201</v>
      </c>
      <c r="B6" s="68" t="s">
        <v>14</v>
      </c>
      <c r="C6" s="78">
        <f>IF(AND($A6&lt;&gt;"",LEN($A6)&gt;=3),MID($A6,1,3)*1,"")</f>
        <v>201</v>
      </c>
      <c r="D6" s="129" t="s">
        <v>2123</v>
      </c>
      <c r="E6" s="79" t="str">
        <f>IF(AND($A6&lt;&gt;"",LEN($A6)&gt;=7),MID($A6,1,7)*1,"")</f>
        <v/>
      </c>
      <c r="F6" s="65" t="str">
        <f t="shared" ref="F6:H21" si="0">IF(C6&lt;&gt;"",VLOOKUP(C6,$A$6:$B$10007,2,FALSE),"")</f>
        <v>一般公共服务支出</v>
      </c>
      <c r="G6" s="65" t="e">
        <f t="shared" si="0"/>
        <v>#N/A</v>
      </c>
      <c r="H6" s="65" t="str">
        <f t="shared" si="0"/>
        <v/>
      </c>
      <c r="J6" s="69">
        <v>30101</v>
      </c>
      <c r="K6" s="80" t="s">
        <v>15</v>
      </c>
      <c r="L6" s="71"/>
      <c r="N6" s="109" t="s">
        <v>16</v>
      </c>
      <c r="O6" s="110">
        <v>303001</v>
      </c>
      <c r="P6" s="111" t="s">
        <v>17</v>
      </c>
      <c r="Q6" s="111" t="s">
        <v>17</v>
      </c>
      <c r="R6" s="76"/>
      <c r="T6" s="62" t="s">
        <v>18</v>
      </c>
    </row>
    <row r="7" spans="1:21" ht="14.25" x14ac:dyDescent="0.2">
      <c r="A7" s="77">
        <v>20101</v>
      </c>
      <c r="B7" s="68" t="s">
        <v>19</v>
      </c>
      <c r="C7" s="78">
        <f t="shared" ref="C7:C70" si="1">IF(AND($A7&lt;&gt;"",LEN($A7)&gt;=3),MID($A7,1,3)*1,"")</f>
        <v>201</v>
      </c>
      <c r="D7" s="129" t="s">
        <v>2123</v>
      </c>
      <c r="E7" s="79" t="str">
        <f t="shared" ref="E7:E70" si="2">IF(AND($A7&lt;&gt;"",LEN($A7)&gt;=7),MID($A7,1,7)*1,"")</f>
        <v/>
      </c>
      <c r="F7" s="65" t="str">
        <f t="shared" si="0"/>
        <v>一般公共服务支出</v>
      </c>
      <c r="G7" s="65" t="e">
        <f t="shared" si="0"/>
        <v>#N/A</v>
      </c>
      <c r="H7" s="65" t="str">
        <f t="shared" si="0"/>
        <v/>
      </c>
      <c r="J7" s="69">
        <v>30102</v>
      </c>
      <c r="K7" s="80" t="s">
        <v>20</v>
      </c>
      <c r="L7" s="71"/>
      <c r="N7" s="109" t="s">
        <v>21</v>
      </c>
      <c r="O7" s="110">
        <v>304001</v>
      </c>
      <c r="P7" s="111" t="s">
        <v>2092</v>
      </c>
      <c r="Q7" s="112" t="s">
        <v>2121</v>
      </c>
      <c r="R7" s="125"/>
      <c r="T7" s="62" t="s">
        <v>22</v>
      </c>
    </row>
    <row r="8" spans="1:21" ht="191.25" x14ac:dyDescent="0.2">
      <c r="A8" s="77">
        <v>2010101</v>
      </c>
      <c r="B8" s="68" t="s">
        <v>23</v>
      </c>
      <c r="C8" s="81">
        <f t="shared" si="1"/>
        <v>201</v>
      </c>
      <c r="D8" s="132" t="s">
        <v>2124</v>
      </c>
      <c r="E8" s="82">
        <f t="shared" si="2"/>
        <v>2010101</v>
      </c>
      <c r="F8" s="65" t="str">
        <f t="shared" si="0"/>
        <v>一般公共服务支出</v>
      </c>
      <c r="G8" s="65" t="e">
        <f t="shared" si="0"/>
        <v>#N/A</v>
      </c>
      <c r="H8" s="65" t="str">
        <f t="shared" si="0"/>
        <v>行政运行（人大）</v>
      </c>
      <c r="J8" s="69">
        <v>30103</v>
      </c>
      <c r="K8" s="80" t="s">
        <v>24</v>
      </c>
      <c r="L8" s="71"/>
      <c r="N8" s="109" t="s">
        <v>25</v>
      </c>
      <c r="O8" s="110">
        <v>305001</v>
      </c>
      <c r="P8" s="111" t="s">
        <v>26</v>
      </c>
      <c r="Q8" s="112" t="s">
        <v>27</v>
      </c>
      <c r="R8" s="76"/>
      <c r="T8" s="83" t="s">
        <v>28</v>
      </c>
    </row>
    <row r="9" spans="1:21" ht="146.25" x14ac:dyDescent="0.2">
      <c r="A9" s="77">
        <v>2010102</v>
      </c>
      <c r="B9" s="68" t="s">
        <v>29</v>
      </c>
      <c r="C9" s="81">
        <f t="shared" si="1"/>
        <v>201</v>
      </c>
      <c r="D9" s="130" t="s">
        <v>2123</v>
      </c>
      <c r="E9" s="82">
        <f t="shared" si="2"/>
        <v>2010102</v>
      </c>
      <c r="F9" s="65" t="str">
        <f t="shared" si="0"/>
        <v>一般公共服务支出</v>
      </c>
      <c r="G9" s="65" t="e">
        <f t="shared" si="0"/>
        <v>#N/A</v>
      </c>
      <c r="H9" s="65" t="str">
        <f t="shared" si="0"/>
        <v>一般行政管理事务（人大）</v>
      </c>
      <c r="J9" s="69">
        <v>30106</v>
      </c>
      <c r="K9" s="80" t="s">
        <v>30</v>
      </c>
      <c r="L9" s="71"/>
      <c r="N9" s="109" t="s">
        <v>31</v>
      </c>
      <c r="O9" s="110">
        <v>306001</v>
      </c>
      <c r="P9" s="111" t="s">
        <v>2093</v>
      </c>
      <c r="Q9" s="111" t="s">
        <v>2093</v>
      </c>
      <c r="R9" s="76"/>
      <c r="T9" s="83" t="s">
        <v>32</v>
      </c>
    </row>
    <row r="10" spans="1:21" ht="146.25" x14ac:dyDescent="0.2">
      <c r="A10" s="77">
        <v>2010103</v>
      </c>
      <c r="B10" s="68" t="s">
        <v>33</v>
      </c>
      <c r="C10" s="81">
        <f t="shared" si="1"/>
        <v>201</v>
      </c>
      <c r="D10" s="130" t="s">
        <v>2123</v>
      </c>
      <c r="E10" s="82">
        <f t="shared" si="2"/>
        <v>2010103</v>
      </c>
      <c r="F10" s="122" t="str">
        <f t="shared" si="0"/>
        <v>一般公共服务支出</v>
      </c>
      <c r="G10" s="65" t="e">
        <f t="shared" si="0"/>
        <v>#N/A</v>
      </c>
      <c r="H10" s="65" t="str">
        <f t="shared" si="0"/>
        <v>机关服务（人大）</v>
      </c>
      <c r="J10" s="69">
        <v>30107</v>
      </c>
      <c r="K10" s="80" t="s">
        <v>34</v>
      </c>
      <c r="L10" s="71"/>
      <c r="N10" s="109" t="s">
        <v>35</v>
      </c>
      <c r="O10" s="110">
        <v>308001</v>
      </c>
      <c r="P10" s="111" t="s">
        <v>36</v>
      </c>
      <c r="Q10" s="111" t="s">
        <v>36</v>
      </c>
      <c r="R10" s="76"/>
      <c r="T10" s="83" t="s">
        <v>37</v>
      </c>
      <c r="U10" s="121"/>
    </row>
    <row r="11" spans="1:21" ht="146.25" x14ac:dyDescent="0.2">
      <c r="A11" s="77">
        <v>2010104</v>
      </c>
      <c r="B11" s="68" t="s">
        <v>38</v>
      </c>
      <c r="C11" s="81">
        <f t="shared" si="1"/>
        <v>201</v>
      </c>
      <c r="D11" s="130" t="s">
        <v>2123</v>
      </c>
      <c r="E11" s="123">
        <f t="shared" si="2"/>
        <v>2010104</v>
      </c>
      <c r="F11" s="122" t="str">
        <f t="shared" si="0"/>
        <v>一般公共服务支出</v>
      </c>
      <c r="G11" s="65" t="e">
        <f t="shared" si="0"/>
        <v>#N/A</v>
      </c>
      <c r="H11" s="65" t="str">
        <f t="shared" si="0"/>
        <v>人大会议</v>
      </c>
      <c r="J11" s="69">
        <v>30108</v>
      </c>
      <c r="K11" s="80" t="s">
        <v>39</v>
      </c>
      <c r="L11" s="71"/>
      <c r="M11" s="121"/>
      <c r="N11" s="109" t="s">
        <v>40</v>
      </c>
      <c r="O11" s="110">
        <v>309001</v>
      </c>
      <c r="P11" s="111" t="s">
        <v>41</v>
      </c>
      <c r="Q11" s="111" t="s">
        <v>41</v>
      </c>
      <c r="R11" s="76"/>
      <c r="T11" s="84" t="s">
        <v>2098</v>
      </c>
    </row>
    <row r="12" spans="1:21" ht="146.25" x14ac:dyDescent="0.2">
      <c r="A12" s="77">
        <v>2010105</v>
      </c>
      <c r="B12" s="68" t="s">
        <v>42</v>
      </c>
      <c r="C12" s="81">
        <f t="shared" si="1"/>
        <v>201</v>
      </c>
      <c r="D12" s="130" t="s">
        <v>2123</v>
      </c>
      <c r="E12" s="82">
        <f t="shared" si="2"/>
        <v>2010105</v>
      </c>
      <c r="F12" s="65" t="str">
        <f t="shared" si="0"/>
        <v>一般公共服务支出</v>
      </c>
      <c r="G12" s="65" t="e">
        <f t="shared" si="0"/>
        <v>#N/A</v>
      </c>
      <c r="H12" s="65" t="str">
        <f t="shared" si="0"/>
        <v>人大立法</v>
      </c>
      <c r="J12" s="69">
        <v>30109</v>
      </c>
      <c r="K12" s="80" t="s">
        <v>43</v>
      </c>
      <c r="L12" s="71"/>
      <c r="N12" s="109" t="s">
        <v>44</v>
      </c>
      <c r="O12" s="110">
        <v>313001</v>
      </c>
      <c r="P12" s="111" t="s">
        <v>45</v>
      </c>
      <c r="Q12" s="112" t="s">
        <v>46</v>
      </c>
      <c r="R12" s="76"/>
      <c r="T12" s="84" t="s">
        <v>2099</v>
      </c>
    </row>
    <row r="13" spans="1:21" ht="22.5" x14ac:dyDescent="0.2">
      <c r="A13" s="77">
        <v>2010106</v>
      </c>
      <c r="B13" s="68" t="s">
        <v>47</v>
      </c>
      <c r="C13" s="81">
        <f t="shared" si="1"/>
        <v>201</v>
      </c>
      <c r="D13" s="82">
        <f t="shared" ref="D13:D70" si="3">IF(AND($A13&lt;&gt;"",LEN($A13)&gt;=5),MID($A13,1,5)*1,"")</f>
        <v>20101</v>
      </c>
      <c r="E13" s="82">
        <f t="shared" si="2"/>
        <v>2010106</v>
      </c>
      <c r="F13" s="65" t="str">
        <f t="shared" si="0"/>
        <v>一般公共服务支出</v>
      </c>
      <c r="G13" s="65" t="str">
        <f t="shared" si="0"/>
        <v>人大事务</v>
      </c>
      <c r="H13" s="65" t="str">
        <f t="shared" si="0"/>
        <v>人大监督</v>
      </c>
      <c r="J13" s="69">
        <v>30110</v>
      </c>
      <c r="K13" s="80" t="s">
        <v>48</v>
      </c>
      <c r="L13" s="71"/>
      <c r="N13" s="109" t="s">
        <v>49</v>
      </c>
      <c r="O13" s="110">
        <v>315001</v>
      </c>
      <c r="P13" s="113" t="s">
        <v>50</v>
      </c>
      <c r="Q13" s="113" t="s">
        <v>50</v>
      </c>
      <c r="R13" s="76"/>
      <c r="T13" s="84" t="s">
        <v>2100</v>
      </c>
    </row>
    <row r="14" spans="1:21" ht="22.5" x14ac:dyDescent="0.2">
      <c r="A14" s="77">
        <v>2010107</v>
      </c>
      <c r="B14" s="68" t="s">
        <v>51</v>
      </c>
      <c r="C14" s="81">
        <f t="shared" si="1"/>
        <v>201</v>
      </c>
      <c r="D14" s="82">
        <f t="shared" si="3"/>
        <v>20101</v>
      </c>
      <c r="E14" s="82">
        <f t="shared" si="2"/>
        <v>2010107</v>
      </c>
      <c r="F14" s="65" t="str">
        <f t="shared" si="0"/>
        <v>一般公共服务支出</v>
      </c>
      <c r="G14" s="65" t="str">
        <f t="shared" si="0"/>
        <v>人大事务</v>
      </c>
      <c r="H14" s="65" t="str">
        <f t="shared" si="0"/>
        <v>人大代表履职能力提升</v>
      </c>
      <c r="J14" s="69">
        <v>30111</v>
      </c>
      <c r="K14" s="80" t="s">
        <v>52</v>
      </c>
      <c r="L14" s="71"/>
      <c r="N14" s="109" t="s">
        <v>53</v>
      </c>
      <c r="O14" s="110">
        <v>316001</v>
      </c>
      <c r="P14" s="111" t="s">
        <v>54</v>
      </c>
      <c r="Q14" s="111" t="s">
        <v>54</v>
      </c>
      <c r="R14" s="76"/>
      <c r="T14" s="84" t="s">
        <v>2101</v>
      </c>
    </row>
    <row r="15" spans="1:21" ht="22.5" x14ac:dyDescent="0.2">
      <c r="A15" s="77">
        <v>2010108</v>
      </c>
      <c r="B15" s="68" t="s">
        <v>55</v>
      </c>
      <c r="C15" s="81">
        <f t="shared" si="1"/>
        <v>201</v>
      </c>
      <c r="D15" s="82">
        <f t="shared" si="3"/>
        <v>20101</v>
      </c>
      <c r="E15" s="82">
        <f t="shared" si="2"/>
        <v>2010108</v>
      </c>
      <c r="F15" s="65" t="str">
        <f t="shared" si="0"/>
        <v>一般公共服务支出</v>
      </c>
      <c r="G15" s="65" t="str">
        <f t="shared" si="0"/>
        <v>人大事务</v>
      </c>
      <c r="H15" s="65" t="str">
        <f t="shared" si="0"/>
        <v>代表工作</v>
      </c>
      <c r="J15" s="69">
        <v>30112</v>
      </c>
      <c r="K15" s="80" t="s">
        <v>56</v>
      </c>
      <c r="L15" s="71"/>
      <c r="N15" s="109" t="s">
        <v>57</v>
      </c>
      <c r="O15" s="110">
        <v>317002</v>
      </c>
      <c r="P15" s="114" t="s">
        <v>58</v>
      </c>
      <c r="Q15" s="114" t="s">
        <v>58</v>
      </c>
      <c r="R15" s="76"/>
      <c r="T15" s="84"/>
    </row>
    <row r="16" spans="1:21" ht="33.75" x14ac:dyDescent="0.2">
      <c r="A16" s="77">
        <v>2010109</v>
      </c>
      <c r="B16" s="68" t="s">
        <v>59</v>
      </c>
      <c r="C16" s="81">
        <f t="shared" si="1"/>
        <v>201</v>
      </c>
      <c r="D16" s="82">
        <f t="shared" si="3"/>
        <v>20101</v>
      </c>
      <c r="E16" s="82">
        <f t="shared" si="2"/>
        <v>2010109</v>
      </c>
      <c r="F16" s="65" t="str">
        <f t="shared" si="0"/>
        <v>一般公共服务支出</v>
      </c>
      <c r="G16" s="65" t="str">
        <f t="shared" si="0"/>
        <v>人大事务</v>
      </c>
      <c r="H16" s="65" t="str">
        <f t="shared" si="0"/>
        <v>人大信访工作</v>
      </c>
      <c r="J16" s="69"/>
      <c r="K16" s="80"/>
      <c r="L16" s="71"/>
      <c r="N16" s="109" t="s">
        <v>60</v>
      </c>
      <c r="O16" s="110">
        <v>317003</v>
      </c>
      <c r="P16" s="114" t="s">
        <v>61</v>
      </c>
      <c r="Q16" s="114" t="s">
        <v>61</v>
      </c>
      <c r="R16" s="76"/>
      <c r="T16" s="62"/>
    </row>
    <row r="17" spans="1:20" ht="33.75" x14ac:dyDescent="0.2">
      <c r="A17" s="77">
        <v>2010150</v>
      </c>
      <c r="B17" s="68" t="s">
        <v>62</v>
      </c>
      <c r="C17" s="81">
        <f t="shared" si="1"/>
        <v>201</v>
      </c>
      <c r="D17" s="82">
        <f t="shared" si="3"/>
        <v>20101</v>
      </c>
      <c r="E17" s="82">
        <f t="shared" si="2"/>
        <v>2010150</v>
      </c>
      <c r="F17" s="65" t="str">
        <f t="shared" si="0"/>
        <v>一般公共服务支出</v>
      </c>
      <c r="G17" s="65" t="str">
        <f t="shared" si="0"/>
        <v>人大事务</v>
      </c>
      <c r="H17" s="65" t="str">
        <f t="shared" si="0"/>
        <v>事业运行（人大）</v>
      </c>
      <c r="J17" s="69"/>
      <c r="K17" s="80"/>
      <c r="L17" s="71"/>
      <c r="N17" s="109" t="s">
        <v>63</v>
      </c>
      <c r="O17" s="110">
        <v>317004</v>
      </c>
      <c r="P17" s="114" t="s">
        <v>64</v>
      </c>
      <c r="Q17" s="114" t="s">
        <v>64</v>
      </c>
      <c r="R17" s="76"/>
      <c r="T17" s="62"/>
    </row>
    <row r="18" spans="1:20" ht="22.5" x14ac:dyDescent="0.2">
      <c r="A18" s="77">
        <v>2010199</v>
      </c>
      <c r="B18" s="68" t="s">
        <v>65</v>
      </c>
      <c r="C18" s="81">
        <f t="shared" si="1"/>
        <v>201</v>
      </c>
      <c r="D18" s="82">
        <f t="shared" si="3"/>
        <v>20101</v>
      </c>
      <c r="E18" s="82">
        <f t="shared" si="2"/>
        <v>2010199</v>
      </c>
      <c r="F18" s="65" t="str">
        <f t="shared" si="0"/>
        <v>一般公共服务支出</v>
      </c>
      <c r="G18" s="65" t="str">
        <f t="shared" si="0"/>
        <v>人大事务</v>
      </c>
      <c r="H18" s="65" t="str">
        <f t="shared" si="0"/>
        <v>其他人大事务支出</v>
      </c>
      <c r="J18" s="69"/>
      <c r="K18" s="80"/>
      <c r="L18" s="71"/>
      <c r="N18" s="109" t="s">
        <v>66</v>
      </c>
      <c r="O18" s="110">
        <v>317005</v>
      </c>
      <c r="P18" s="114" t="s">
        <v>67</v>
      </c>
      <c r="Q18" s="114" t="s">
        <v>67</v>
      </c>
      <c r="R18" s="76"/>
    </row>
    <row r="19" spans="1:20" ht="33.75" x14ac:dyDescent="0.2">
      <c r="A19" s="77">
        <v>20102</v>
      </c>
      <c r="B19" s="68" t="s">
        <v>68</v>
      </c>
      <c r="C19" s="81">
        <f t="shared" si="1"/>
        <v>201</v>
      </c>
      <c r="D19" s="82">
        <f t="shared" si="3"/>
        <v>20102</v>
      </c>
      <c r="E19" s="82" t="str">
        <f t="shared" si="2"/>
        <v/>
      </c>
      <c r="F19" s="65" t="str">
        <f t="shared" si="0"/>
        <v>一般公共服务支出</v>
      </c>
      <c r="G19" s="65" t="str">
        <f t="shared" si="0"/>
        <v>政协事务</v>
      </c>
      <c r="H19" s="65" t="str">
        <f t="shared" si="0"/>
        <v/>
      </c>
      <c r="J19" s="69"/>
      <c r="K19" s="80"/>
      <c r="L19" s="71"/>
      <c r="N19" s="109" t="s">
        <v>69</v>
      </c>
      <c r="O19" s="110">
        <v>317006</v>
      </c>
      <c r="P19" s="114" t="s">
        <v>70</v>
      </c>
      <c r="Q19" s="114" t="s">
        <v>70</v>
      </c>
      <c r="R19" s="76"/>
    </row>
    <row r="20" spans="1:20" ht="33.75" x14ac:dyDescent="0.2">
      <c r="A20" s="77">
        <v>2010201</v>
      </c>
      <c r="B20" s="68" t="s">
        <v>71</v>
      </c>
      <c r="C20" s="124">
        <f t="shared" si="1"/>
        <v>201</v>
      </c>
      <c r="D20" s="82">
        <f t="shared" si="3"/>
        <v>20102</v>
      </c>
      <c r="E20" s="82">
        <f t="shared" si="2"/>
        <v>2010201</v>
      </c>
      <c r="F20" s="65" t="str">
        <f t="shared" si="0"/>
        <v>一般公共服务支出</v>
      </c>
      <c r="G20" s="65" t="str">
        <f t="shared" si="0"/>
        <v>政协事务</v>
      </c>
      <c r="H20" s="65" t="str">
        <f t="shared" si="0"/>
        <v>行政运行（政协）</v>
      </c>
      <c r="J20" s="69">
        <v>30113</v>
      </c>
      <c r="K20" s="80" t="s">
        <v>72</v>
      </c>
      <c r="L20" s="71"/>
      <c r="N20" s="109" t="s">
        <v>73</v>
      </c>
      <c r="O20" s="110">
        <v>317007</v>
      </c>
      <c r="P20" s="114" t="s">
        <v>74</v>
      </c>
      <c r="Q20" s="114" t="s">
        <v>74</v>
      </c>
      <c r="R20" s="76"/>
    </row>
    <row r="21" spans="1:20" ht="33.75" x14ac:dyDescent="0.2">
      <c r="A21" s="77">
        <v>2010202</v>
      </c>
      <c r="B21" s="68" t="s">
        <v>75</v>
      </c>
      <c r="C21" s="81">
        <f t="shared" si="1"/>
        <v>201</v>
      </c>
      <c r="D21" s="82">
        <f t="shared" si="3"/>
        <v>20102</v>
      </c>
      <c r="E21" s="82">
        <f t="shared" si="2"/>
        <v>2010202</v>
      </c>
      <c r="F21" s="65" t="str">
        <f t="shared" si="0"/>
        <v>一般公共服务支出</v>
      </c>
      <c r="G21" s="65" t="str">
        <f t="shared" si="0"/>
        <v>政协事务</v>
      </c>
      <c r="H21" s="65" t="str">
        <f t="shared" si="0"/>
        <v>一般行政管理事务（政协）</v>
      </c>
      <c r="J21" s="69">
        <v>30114</v>
      </c>
      <c r="K21" s="80" t="s">
        <v>76</v>
      </c>
      <c r="L21" s="71"/>
      <c r="N21" s="109" t="s">
        <v>77</v>
      </c>
      <c r="O21" s="110">
        <v>317008</v>
      </c>
      <c r="P21" s="115" t="s">
        <v>78</v>
      </c>
      <c r="Q21" s="115" t="s">
        <v>78</v>
      </c>
      <c r="R21" s="76"/>
    </row>
    <row r="22" spans="1:20" ht="33.75" x14ac:dyDescent="0.2">
      <c r="A22" s="77">
        <v>2010203</v>
      </c>
      <c r="B22" s="68" t="s">
        <v>79</v>
      </c>
      <c r="C22" s="81">
        <f t="shared" si="1"/>
        <v>201</v>
      </c>
      <c r="D22" s="82">
        <f t="shared" si="3"/>
        <v>20102</v>
      </c>
      <c r="E22" s="82">
        <f t="shared" si="2"/>
        <v>2010203</v>
      </c>
      <c r="F22" s="65" t="str">
        <f t="shared" ref="F22:H85" si="4">IF(C22&lt;&gt;"",VLOOKUP(C22,$A$6:$B$10007,2,FALSE),"")</f>
        <v>一般公共服务支出</v>
      </c>
      <c r="G22" s="65" t="str">
        <f t="shared" si="4"/>
        <v>政协事务</v>
      </c>
      <c r="H22" s="65" t="str">
        <f t="shared" si="4"/>
        <v>机关服务（政协）</v>
      </c>
      <c r="J22" s="69">
        <v>30199</v>
      </c>
      <c r="K22" s="80" t="s">
        <v>80</v>
      </c>
      <c r="L22" s="71"/>
      <c r="N22" s="109" t="s">
        <v>81</v>
      </c>
      <c r="O22" s="110">
        <v>317009</v>
      </c>
      <c r="P22" s="115" t="s">
        <v>82</v>
      </c>
      <c r="Q22" s="115" t="s">
        <v>82</v>
      </c>
      <c r="R22" s="76"/>
    </row>
    <row r="23" spans="1:20" ht="33.75" x14ac:dyDescent="0.2">
      <c r="A23" s="77">
        <v>2010204</v>
      </c>
      <c r="B23" s="68" t="s">
        <v>83</v>
      </c>
      <c r="C23" s="81">
        <f t="shared" si="1"/>
        <v>201</v>
      </c>
      <c r="D23" s="82">
        <f t="shared" si="3"/>
        <v>20102</v>
      </c>
      <c r="E23" s="82">
        <f t="shared" si="2"/>
        <v>2010204</v>
      </c>
      <c r="F23" s="65" t="str">
        <f t="shared" si="4"/>
        <v>一般公共服务支出</v>
      </c>
      <c r="G23" s="65" t="str">
        <f t="shared" si="4"/>
        <v>政协事务</v>
      </c>
      <c r="H23" s="65" t="str">
        <f t="shared" si="4"/>
        <v>政协会议</v>
      </c>
      <c r="J23" s="69">
        <v>302</v>
      </c>
      <c r="K23" s="80" t="s">
        <v>84</v>
      </c>
      <c r="L23" s="71"/>
      <c r="N23" s="109" t="s">
        <v>85</v>
      </c>
      <c r="O23" s="110">
        <v>317010</v>
      </c>
      <c r="P23" s="115" t="s">
        <v>86</v>
      </c>
      <c r="Q23" s="115" t="s">
        <v>86</v>
      </c>
      <c r="R23" s="76"/>
    </row>
    <row r="24" spans="1:20" ht="22.5" x14ac:dyDescent="0.2">
      <c r="A24" s="77">
        <v>2010205</v>
      </c>
      <c r="B24" s="68" t="s">
        <v>87</v>
      </c>
      <c r="C24" s="81">
        <f t="shared" si="1"/>
        <v>201</v>
      </c>
      <c r="D24" s="82">
        <f t="shared" si="3"/>
        <v>20102</v>
      </c>
      <c r="E24" s="82">
        <f t="shared" si="2"/>
        <v>2010205</v>
      </c>
      <c r="F24" s="65" t="str">
        <f t="shared" si="4"/>
        <v>一般公共服务支出</v>
      </c>
      <c r="G24" s="65" t="str">
        <f t="shared" si="4"/>
        <v>政协事务</v>
      </c>
      <c r="H24" s="65" t="str">
        <f t="shared" si="4"/>
        <v>委员视察</v>
      </c>
      <c r="J24" s="69">
        <v>30201</v>
      </c>
      <c r="K24" s="80" t="s">
        <v>88</v>
      </c>
      <c r="L24" s="71"/>
      <c r="N24" s="109" t="s">
        <v>89</v>
      </c>
      <c r="O24" s="110">
        <v>317011</v>
      </c>
      <c r="P24" s="114" t="s">
        <v>90</v>
      </c>
      <c r="Q24" s="114" t="s">
        <v>90</v>
      </c>
      <c r="R24" s="76"/>
    </row>
    <row r="25" spans="1:20" ht="22.5" x14ac:dyDescent="0.2">
      <c r="A25" s="77">
        <v>2010206</v>
      </c>
      <c r="B25" s="68" t="s">
        <v>91</v>
      </c>
      <c r="C25" s="81">
        <f t="shared" si="1"/>
        <v>201</v>
      </c>
      <c r="D25" s="82">
        <f t="shared" si="3"/>
        <v>20102</v>
      </c>
      <c r="E25" s="82">
        <f t="shared" si="2"/>
        <v>2010206</v>
      </c>
      <c r="F25" s="65" t="str">
        <f t="shared" si="4"/>
        <v>一般公共服务支出</v>
      </c>
      <c r="G25" s="65" t="str">
        <f t="shared" si="4"/>
        <v>政协事务</v>
      </c>
      <c r="H25" s="65" t="str">
        <f t="shared" si="4"/>
        <v>参政议政</v>
      </c>
      <c r="J25" s="69">
        <v>30202</v>
      </c>
      <c r="K25" s="80" t="s">
        <v>92</v>
      </c>
      <c r="L25" s="71"/>
      <c r="N25" s="109" t="s">
        <v>93</v>
      </c>
      <c r="O25" s="110">
        <v>317012</v>
      </c>
      <c r="P25" s="114" t="s">
        <v>94</v>
      </c>
      <c r="Q25" s="114" t="s">
        <v>94</v>
      </c>
      <c r="R25" s="76"/>
    </row>
    <row r="26" spans="1:20" ht="33.75" x14ac:dyDescent="0.2">
      <c r="A26" s="77">
        <v>2010250</v>
      </c>
      <c r="B26" s="68" t="s">
        <v>95</v>
      </c>
      <c r="C26" s="81">
        <f t="shared" si="1"/>
        <v>201</v>
      </c>
      <c r="D26" s="82">
        <f t="shared" si="3"/>
        <v>20102</v>
      </c>
      <c r="E26" s="82">
        <f t="shared" si="2"/>
        <v>2010250</v>
      </c>
      <c r="F26" s="65" t="str">
        <f t="shared" si="4"/>
        <v>一般公共服务支出</v>
      </c>
      <c r="G26" s="65" t="str">
        <f t="shared" si="4"/>
        <v>政协事务</v>
      </c>
      <c r="H26" s="65" t="str">
        <f t="shared" si="4"/>
        <v>事业运行（政协）</v>
      </c>
      <c r="J26" s="69">
        <v>30203</v>
      </c>
      <c r="K26" s="80" t="s">
        <v>96</v>
      </c>
      <c r="L26" s="71"/>
      <c r="N26" s="109" t="s">
        <v>97</v>
      </c>
      <c r="O26" s="110">
        <v>317013</v>
      </c>
      <c r="P26" s="114" t="s">
        <v>98</v>
      </c>
      <c r="Q26" s="114" t="s">
        <v>98</v>
      </c>
      <c r="R26" s="76"/>
    </row>
    <row r="27" spans="1:20" ht="22.5" x14ac:dyDescent="0.2">
      <c r="A27" s="77">
        <v>2010299</v>
      </c>
      <c r="B27" s="68" t="s">
        <v>99</v>
      </c>
      <c r="C27" s="81">
        <f t="shared" si="1"/>
        <v>201</v>
      </c>
      <c r="D27" s="82">
        <f t="shared" si="3"/>
        <v>20102</v>
      </c>
      <c r="E27" s="82">
        <f t="shared" si="2"/>
        <v>2010299</v>
      </c>
      <c r="F27" s="65" t="str">
        <f t="shared" si="4"/>
        <v>一般公共服务支出</v>
      </c>
      <c r="G27" s="65" t="str">
        <f t="shared" si="4"/>
        <v>政协事务</v>
      </c>
      <c r="H27" s="65" t="str">
        <f t="shared" si="4"/>
        <v>其他政协事务支出</v>
      </c>
      <c r="J27" s="69">
        <v>30204</v>
      </c>
      <c r="K27" s="80" t="s">
        <v>100</v>
      </c>
      <c r="L27" s="71"/>
      <c r="N27" s="109" t="s">
        <v>101</v>
      </c>
      <c r="O27" s="110">
        <v>320001</v>
      </c>
      <c r="P27" s="115" t="s">
        <v>102</v>
      </c>
      <c r="Q27" s="112" t="s">
        <v>2118</v>
      </c>
      <c r="R27" s="76"/>
    </row>
    <row r="28" spans="1:20" ht="45" x14ac:dyDescent="0.2">
      <c r="A28" s="77">
        <v>20103</v>
      </c>
      <c r="B28" s="68" t="s">
        <v>103</v>
      </c>
      <c r="C28" s="81">
        <f t="shared" si="1"/>
        <v>201</v>
      </c>
      <c r="D28" s="82">
        <f t="shared" si="3"/>
        <v>20103</v>
      </c>
      <c r="E28" s="82" t="str">
        <f t="shared" si="2"/>
        <v/>
      </c>
      <c r="F28" s="65" t="str">
        <f t="shared" si="4"/>
        <v>一般公共服务支出</v>
      </c>
      <c r="G28" s="65" t="str">
        <f t="shared" si="4"/>
        <v>政府办公厅（室）及相关机构事务</v>
      </c>
      <c r="H28" s="65" t="str">
        <f t="shared" si="4"/>
        <v/>
      </c>
      <c r="J28" s="69">
        <v>30205</v>
      </c>
      <c r="K28" s="80" t="s">
        <v>104</v>
      </c>
      <c r="L28" s="71"/>
      <c r="N28" s="109" t="s">
        <v>105</v>
      </c>
      <c r="O28" s="110">
        <v>321001</v>
      </c>
      <c r="P28" s="111" t="s">
        <v>106</v>
      </c>
      <c r="Q28" s="111" t="s">
        <v>106</v>
      </c>
      <c r="R28" s="76"/>
    </row>
    <row r="29" spans="1:20" ht="36" x14ac:dyDescent="0.2">
      <c r="A29" s="77">
        <v>2010301</v>
      </c>
      <c r="B29" s="68" t="s">
        <v>107</v>
      </c>
      <c r="C29" s="81">
        <f t="shared" si="1"/>
        <v>201</v>
      </c>
      <c r="D29" s="82">
        <f t="shared" si="3"/>
        <v>20103</v>
      </c>
      <c r="E29" s="82">
        <f t="shared" si="2"/>
        <v>2010301</v>
      </c>
      <c r="F29" s="65" t="str">
        <f t="shared" si="4"/>
        <v>一般公共服务支出</v>
      </c>
      <c r="G29" s="65" t="str">
        <f t="shared" si="4"/>
        <v>政府办公厅（室）及相关机构事务</v>
      </c>
      <c r="H29" s="65" t="str">
        <f t="shared" si="4"/>
        <v>行政运行（政府）</v>
      </c>
      <c r="J29" s="69">
        <v>30206</v>
      </c>
      <c r="K29" s="80" t="s">
        <v>108</v>
      </c>
      <c r="L29" s="71"/>
      <c r="N29" s="109" t="s">
        <v>109</v>
      </c>
      <c r="O29" s="110">
        <v>322001</v>
      </c>
      <c r="P29" s="111" t="s">
        <v>110</v>
      </c>
      <c r="Q29" s="112" t="s">
        <v>2119</v>
      </c>
      <c r="R29" s="76"/>
    </row>
    <row r="30" spans="1:20" ht="36" x14ac:dyDescent="0.2">
      <c r="A30" s="77">
        <v>2010302</v>
      </c>
      <c r="B30" s="68" t="s">
        <v>111</v>
      </c>
      <c r="C30" s="81">
        <f t="shared" si="1"/>
        <v>201</v>
      </c>
      <c r="D30" s="82">
        <f t="shared" si="3"/>
        <v>20103</v>
      </c>
      <c r="E30" s="82">
        <f t="shared" si="2"/>
        <v>2010302</v>
      </c>
      <c r="F30" s="65" t="str">
        <f t="shared" si="4"/>
        <v>一般公共服务支出</v>
      </c>
      <c r="G30" s="65" t="str">
        <f t="shared" si="4"/>
        <v>政府办公厅（室）及相关机构事务</v>
      </c>
      <c r="H30" s="65" t="str">
        <f t="shared" si="4"/>
        <v>一般行政管理事务（政府）</v>
      </c>
      <c r="J30" s="69">
        <v>30207</v>
      </c>
      <c r="K30" s="80" t="s">
        <v>112</v>
      </c>
      <c r="L30" s="71"/>
      <c r="N30" s="109" t="s">
        <v>113</v>
      </c>
      <c r="O30" s="110">
        <v>323001</v>
      </c>
      <c r="P30" s="111" t="s">
        <v>2094</v>
      </c>
      <c r="Q30" s="111" t="s">
        <v>2094</v>
      </c>
      <c r="R30" s="76"/>
    </row>
    <row r="31" spans="1:20" ht="36" x14ac:dyDescent="0.2">
      <c r="A31" s="77">
        <v>2010303</v>
      </c>
      <c r="B31" s="68" t="s">
        <v>114</v>
      </c>
      <c r="C31" s="81">
        <f t="shared" si="1"/>
        <v>201</v>
      </c>
      <c r="D31" s="82">
        <f t="shared" si="3"/>
        <v>20103</v>
      </c>
      <c r="E31" s="82">
        <f t="shared" si="2"/>
        <v>2010303</v>
      </c>
      <c r="F31" s="65" t="str">
        <f t="shared" si="4"/>
        <v>一般公共服务支出</v>
      </c>
      <c r="G31" s="65" t="str">
        <f t="shared" si="4"/>
        <v>政府办公厅（室）及相关机构事务</v>
      </c>
      <c r="H31" s="65" t="str">
        <f t="shared" si="4"/>
        <v>机关服务（政府）</v>
      </c>
      <c r="J31" s="69">
        <v>30208</v>
      </c>
      <c r="K31" s="80" t="s">
        <v>115</v>
      </c>
      <c r="L31" s="71"/>
      <c r="N31" s="109" t="s">
        <v>116</v>
      </c>
      <c r="O31" s="110">
        <v>324001</v>
      </c>
      <c r="P31" s="111" t="s">
        <v>2102</v>
      </c>
      <c r="Q31" s="111" t="s">
        <v>2102</v>
      </c>
      <c r="R31" s="76"/>
    </row>
    <row r="32" spans="1:20" ht="36" x14ac:dyDescent="0.2">
      <c r="A32" s="77">
        <v>2010304</v>
      </c>
      <c r="B32" s="68" t="s">
        <v>117</v>
      </c>
      <c r="C32" s="81">
        <f t="shared" si="1"/>
        <v>201</v>
      </c>
      <c r="D32" s="82">
        <f t="shared" si="3"/>
        <v>20103</v>
      </c>
      <c r="E32" s="82">
        <f t="shared" si="2"/>
        <v>2010304</v>
      </c>
      <c r="F32" s="65" t="str">
        <f t="shared" si="4"/>
        <v>一般公共服务支出</v>
      </c>
      <c r="G32" s="65" t="str">
        <f t="shared" si="4"/>
        <v>政府办公厅（室）及相关机构事务</v>
      </c>
      <c r="H32" s="65" t="str">
        <f t="shared" si="4"/>
        <v>专项服务</v>
      </c>
      <c r="J32" s="69">
        <v>30209</v>
      </c>
      <c r="K32" s="80" t="s">
        <v>118</v>
      </c>
      <c r="L32" s="71"/>
      <c r="N32" s="109" t="s">
        <v>119</v>
      </c>
      <c r="O32" s="110">
        <v>623001</v>
      </c>
      <c r="P32" s="111" t="s">
        <v>120</v>
      </c>
      <c r="Q32" s="111" t="s">
        <v>2120</v>
      </c>
      <c r="R32" s="76"/>
    </row>
    <row r="33" spans="1:18" ht="36" x14ac:dyDescent="0.2">
      <c r="A33" s="77">
        <v>2010305</v>
      </c>
      <c r="B33" s="68" t="s">
        <v>121</v>
      </c>
      <c r="C33" s="81">
        <f t="shared" si="1"/>
        <v>201</v>
      </c>
      <c r="D33" s="82">
        <f t="shared" si="3"/>
        <v>20103</v>
      </c>
      <c r="E33" s="82">
        <f t="shared" si="2"/>
        <v>2010305</v>
      </c>
      <c r="F33" s="65" t="str">
        <f t="shared" si="4"/>
        <v>一般公共服务支出</v>
      </c>
      <c r="G33" s="65" t="str">
        <f t="shared" si="4"/>
        <v>政府办公厅（室）及相关机构事务</v>
      </c>
      <c r="H33" s="65" t="str">
        <f t="shared" si="4"/>
        <v>专项业务活动</v>
      </c>
      <c r="J33" s="69">
        <v>30211</v>
      </c>
      <c r="K33" s="80" t="s">
        <v>122</v>
      </c>
      <c r="L33" s="71"/>
      <c r="N33" s="72" t="s">
        <v>123</v>
      </c>
      <c r="O33" s="75"/>
      <c r="P33" s="75"/>
      <c r="Q33" s="75"/>
      <c r="R33" s="76"/>
    </row>
    <row r="34" spans="1:18" ht="36" x14ac:dyDescent="0.2">
      <c r="A34" s="77">
        <v>2010306</v>
      </c>
      <c r="B34" s="68" t="s">
        <v>124</v>
      </c>
      <c r="C34" s="81">
        <f t="shared" si="1"/>
        <v>201</v>
      </c>
      <c r="D34" s="82">
        <f t="shared" si="3"/>
        <v>20103</v>
      </c>
      <c r="E34" s="82">
        <f t="shared" si="2"/>
        <v>2010306</v>
      </c>
      <c r="F34" s="65" t="str">
        <f t="shared" si="4"/>
        <v>一般公共服务支出</v>
      </c>
      <c r="G34" s="65" t="str">
        <f t="shared" si="4"/>
        <v>政府办公厅（室）及相关机构事务</v>
      </c>
      <c r="H34" s="65" t="str">
        <f t="shared" si="4"/>
        <v>政务公开审批</v>
      </c>
      <c r="J34" s="69">
        <v>30212</v>
      </c>
      <c r="K34" s="80" t="s">
        <v>125</v>
      </c>
      <c r="L34" s="71"/>
      <c r="N34" s="72" t="s">
        <v>126</v>
      </c>
      <c r="O34" s="73">
        <v>101001</v>
      </c>
      <c r="P34" s="74" t="s">
        <v>127</v>
      </c>
      <c r="Q34" s="74" t="s">
        <v>127</v>
      </c>
      <c r="R34" s="76"/>
    </row>
    <row r="35" spans="1:18" ht="36" x14ac:dyDescent="0.2">
      <c r="A35" s="77">
        <v>2010308</v>
      </c>
      <c r="B35" s="68" t="s">
        <v>128</v>
      </c>
      <c r="C35" s="81">
        <f t="shared" si="1"/>
        <v>201</v>
      </c>
      <c r="D35" s="82">
        <f t="shared" si="3"/>
        <v>20103</v>
      </c>
      <c r="E35" s="82">
        <f t="shared" si="2"/>
        <v>2010308</v>
      </c>
      <c r="F35" s="65" t="str">
        <f t="shared" si="4"/>
        <v>一般公共服务支出</v>
      </c>
      <c r="G35" s="65" t="str">
        <f t="shared" si="4"/>
        <v>政府办公厅（室）及相关机构事务</v>
      </c>
      <c r="H35" s="65" t="str">
        <f t="shared" si="4"/>
        <v>信访事务</v>
      </c>
      <c r="J35" s="69">
        <v>30213</v>
      </c>
      <c r="K35" s="80" t="s">
        <v>129</v>
      </c>
      <c r="L35" s="71"/>
      <c r="N35" s="72" t="s">
        <v>130</v>
      </c>
      <c r="O35" s="73">
        <v>101002</v>
      </c>
      <c r="P35" s="74" t="s">
        <v>131</v>
      </c>
      <c r="Q35" s="74" t="s">
        <v>131</v>
      </c>
      <c r="R35" s="76"/>
    </row>
    <row r="36" spans="1:18" ht="36" x14ac:dyDescent="0.2">
      <c r="A36" s="77">
        <v>2010309</v>
      </c>
      <c r="B36" s="68" t="s">
        <v>132</v>
      </c>
      <c r="C36" s="81">
        <f t="shared" si="1"/>
        <v>201</v>
      </c>
      <c r="D36" s="82">
        <f t="shared" si="3"/>
        <v>20103</v>
      </c>
      <c r="E36" s="82">
        <f t="shared" si="2"/>
        <v>2010309</v>
      </c>
      <c r="F36" s="65" t="str">
        <f t="shared" si="4"/>
        <v>一般公共服务支出</v>
      </c>
      <c r="G36" s="65" t="str">
        <f t="shared" si="4"/>
        <v>政府办公厅（室）及相关机构事务</v>
      </c>
      <c r="H36" s="65" t="str">
        <f t="shared" si="4"/>
        <v>参事事务</v>
      </c>
      <c r="J36" s="69">
        <v>30214</v>
      </c>
      <c r="K36" s="80" t="s">
        <v>133</v>
      </c>
      <c r="L36" s="71"/>
      <c r="N36" s="72" t="s">
        <v>134</v>
      </c>
      <c r="O36" s="73">
        <v>102001</v>
      </c>
      <c r="P36" s="74" t="s">
        <v>135</v>
      </c>
      <c r="Q36" s="74" t="s">
        <v>135</v>
      </c>
      <c r="R36" s="76"/>
    </row>
    <row r="37" spans="1:18" ht="36" x14ac:dyDescent="0.2">
      <c r="A37" s="77">
        <v>2010350</v>
      </c>
      <c r="B37" s="68" t="s">
        <v>136</v>
      </c>
      <c r="C37" s="81">
        <f t="shared" si="1"/>
        <v>201</v>
      </c>
      <c r="D37" s="82">
        <f t="shared" si="3"/>
        <v>20103</v>
      </c>
      <c r="E37" s="82">
        <f t="shared" si="2"/>
        <v>2010350</v>
      </c>
      <c r="F37" s="65" t="str">
        <f t="shared" si="4"/>
        <v>一般公共服务支出</v>
      </c>
      <c r="G37" s="65" t="str">
        <f t="shared" si="4"/>
        <v>政府办公厅（室）及相关机构事务</v>
      </c>
      <c r="H37" s="65" t="str">
        <f t="shared" si="4"/>
        <v>事业运行（政府）</v>
      </c>
      <c r="J37" s="69">
        <v>30215</v>
      </c>
      <c r="K37" s="80" t="s">
        <v>137</v>
      </c>
      <c r="L37" s="71"/>
      <c r="N37" s="72" t="s">
        <v>138</v>
      </c>
      <c r="O37" s="73">
        <v>102004</v>
      </c>
      <c r="P37" s="74" t="s">
        <v>139</v>
      </c>
      <c r="Q37" s="74" t="s">
        <v>139</v>
      </c>
      <c r="R37" s="76"/>
    </row>
    <row r="38" spans="1:18" ht="36" x14ac:dyDescent="0.2">
      <c r="A38" s="77">
        <v>2010399</v>
      </c>
      <c r="B38" s="68" t="s">
        <v>140</v>
      </c>
      <c r="C38" s="81">
        <f t="shared" si="1"/>
        <v>201</v>
      </c>
      <c r="D38" s="82">
        <f t="shared" si="3"/>
        <v>20103</v>
      </c>
      <c r="E38" s="82">
        <f t="shared" si="2"/>
        <v>2010399</v>
      </c>
      <c r="F38" s="65" t="str">
        <f t="shared" si="4"/>
        <v>一般公共服务支出</v>
      </c>
      <c r="G38" s="65" t="str">
        <f t="shared" si="4"/>
        <v>政府办公厅（室）及相关机构事务</v>
      </c>
      <c r="H38" s="65" t="str">
        <f t="shared" si="4"/>
        <v>其他政府办公厅（室）及相关机构事务支出</v>
      </c>
      <c r="J38" s="69">
        <v>30216</v>
      </c>
      <c r="K38" s="80" t="s">
        <v>141</v>
      </c>
      <c r="L38" s="71"/>
      <c r="N38" s="72" t="s">
        <v>142</v>
      </c>
      <c r="O38" s="73">
        <v>103001</v>
      </c>
      <c r="P38" s="74" t="s">
        <v>143</v>
      </c>
      <c r="Q38" s="74" t="s">
        <v>143</v>
      </c>
      <c r="R38" s="76"/>
    </row>
    <row r="39" spans="1:18" ht="24" x14ac:dyDescent="0.2">
      <c r="A39" s="77">
        <v>20104</v>
      </c>
      <c r="B39" s="68" t="s">
        <v>144</v>
      </c>
      <c r="C39" s="81">
        <f t="shared" si="1"/>
        <v>201</v>
      </c>
      <c r="D39" s="82">
        <f t="shared" si="3"/>
        <v>20104</v>
      </c>
      <c r="E39" s="82" t="str">
        <f t="shared" si="2"/>
        <v/>
      </c>
      <c r="F39" s="65" t="str">
        <f t="shared" si="4"/>
        <v>一般公共服务支出</v>
      </c>
      <c r="G39" s="65" t="str">
        <f t="shared" si="4"/>
        <v>发展与改革事务</v>
      </c>
      <c r="H39" s="65" t="str">
        <f t="shared" si="4"/>
        <v/>
      </c>
      <c r="J39" s="69">
        <v>30217</v>
      </c>
      <c r="K39" s="80" t="s">
        <v>145</v>
      </c>
      <c r="L39" s="71"/>
      <c r="N39" s="72" t="s">
        <v>146</v>
      </c>
      <c r="O39" s="73">
        <v>103002</v>
      </c>
      <c r="P39" s="74" t="s">
        <v>147</v>
      </c>
      <c r="Q39" s="74" t="s">
        <v>147</v>
      </c>
      <c r="R39" s="76"/>
    </row>
    <row r="40" spans="1:18" ht="24" x14ac:dyDescent="0.2">
      <c r="A40" s="77">
        <v>2010401</v>
      </c>
      <c r="B40" s="68" t="s">
        <v>148</v>
      </c>
      <c r="C40" s="81">
        <f t="shared" si="1"/>
        <v>201</v>
      </c>
      <c r="D40" s="82">
        <f t="shared" si="3"/>
        <v>20104</v>
      </c>
      <c r="E40" s="82">
        <f t="shared" si="2"/>
        <v>2010401</v>
      </c>
      <c r="F40" s="65" t="str">
        <f t="shared" si="4"/>
        <v>一般公共服务支出</v>
      </c>
      <c r="G40" s="65" t="str">
        <f t="shared" si="4"/>
        <v>发展与改革事务</v>
      </c>
      <c r="H40" s="65" t="str">
        <f t="shared" si="4"/>
        <v>行政运行（发展）</v>
      </c>
      <c r="J40" s="69">
        <v>30218</v>
      </c>
      <c r="K40" s="80" t="s">
        <v>149</v>
      </c>
      <c r="L40" s="71"/>
      <c r="N40" s="72" t="s">
        <v>150</v>
      </c>
      <c r="O40" s="73">
        <v>103003</v>
      </c>
      <c r="P40" s="74" t="s">
        <v>151</v>
      </c>
      <c r="Q40" s="74" t="s">
        <v>151</v>
      </c>
      <c r="R40" s="76"/>
    </row>
    <row r="41" spans="1:18" ht="24" x14ac:dyDescent="0.2">
      <c r="A41" s="77">
        <v>2010402</v>
      </c>
      <c r="B41" s="68" t="s">
        <v>152</v>
      </c>
      <c r="C41" s="81">
        <f t="shared" si="1"/>
        <v>201</v>
      </c>
      <c r="D41" s="82">
        <f t="shared" si="3"/>
        <v>20104</v>
      </c>
      <c r="E41" s="82">
        <f t="shared" si="2"/>
        <v>2010402</v>
      </c>
      <c r="F41" s="65" t="str">
        <f t="shared" si="4"/>
        <v>一般公共服务支出</v>
      </c>
      <c r="G41" s="65" t="str">
        <f t="shared" si="4"/>
        <v>发展与改革事务</v>
      </c>
      <c r="H41" s="65" t="str">
        <f t="shared" si="4"/>
        <v>一般行政管理事务（发展）</v>
      </c>
      <c r="J41" s="69">
        <v>30224</v>
      </c>
      <c r="K41" s="80" t="s">
        <v>153</v>
      </c>
      <c r="L41" s="71"/>
      <c r="N41" s="72" t="s">
        <v>154</v>
      </c>
      <c r="O41" s="73">
        <v>105001</v>
      </c>
      <c r="P41" s="74" t="s">
        <v>155</v>
      </c>
      <c r="Q41" s="74" t="s">
        <v>155</v>
      </c>
      <c r="R41" s="76"/>
    </row>
    <row r="42" spans="1:18" ht="24" x14ac:dyDescent="0.2">
      <c r="A42" s="77">
        <v>2010403</v>
      </c>
      <c r="B42" s="68" t="s">
        <v>156</v>
      </c>
      <c r="C42" s="81">
        <f t="shared" si="1"/>
        <v>201</v>
      </c>
      <c r="D42" s="82">
        <f t="shared" si="3"/>
        <v>20104</v>
      </c>
      <c r="E42" s="82">
        <f t="shared" si="2"/>
        <v>2010403</v>
      </c>
      <c r="F42" s="65" t="str">
        <f t="shared" si="4"/>
        <v>一般公共服务支出</v>
      </c>
      <c r="G42" s="65" t="str">
        <f t="shared" si="4"/>
        <v>发展与改革事务</v>
      </c>
      <c r="H42" s="65" t="str">
        <f t="shared" si="4"/>
        <v>机关服务（发展）</v>
      </c>
      <c r="J42" s="69">
        <v>30225</v>
      </c>
      <c r="K42" s="80" t="s">
        <v>157</v>
      </c>
      <c r="L42" s="71"/>
      <c r="N42" s="72" t="s">
        <v>158</v>
      </c>
      <c r="O42" s="73">
        <v>107001</v>
      </c>
      <c r="P42" s="74" t="s">
        <v>159</v>
      </c>
      <c r="Q42" s="74" t="s">
        <v>159</v>
      </c>
      <c r="R42" s="76"/>
    </row>
    <row r="43" spans="1:18" ht="24" x14ac:dyDescent="0.2">
      <c r="A43" s="77">
        <v>2010404</v>
      </c>
      <c r="B43" s="68" t="s">
        <v>160</v>
      </c>
      <c r="C43" s="81">
        <f t="shared" si="1"/>
        <v>201</v>
      </c>
      <c r="D43" s="82">
        <f t="shared" si="3"/>
        <v>20104</v>
      </c>
      <c r="E43" s="82">
        <f t="shared" si="2"/>
        <v>2010404</v>
      </c>
      <c r="F43" s="65" t="str">
        <f t="shared" si="4"/>
        <v>一般公共服务支出</v>
      </c>
      <c r="G43" s="65" t="str">
        <f t="shared" si="4"/>
        <v>发展与改革事务</v>
      </c>
      <c r="H43" s="65" t="str">
        <f t="shared" si="4"/>
        <v>战略规划与实施</v>
      </c>
      <c r="J43" s="69">
        <v>30226</v>
      </c>
      <c r="K43" s="80" t="s">
        <v>161</v>
      </c>
      <c r="L43" s="71"/>
      <c r="N43" s="72" t="s">
        <v>162</v>
      </c>
      <c r="O43" s="73">
        <v>108001</v>
      </c>
      <c r="P43" s="74" t="s">
        <v>163</v>
      </c>
      <c r="Q43" s="74" t="s">
        <v>163</v>
      </c>
      <c r="R43" s="76"/>
    </row>
    <row r="44" spans="1:18" ht="33.75" x14ac:dyDescent="0.2">
      <c r="A44" s="77">
        <v>2010405</v>
      </c>
      <c r="B44" s="68" t="s">
        <v>164</v>
      </c>
      <c r="C44" s="81">
        <f t="shared" si="1"/>
        <v>201</v>
      </c>
      <c r="D44" s="82">
        <f t="shared" si="3"/>
        <v>20104</v>
      </c>
      <c r="E44" s="82">
        <f t="shared" si="2"/>
        <v>2010405</v>
      </c>
      <c r="F44" s="65" t="str">
        <f t="shared" si="4"/>
        <v>一般公共服务支出</v>
      </c>
      <c r="G44" s="65" t="str">
        <f t="shared" si="4"/>
        <v>发展与改革事务</v>
      </c>
      <c r="H44" s="65" t="str">
        <f t="shared" si="4"/>
        <v>日常经济运行调节</v>
      </c>
      <c r="J44" s="69">
        <v>30227</v>
      </c>
      <c r="K44" s="80" t="s">
        <v>165</v>
      </c>
      <c r="L44" s="71"/>
      <c r="N44" s="72" t="s">
        <v>166</v>
      </c>
      <c r="O44" s="73">
        <v>110001</v>
      </c>
      <c r="P44" s="74" t="s">
        <v>167</v>
      </c>
      <c r="Q44" s="74" t="s">
        <v>167</v>
      </c>
      <c r="R44" s="76"/>
    </row>
    <row r="45" spans="1:18" ht="24" x14ac:dyDescent="0.2">
      <c r="A45" s="77">
        <v>2010406</v>
      </c>
      <c r="B45" s="68" t="s">
        <v>168</v>
      </c>
      <c r="C45" s="81">
        <f t="shared" si="1"/>
        <v>201</v>
      </c>
      <c r="D45" s="82">
        <f t="shared" si="3"/>
        <v>20104</v>
      </c>
      <c r="E45" s="82">
        <f t="shared" si="2"/>
        <v>2010406</v>
      </c>
      <c r="F45" s="65" t="str">
        <f t="shared" si="4"/>
        <v>一般公共服务支出</v>
      </c>
      <c r="G45" s="65" t="str">
        <f t="shared" si="4"/>
        <v>发展与改革事务</v>
      </c>
      <c r="H45" s="65" t="str">
        <f t="shared" si="4"/>
        <v>社会事业发展规划</v>
      </c>
      <c r="J45" s="69">
        <v>30228</v>
      </c>
      <c r="K45" s="80" t="s">
        <v>169</v>
      </c>
      <c r="L45" s="71"/>
      <c r="N45" s="72" t="s">
        <v>170</v>
      </c>
      <c r="O45" s="73">
        <v>202001</v>
      </c>
      <c r="P45" s="74" t="s">
        <v>171</v>
      </c>
      <c r="Q45" s="74" t="s">
        <v>171</v>
      </c>
      <c r="R45" s="76"/>
    </row>
    <row r="46" spans="1:18" ht="33.75" x14ac:dyDescent="0.2">
      <c r="A46" s="77">
        <v>2010407</v>
      </c>
      <c r="B46" s="68" t="s">
        <v>172</v>
      </c>
      <c r="C46" s="81">
        <f t="shared" si="1"/>
        <v>201</v>
      </c>
      <c r="D46" s="82">
        <f t="shared" si="3"/>
        <v>20104</v>
      </c>
      <c r="E46" s="82">
        <f t="shared" si="2"/>
        <v>2010407</v>
      </c>
      <c r="F46" s="65" t="str">
        <f t="shared" si="4"/>
        <v>一般公共服务支出</v>
      </c>
      <c r="G46" s="65" t="str">
        <f t="shared" si="4"/>
        <v>发展与改革事务</v>
      </c>
      <c r="H46" s="65" t="str">
        <f t="shared" si="4"/>
        <v>经济体制改革研究</v>
      </c>
      <c r="J46" s="69">
        <v>30229</v>
      </c>
      <c r="K46" s="80" t="s">
        <v>173</v>
      </c>
      <c r="L46" s="71"/>
      <c r="N46" s="72" t="s">
        <v>174</v>
      </c>
      <c r="O46" s="73">
        <v>203001</v>
      </c>
      <c r="P46" s="74" t="s">
        <v>175</v>
      </c>
      <c r="Q46" s="74" t="s">
        <v>175</v>
      </c>
      <c r="R46" s="76"/>
    </row>
    <row r="47" spans="1:18" ht="24" x14ac:dyDescent="0.2">
      <c r="A47" s="77">
        <v>2010408</v>
      </c>
      <c r="B47" s="68" t="s">
        <v>176</v>
      </c>
      <c r="C47" s="81">
        <f t="shared" si="1"/>
        <v>201</v>
      </c>
      <c r="D47" s="82">
        <f t="shared" si="3"/>
        <v>20104</v>
      </c>
      <c r="E47" s="82">
        <f t="shared" si="2"/>
        <v>2010408</v>
      </c>
      <c r="F47" s="65" t="str">
        <f t="shared" si="4"/>
        <v>一般公共服务支出</v>
      </c>
      <c r="G47" s="65" t="str">
        <f t="shared" si="4"/>
        <v>发展与改革事务</v>
      </c>
      <c r="H47" s="65" t="str">
        <f t="shared" si="4"/>
        <v>物价管理</v>
      </c>
      <c r="J47" s="69">
        <v>30231</v>
      </c>
      <c r="K47" s="80" t="s">
        <v>177</v>
      </c>
      <c r="L47" s="71"/>
      <c r="N47" s="72" t="s">
        <v>178</v>
      </c>
      <c r="O47" s="73">
        <v>204001</v>
      </c>
      <c r="P47" s="74" t="s">
        <v>179</v>
      </c>
      <c r="Q47" s="74" t="s">
        <v>179</v>
      </c>
      <c r="R47" s="76"/>
    </row>
    <row r="48" spans="1:18" ht="33.75" x14ac:dyDescent="0.2">
      <c r="A48" s="77">
        <v>2010409</v>
      </c>
      <c r="B48" s="68" t="s">
        <v>180</v>
      </c>
      <c r="C48" s="81">
        <f t="shared" si="1"/>
        <v>201</v>
      </c>
      <c r="D48" s="82">
        <f t="shared" si="3"/>
        <v>20104</v>
      </c>
      <c r="E48" s="82">
        <f t="shared" si="2"/>
        <v>2010409</v>
      </c>
      <c r="F48" s="65" t="str">
        <f t="shared" si="4"/>
        <v>一般公共服务支出</v>
      </c>
      <c r="G48" s="65" t="str">
        <f t="shared" si="4"/>
        <v>发展与改革事务</v>
      </c>
      <c r="H48" s="65" t="str">
        <f t="shared" si="4"/>
        <v>应对气候变化管理事务</v>
      </c>
      <c r="J48" s="69">
        <v>30239</v>
      </c>
      <c r="K48" s="80" t="s">
        <v>181</v>
      </c>
      <c r="L48" s="71"/>
      <c r="N48" s="72" t="s">
        <v>182</v>
      </c>
      <c r="O48" s="73">
        <v>205001</v>
      </c>
      <c r="P48" s="74" t="s">
        <v>183</v>
      </c>
      <c r="Q48" s="74" t="s">
        <v>183</v>
      </c>
      <c r="R48" s="76"/>
    </row>
    <row r="49" spans="1:18" ht="33.75" x14ac:dyDescent="0.2">
      <c r="A49" s="77">
        <v>2010450</v>
      </c>
      <c r="B49" s="68" t="s">
        <v>184</v>
      </c>
      <c r="C49" s="81">
        <f t="shared" si="1"/>
        <v>201</v>
      </c>
      <c r="D49" s="82">
        <f t="shared" si="3"/>
        <v>20104</v>
      </c>
      <c r="E49" s="82">
        <f t="shared" si="2"/>
        <v>2010450</v>
      </c>
      <c r="F49" s="65" t="str">
        <f t="shared" si="4"/>
        <v>一般公共服务支出</v>
      </c>
      <c r="G49" s="65" t="str">
        <f t="shared" si="4"/>
        <v>发展与改革事务</v>
      </c>
      <c r="H49" s="65" t="str">
        <f t="shared" si="4"/>
        <v>事业运行（发展）</v>
      </c>
      <c r="J49" s="69">
        <v>30240</v>
      </c>
      <c r="K49" s="80" t="s">
        <v>185</v>
      </c>
      <c r="L49" s="71"/>
      <c r="N49" s="72" t="s">
        <v>186</v>
      </c>
      <c r="O49" s="73">
        <v>206001</v>
      </c>
      <c r="P49" s="74" t="s">
        <v>187</v>
      </c>
      <c r="Q49" s="74" t="s">
        <v>187</v>
      </c>
      <c r="R49" s="76"/>
    </row>
    <row r="50" spans="1:18" ht="33.75" x14ac:dyDescent="0.2">
      <c r="A50" s="77">
        <v>2010499</v>
      </c>
      <c r="B50" s="68" t="s">
        <v>188</v>
      </c>
      <c r="C50" s="81">
        <f t="shared" si="1"/>
        <v>201</v>
      </c>
      <c r="D50" s="82">
        <f t="shared" si="3"/>
        <v>20104</v>
      </c>
      <c r="E50" s="82">
        <f t="shared" si="2"/>
        <v>2010499</v>
      </c>
      <c r="F50" s="65" t="str">
        <f t="shared" si="4"/>
        <v>一般公共服务支出</v>
      </c>
      <c r="G50" s="65" t="str">
        <f t="shared" si="4"/>
        <v>发展与改革事务</v>
      </c>
      <c r="H50" s="65" t="str">
        <f t="shared" si="4"/>
        <v>其他发展与改革事务支出</v>
      </c>
      <c r="J50" s="69">
        <v>30299</v>
      </c>
      <c r="K50" s="80" t="s">
        <v>189</v>
      </c>
      <c r="L50" s="71"/>
      <c r="N50" s="72" t="s">
        <v>190</v>
      </c>
      <c r="O50" s="73">
        <v>210001</v>
      </c>
      <c r="P50" s="74" t="s">
        <v>191</v>
      </c>
      <c r="Q50" s="74" t="s">
        <v>191</v>
      </c>
      <c r="R50" s="76"/>
    </row>
    <row r="51" spans="1:18" ht="22.5" x14ac:dyDescent="0.2">
      <c r="A51" s="77">
        <v>20105</v>
      </c>
      <c r="B51" s="68" t="s">
        <v>192</v>
      </c>
      <c r="C51" s="81">
        <f t="shared" si="1"/>
        <v>201</v>
      </c>
      <c r="D51" s="82">
        <f t="shared" si="3"/>
        <v>20105</v>
      </c>
      <c r="E51" s="82" t="str">
        <f t="shared" si="2"/>
        <v/>
      </c>
      <c r="F51" s="65" t="str">
        <f t="shared" si="4"/>
        <v>一般公共服务支出</v>
      </c>
      <c r="G51" s="65" t="str">
        <f t="shared" si="4"/>
        <v>统计信息事务</v>
      </c>
      <c r="H51" s="65" t="str">
        <f t="shared" si="4"/>
        <v/>
      </c>
      <c r="J51" s="69">
        <v>303</v>
      </c>
      <c r="K51" s="80" t="s">
        <v>193</v>
      </c>
      <c r="L51" s="71"/>
      <c r="N51" s="72" t="s">
        <v>194</v>
      </c>
      <c r="O51" s="73">
        <v>211001</v>
      </c>
      <c r="P51" s="74" t="s">
        <v>195</v>
      </c>
      <c r="Q51" s="74" t="s">
        <v>195</v>
      </c>
      <c r="R51" s="76"/>
    </row>
    <row r="52" spans="1:18" ht="22.5" x14ac:dyDescent="0.2">
      <c r="A52" s="77">
        <v>2010501</v>
      </c>
      <c r="B52" s="68" t="s">
        <v>196</v>
      </c>
      <c r="C52" s="81">
        <f t="shared" si="1"/>
        <v>201</v>
      </c>
      <c r="D52" s="82">
        <f t="shared" si="3"/>
        <v>20105</v>
      </c>
      <c r="E52" s="82">
        <f t="shared" si="2"/>
        <v>2010501</v>
      </c>
      <c r="F52" s="65" t="str">
        <f t="shared" si="4"/>
        <v>一般公共服务支出</v>
      </c>
      <c r="G52" s="65" t="str">
        <f t="shared" si="4"/>
        <v>统计信息事务</v>
      </c>
      <c r="H52" s="65" t="str">
        <f t="shared" si="4"/>
        <v>行政运行（统计）</v>
      </c>
      <c r="J52" s="69">
        <v>30301</v>
      </c>
      <c r="K52" s="80" t="s">
        <v>197</v>
      </c>
      <c r="L52" s="71"/>
      <c r="N52" s="72" t="s">
        <v>198</v>
      </c>
      <c r="O52" s="73">
        <v>213001</v>
      </c>
      <c r="P52" s="74" t="s">
        <v>199</v>
      </c>
      <c r="Q52" s="74" t="s">
        <v>199</v>
      </c>
      <c r="R52" s="76"/>
    </row>
    <row r="53" spans="1:18" ht="24" x14ac:dyDescent="0.2">
      <c r="A53" s="77">
        <v>2010502</v>
      </c>
      <c r="B53" s="68" t="s">
        <v>200</v>
      </c>
      <c r="C53" s="81">
        <f t="shared" si="1"/>
        <v>201</v>
      </c>
      <c r="D53" s="82">
        <f t="shared" si="3"/>
        <v>20105</v>
      </c>
      <c r="E53" s="82">
        <f t="shared" si="2"/>
        <v>2010502</v>
      </c>
      <c r="F53" s="65" t="str">
        <f t="shared" si="4"/>
        <v>一般公共服务支出</v>
      </c>
      <c r="G53" s="65" t="str">
        <f t="shared" si="4"/>
        <v>统计信息事务</v>
      </c>
      <c r="H53" s="65" t="str">
        <f t="shared" si="4"/>
        <v>一般行政管理事务（统计）</v>
      </c>
      <c r="J53" s="69">
        <v>30302</v>
      </c>
      <c r="K53" s="80" t="s">
        <v>201</v>
      </c>
      <c r="L53" s="71"/>
      <c r="N53" s="72" t="s">
        <v>202</v>
      </c>
      <c r="O53" s="73">
        <v>214001</v>
      </c>
      <c r="P53" s="74" t="s">
        <v>203</v>
      </c>
      <c r="Q53" s="74" t="s">
        <v>203</v>
      </c>
      <c r="R53" s="76"/>
    </row>
    <row r="54" spans="1:18" ht="33.75" x14ac:dyDescent="0.2">
      <c r="A54" s="77">
        <v>2010503</v>
      </c>
      <c r="B54" s="68" t="s">
        <v>204</v>
      </c>
      <c r="C54" s="81">
        <f t="shared" si="1"/>
        <v>201</v>
      </c>
      <c r="D54" s="82">
        <f t="shared" si="3"/>
        <v>20105</v>
      </c>
      <c r="E54" s="82">
        <f t="shared" si="2"/>
        <v>2010503</v>
      </c>
      <c r="F54" s="65" t="str">
        <f t="shared" si="4"/>
        <v>一般公共服务支出</v>
      </c>
      <c r="G54" s="65" t="str">
        <f t="shared" si="4"/>
        <v>统计信息事务</v>
      </c>
      <c r="H54" s="65" t="str">
        <f t="shared" si="4"/>
        <v>机关服务（统计）</v>
      </c>
      <c r="J54" s="69">
        <v>30303</v>
      </c>
      <c r="K54" s="80" t="s">
        <v>205</v>
      </c>
      <c r="L54" s="71"/>
      <c r="N54" s="72" t="s">
        <v>206</v>
      </c>
      <c r="O54" s="73">
        <v>401001</v>
      </c>
      <c r="P54" s="74" t="s">
        <v>207</v>
      </c>
      <c r="Q54" s="74" t="s">
        <v>207</v>
      </c>
      <c r="R54" s="76"/>
    </row>
    <row r="55" spans="1:18" ht="22.5" x14ac:dyDescent="0.2">
      <c r="A55" s="77">
        <v>2010504</v>
      </c>
      <c r="B55" s="68" t="s">
        <v>208</v>
      </c>
      <c r="C55" s="81">
        <f t="shared" si="1"/>
        <v>201</v>
      </c>
      <c r="D55" s="82">
        <f t="shared" si="3"/>
        <v>20105</v>
      </c>
      <c r="E55" s="82">
        <f t="shared" si="2"/>
        <v>2010504</v>
      </c>
      <c r="F55" s="65" t="str">
        <f t="shared" si="4"/>
        <v>一般公共服务支出</v>
      </c>
      <c r="G55" s="65" t="str">
        <f t="shared" si="4"/>
        <v>统计信息事务</v>
      </c>
      <c r="H55" s="65" t="str">
        <f t="shared" si="4"/>
        <v>信息事务</v>
      </c>
      <c r="J55" s="69">
        <v>30304</v>
      </c>
      <c r="K55" s="80" t="s">
        <v>209</v>
      </c>
      <c r="L55" s="71"/>
      <c r="N55" s="72" t="s">
        <v>210</v>
      </c>
      <c r="O55" s="73">
        <v>402001</v>
      </c>
      <c r="P55" s="74" t="s">
        <v>211</v>
      </c>
      <c r="Q55" s="74" t="s">
        <v>211</v>
      </c>
      <c r="R55" s="76"/>
    </row>
    <row r="56" spans="1:18" ht="22.5" x14ac:dyDescent="0.2">
      <c r="A56" s="77">
        <v>2010505</v>
      </c>
      <c r="B56" s="68" t="s">
        <v>212</v>
      </c>
      <c r="C56" s="81">
        <f t="shared" si="1"/>
        <v>201</v>
      </c>
      <c r="D56" s="82">
        <f t="shared" si="3"/>
        <v>20105</v>
      </c>
      <c r="E56" s="82">
        <f t="shared" si="2"/>
        <v>2010505</v>
      </c>
      <c r="F56" s="65" t="str">
        <f t="shared" si="4"/>
        <v>一般公共服务支出</v>
      </c>
      <c r="G56" s="65" t="str">
        <f t="shared" si="4"/>
        <v>统计信息事务</v>
      </c>
      <c r="H56" s="65" t="str">
        <f t="shared" si="4"/>
        <v>专项统计业务</v>
      </c>
      <c r="J56" s="69">
        <v>30305</v>
      </c>
      <c r="K56" s="80" t="s">
        <v>213</v>
      </c>
      <c r="L56" s="71"/>
      <c r="N56" s="72" t="s">
        <v>214</v>
      </c>
      <c r="O56" s="73">
        <v>403001</v>
      </c>
      <c r="P56" s="74" t="s">
        <v>215</v>
      </c>
      <c r="Q56" s="74" t="s">
        <v>215</v>
      </c>
      <c r="R56" s="76"/>
    </row>
    <row r="57" spans="1:18" ht="22.5" x14ac:dyDescent="0.2">
      <c r="A57" s="77">
        <v>2010506</v>
      </c>
      <c r="B57" s="68" t="s">
        <v>216</v>
      </c>
      <c r="C57" s="81">
        <f t="shared" si="1"/>
        <v>201</v>
      </c>
      <c r="D57" s="82">
        <f t="shared" si="3"/>
        <v>20105</v>
      </c>
      <c r="E57" s="82">
        <f t="shared" si="2"/>
        <v>2010506</v>
      </c>
      <c r="F57" s="65" t="str">
        <f t="shared" si="4"/>
        <v>一般公共服务支出</v>
      </c>
      <c r="G57" s="65" t="str">
        <f t="shared" si="4"/>
        <v>统计信息事务</v>
      </c>
      <c r="H57" s="65" t="str">
        <f t="shared" si="4"/>
        <v>统计管理</v>
      </c>
      <c r="J57" s="69">
        <v>30306</v>
      </c>
      <c r="K57" s="80" t="s">
        <v>217</v>
      </c>
      <c r="L57" s="71"/>
      <c r="N57" s="72" t="s">
        <v>218</v>
      </c>
      <c r="O57" s="73">
        <v>404001</v>
      </c>
      <c r="P57" s="74" t="s">
        <v>219</v>
      </c>
      <c r="Q57" s="74" t="s">
        <v>219</v>
      </c>
      <c r="R57" s="76"/>
    </row>
    <row r="58" spans="1:18" ht="22.5" x14ac:dyDescent="0.2">
      <c r="A58" s="77">
        <v>2010507</v>
      </c>
      <c r="B58" s="68" t="s">
        <v>220</v>
      </c>
      <c r="C58" s="81">
        <f t="shared" si="1"/>
        <v>201</v>
      </c>
      <c r="D58" s="82">
        <f t="shared" si="3"/>
        <v>20105</v>
      </c>
      <c r="E58" s="82">
        <f t="shared" si="2"/>
        <v>2010507</v>
      </c>
      <c r="F58" s="65" t="str">
        <f t="shared" si="4"/>
        <v>一般公共服务支出</v>
      </c>
      <c r="G58" s="65" t="str">
        <f t="shared" si="4"/>
        <v>统计信息事务</v>
      </c>
      <c r="H58" s="65" t="str">
        <f t="shared" si="4"/>
        <v>专项普查活动</v>
      </c>
      <c r="J58" s="69">
        <v>30307</v>
      </c>
      <c r="K58" s="80" t="s">
        <v>221</v>
      </c>
      <c r="L58" s="71"/>
      <c r="N58" s="72" t="s">
        <v>222</v>
      </c>
      <c r="O58" s="73">
        <v>405001</v>
      </c>
      <c r="P58" s="74" t="s">
        <v>223</v>
      </c>
      <c r="Q58" s="74" t="s">
        <v>223</v>
      </c>
      <c r="R58" s="76"/>
    </row>
    <row r="59" spans="1:18" ht="45" x14ac:dyDescent="0.2">
      <c r="A59" s="77">
        <v>2010508</v>
      </c>
      <c r="B59" s="68" t="s">
        <v>224</v>
      </c>
      <c r="C59" s="81">
        <f t="shared" si="1"/>
        <v>201</v>
      </c>
      <c r="D59" s="82">
        <f t="shared" si="3"/>
        <v>20105</v>
      </c>
      <c r="E59" s="82">
        <f t="shared" si="2"/>
        <v>2010508</v>
      </c>
      <c r="F59" s="65" t="str">
        <f t="shared" si="4"/>
        <v>一般公共服务支出</v>
      </c>
      <c r="G59" s="65" t="str">
        <f t="shared" si="4"/>
        <v>统计信息事务</v>
      </c>
      <c r="H59" s="65" t="str">
        <f t="shared" si="4"/>
        <v>统计抽样调查</v>
      </c>
      <c r="J59" s="69">
        <v>30308</v>
      </c>
      <c r="K59" s="80" t="s">
        <v>225</v>
      </c>
      <c r="L59" s="71"/>
      <c r="N59" s="72" t="s">
        <v>226</v>
      </c>
      <c r="O59" s="73">
        <v>406001</v>
      </c>
      <c r="P59" s="74" t="s">
        <v>227</v>
      </c>
      <c r="Q59" s="74" t="s">
        <v>227</v>
      </c>
      <c r="R59" s="76"/>
    </row>
    <row r="60" spans="1:18" ht="33.75" x14ac:dyDescent="0.2">
      <c r="A60" s="77">
        <v>2010550</v>
      </c>
      <c r="B60" s="68" t="s">
        <v>228</v>
      </c>
      <c r="C60" s="81">
        <f t="shared" si="1"/>
        <v>201</v>
      </c>
      <c r="D60" s="82">
        <f t="shared" si="3"/>
        <v>20105</v>
      </c>
      <c r="E60" s="82">
        <f t="shared" si="2"/>
        <v>2010550</v>
      </c>
      <c r="F60" s="65" t="str">
        <f t="shared" si="4"/>
        <v>一般公共服务支出</v>
      </c>
      <c r="G60" s="65" t="str">
        <f t="shared" si="4"/>
        <v>统计信息事务</v>
      </c>
      <c r="H60" s="65" t="str">
        <f t="shared" si="4"/>
        <v>事业运行（统计）</v>
      </c>
      <c r="J60" s="69">
        <v>30309</v>
      </c>
      <c r="K60" s="80" t="s">
        <v>229</v>
      </c>
      <c r="L60" s="71"/>
      <c r="N60" s="72" t="s">
        <v>230</v>
      </c>
      <c r="O60" s="73">
        <v>407001</v>
      </c>
      <c r="P60" s="74" t="s">
        <v>231</v>
      </c>
      <c r="Q60" s="74" t="s">
        <v>231</v>
      </c>
      <c r="R60" s="76"/>
    </row>
    <row r="61" spans="1:18" ht="33.75" x14ac:dyDescent="0.2">
      <c r="A61" s="77">
        <v>2010599</v>
      </c>
      <c r="B61" s="68" t="s">
        <v>232</v>
      </c>
      <c r="C61" s="81">
        <f t="shared" si="1"/>
        <v>201</v>
      </c>
      <c r="D61" s="82">
        <f t="shared" si="3"/>
        <v>20105</v>
      </c>
      <c r="E61" s="82">
        <f t="shared" si="2"/>
        <v>2010599</v>
      </c>
      <c r="F61" s="65" t="str">
        <f t="shared" si="4"/>
        <v>一般公共服务支出</v>
      </c>
      <c r="G61" s="65" t="str">
        <f t="shared" si="4"/>
        <v>统计信息事务</v>
      </c>
      <c r="H61" s="65" t="str">
        <f t="shared" si="4"/>
        <v>其他统计信息事务支出</v>
      </c>
      <c r="J61" s="69">
        <v>30310</v>
      </c>
      <c r="K61" s="80" t="s">
        <v>233</v>
      </c>
      <c r="L61" s="71"/>
      <c r="N61" s="72" t="s">
        <v>234</v>
      </c>
      <c r="O61" s="73">
        <v>408001</v>
      </c>
      <c r="P61" s="74" t="s">
        <v>235</v>
      </c>
      <c r="Q61" s="74" t="s">
        <v>235</v>
      </c>
      <c r="R61" s="76"/>
    </row>
    <row r="62" spans="1:18" ht="33.75" x14ac:dyDescent="0.2">
      <c r="A62" s="77">
        <v>20106</v>
      </c>
      <c r="B62" s="68" t="s">
        <v>236</v>
      </c>
      <c r="C62" s="81">
        <f t="shared" si="1"/>
        <v>201</v>
      </c>
      <c r="D62" s="82">
        <f t="shared" si="3"/>
        <v>20106</v>
      </c>
      <c r="E62" s="82" t="str">
        <f t="shared" si="2"/>
        <v/>
      </c>
      <c r="F62" s="65" t="str">
        <f t="shared" si="4"/>
        <v>一般公共服务支出</v>
      </c>
      <c r="G62" s="65" t="str">
        <f t="shared" si="4"/>
        <v>财政事务</v>
      </c>
      <c r="H62" s="65" t="str">
        <f t="shared" si="4"/>
        <v/>
      </c>
      <c r="J62" s="69">
        <v>30311</v>
      </c>
      <c r="K62" s="80" t="s">
        <v>237</v>
      </c>
      <c r="L62" s="71"/>
      <c r="N62" s="72" t="s">
        <v>238</v>
      </c>
      <c r="O62" s="73">
        <v>408002</v>
      </c>
      <c r="P62" s="74" t="s">
        <v>239</v>
      </c>
      <c r="Q62" s="74" t="s">
        <v>239</v>
      </c>
      <c r="R62" s="76"/>
    </row>
    <row r="63" spans="1:18" ht="22.5" x14ac:dyDescent="0.2">
      <c r="A63" s="77">
        <v>2010601</v>
      </c>
      <c r="B63" s="68" t="s">
        <v>240</v>
      </c>
      <c r="C63" s="81">
        <f t="shared" si="1"/>
        <v>201</v>
      </c>
      <c r="D63" s="82">
        <f t="shared" si="3"/>
        <v>20106</v>
      </c>
      <c r="E63" s="82">
        <f t="shared" si="2"/>
        <v>2010601</v>
      </c>
      <c r="F63" s="65" t="str">
        <f t="shared" si="4"/>
        <v>一般公共服务支出</v>
      </c>
      <c r="G63" s="65" t="str">
        <f t="shared" si="4"/>
        <v>财政事务</v>
      </c>
      <c r="H63" s="65" t="str">
        <f t="shared" si="4"/>
        <v>行政运行（财政）</v>
      </c>
      <c r="J63" s="69">
        <v>30399</v>
      </c>
      <c r="K63" s="80" t="s">
        <v>241</v>
      </c>
      <c r="L63" s="71"/>
      <c r="N63" s="72" t="s">
        <v>242</v>
      </c>
      <c r="O63" s="73">
        <v>409001</v>
      </c>
      <c r="P63" s="74" t="s">
        <v>243</v>
      </c>
      <c r="Q63" s="74" t="s">
        <v>243</v>
      </c>
      <c r="R63" s="76"/>
    </row>
    <row r="64" spans="1:18" ht="33.75" x14ac:dyDescent="0.2">
      <c r="A64" s="77">
        <v>2010602</v>
      </c>
      <c r="B64" s="68" t="s">
        <v>244</v>
      </c>
      <c r="C64" s="81">
        <f t="shared" si="1"/>
        <v>201</v>
      </c>
      <c r="D64" s="82">
        <f t="shared" si="3"/>
        <v>20106</v>
      </c>
      <c r="E64" s="82">
        <f t="shared" si="2"/>
        <v>2010602</v>
      </c>
      <c r="F64" s="65" t="str">
        <f t="shared" si="4"/>
        <v>一般公共服务支出</v>
      </c>
      <c r="G64" s="65" t="str">
        <f t="shared" si="4"/>
        <v>财政事务</v>
      </c>
      <c r="H64" s="65" t="str">
        <f t="shared" si="4"/>
        <v>一般行政管理事务（财政）</v>
      </c>
      <c r="J64" s="69">
        <v>307</v>
      </c>
      <c r="K64" s="80" t="s">
        <v>245</v>
      </c>
      <c r="L64" s="71"/>
      <c r="N64" s="72" t="s">
        <v>246</v>
      </c>
      <c r="O64" s="73">
        <v>410001</v>
      </c>
      <c r="P64" s="74" t="s">
        <v>247</v>
      </c>
      <c r="Q64" s="74" t="s">
        <v>247</v>
      </c>
      <c r="R64" s="76"/>
    </row>
    <row r="65" spans="1:18" ht="33.75" x14ac:dyDescent="0.2">
      <c r="A65" s="77">
        <v>2010603</v>
      </c>
      <c r="B65" s="68" t="s">
        <v>248</v>
      </c>
      <c r="C65" s="81">
        <f t="shared" si="1"/>
        <v>201</v>
      </c>
      <c r="D65" s="82">
        <f t="shared" si="3"/>
        <v>20106</v>
      </c>
      <c r="E65" s="82">
        <f t="shared" si="2"/>
        <v>2010603</v>
      </c>
      <c r="F65" s="65" t="str">
        <f t="shared" si="4"/>
        <v>一般公共服务支出</v>
      </c>
      <c r="G65" s="65" t="str">
        <f t="shared" si="4"/>
        <v>财政事务</v>
      </c>
      <c r="H65" s="65" t="str">
        <f t="shared" si="4"/>
        <v>机关服务（财政）</v>
      </c>
      <c r="J65" s="69">
        <v>30701</v>
      </c>
      <c r="K65" s="80" t="s">
        <v>249</v>
      </c>
      <c r="L65" s="71"/>
      <c r="N65" s="72" t="s">
        <v>250</v>
      </c>
      <c r="O65" s="73">
        <v>411001</v>
      </c>
      <c r="P65" s="74" t="s">
        <v>251</v>
      </c>
      <c r="Q65" s="74" t="s">
        <v>251</v>
      </c>
      <c r="R65" s="76"/>
    </row>
    <row r="66" spans="1:18" ht="33.75" x14ac:dyDescent="0.2">
      <c r="A66" s="77">
        <v>2010604</v>
      </c>
      <c r="B66" s="68" t="s">
        <v>252</v>
      </c>
      <c r="C66" s="81">
        <f t="shared" si="1"/>
        <v>201</v>
      </c>
      <c r="D66" s="82">
        <f t="shared" si="3"/>
        <v>20106</v>
      </c>
      <c r="E66" s="82">
        <f t="shared" si="2"/>
        <v>2010604</v>
      </c>
      <c r="F66" s="65" t="str">
        <f t="shared" si="4"/>
        <v>一般公共服务支出</v>
      </c>
      <c r="G66" s="65" t="str">
        <f t="shared" si="4"/>
        <v>财政事务</v>
      </c>
      <c r="H66" s="65" t="str">
        <f t="shared" si="4"/>
        <v>预算改革业务</v>
      </c>
      <c r="J66" s="69">
        <v>30702</v>
      </c>
      <c r="K66" s="80" t="s">
        <v>253</v>
      </c>
      <c r="L66" s="71"/>
      <c r="N66" s="72" t="s">
        <v>254</v>
      </c>
      <c r="O66" s="73">
        <v>412001</v>
      </c>
      <c r="P66" s="74" t="s">
        <v>255</v>
      </c>
      <c r="Q66" s="74" t="s">
        <v>255</v>
      </c>
      <c r="R66" s="76"/>
    </row>
    <row r="67" spans="1:18" ht="56.25" x14ac:dyDescent="0.2">
      <c r="A67" s="77">
        <v>2010605</v>
      </c>
      <c r="B67" s="68" t="s">
        <v>256</v>
      </c>
      <c r="C67" s="81">
        <f t="shared" si="1"/>
        <v>201</v>
      </c>
      <c r="D67" s="82">
        <f t="shared" si="3"/>
        <v>20106</v>
      </c>
      <c r="E67" s="82">
        <f t="shared" si="2"/>
        <v>2010605</v>
      </c>
      <c r="F67" s="65" t="str">
        <f t="shared" si="4"/>
        <v>一般公共服务支出</v>
      </c>
      <c r="G67" s="65" t="str">
        <f t="shared" si="4"/>
        <v>财政事务</v>
      </c>
      <c r="H67" s="65" t="str">
        <f t="shared" si="4"/>
        <v>财政国库业务</v>
      </c>
      <c r="J67" s="69">
        <v>30703</v>
      </c>
      <c r="K67" s="80" t="s">
        <v>257</v>
      </c>
      <c r="L67" s="71"/>
      <c r="N67" s="72" t="s">
        <v>258</v>
      </c>
      <c r="O67" s="73">
        <v>413001</v>
      </c>
      <c r="P67" s="74" t="s">
        <v>259</v>
      </c>
      <c r="Q67" s="74" t="s">
        <v>259</v>
      </c>
      <c r="R67" s="76"/>
    </row>
    <row r="68" spans="1:18" ht="22.5" x14ac:dyDescent="0.2">
      <c r="A68" s="77">
        <v>2010606</v>
      </c>
      <c r="B68" s="68" t="s">
        <v>260</v>
      </c>
      <c r="C68" s="81">
        <f t="shared" si="1"/>
        <v>201</v>
      </c>
      <c r="D68" s="82">
        <f t="shared" si="3"/>
        <v>20106</v>
      </c>
      <c r="E68" s="82">
        <f t="shared" si="2"/>
        <v>2010606</v>
      </c>
      <c r="F68" s="65" t="str">
        <f t="shared" si="4"/>
        <v>一般公共服务支出</v>
      </c>
      <c r="G68" s="65" t="str">
        <f t="shared" si="4"/>
        <v>财政事务</v>
      </c>
      <c r="H68" s="65" t="str">
        <f t="shared" si="4"/>
        <v>财政监察</v>
      </c>
      <c r="J68" s="69">
        <v>30704</v>
      </c>
      <c r="K68" s="80" t="s">
        <v>261</v>
      </c>
      <c r="L68" s="71"/>
      <c r="N68" s="72" t="s">
        <v>262</v>
      </c>
      <c r="O68" s="73">
        <v>415001</v>
      </c>
      <c r="P68" s="74" t="s">
        <v>263</v>
      </c>
      <c r="Q68" s="74" t="s">
        <v>263</v>
      </c>
      <c r="R68" s="76"/>
    </row>
    <row r="69" spans="1:18" ht="33.75" x14ac:dyDescent="0.2">
      <c r="A69" s="77">
        <v>2010607</v>
      </c>
      <c r="B69" s="68" t="s">
        <v>264</v>
      </c>
      <c r="C69" s="81">
        <f t="shared" si="1"/>
        <v>201</v>
      </c>
      <c r="D69" s="82">
        <f t="shared" si="3"/>
        <v>20106</v>
      </c>
      <c r="E69" s="82">
        <f t="shared" si="2"/>
        <v>2010607</v>
      </c>
      <c r="F69" s="65" t="str">
        <f t="shared" si="4"/>
        <v>一般公共服务支出</v>
      </c>
      <c r="G69" s="65" t="str">
        <f t="shared" si="4"/>
        <v>财政事务</v>
      </c>
      <c r="H69" s="65" t="str">
        <f t="shared" si="4"/>
        <v>信息化建设</v>
      </c>
      <c r="J69" s="69">
        <v>309</v>
      </c>
      <c r="K69" s="80" t="s">
        <v>265</v>
      </c>
      <c r="L69" s="71"/>
      <c r="N69" s="72" t="s">
        <v>266</v>
      </c>
      <c r="O69" s="73">
        <v>416001</v>
      </c>
      <c r="P69" s="74" t="s">
        <v>267</v>
      </c>
      <c r="Q69" s="74" t="s">
        <v>267</v>
      </c>
      <c r="R69" s="76"/>
    </row>
    <row r="70" spans="1:18" ht="22.5" x14ac:dyDescent="0.2">
      <c r="A70" s="77">
        <v>2010608</v>
      </c>
      <c r="B70" s="68" t="s">
        <v>268</v>
      </c>
      <c r="C70" s="81">
        <f t="shared" si="1"/>
        <v>201</v>
      </c>
      <c r="D70" s="82">
        <f t="shared" si="3"/>
        <v>20106</v>
      </c>
      <c r="E70" s="82">
        <f t="shared" si="2"/>
        <v>2010608</v>
      </c>
      <c r="F70" s="65" t="str">
        <f t="shared" si="4"/>
        <v>一般公共服务支出</v>
      </c>
      <c r="G70" s="65" t="str">
        <f t="shared" si="4"/>
        <v>财政事务</v>
      </c>
      <c r="H70" s="65" t="str">
        <f t="shared" si="4"/>
        <v>财政委托业务支出</v>
      </c>
      <c r="J70" s="69">
        <v>30901</v>
      </c>
      <c r="K70" s="80" t="s">
        <v>269</v>
      </c>
      <c r="L70" s="71"/>
      <c r="N70" s="72" t="s">
        <v>270</v>
      </c>
      <c r="O70" s="73">
        <v>418001</v>
      </c>
      <c r="P70" s="74" t="s">
        <v>271</v>
      </c>
      <c r="Q70" s="74" t="s">
        <v>271</v>
      </c>
      <c r="R70" s="76"/>
    </row>
    <row r="71" spans="1:18" ht="22.5" x14ac:dyDescent="0.2">
      <c r="A71" s="77">
        <v>2010650</v>
      </c>
      <c r="B71" s="68" t="s">
        <v>272</v>
      </c>
      <c r="C71" s="81">
        <f t="shared" ref="C71:C134" si="5">IF(AND($A71&lt;&gt;"",LEN($A71)&gt;=3),MID($A71,1,3)*1,"")</f>
        <v>201</v>
      </c>
      <c r="D71" s="82">
        <f t="shared" ref="D71:D134" si="6">IF(AND($A71&lt;&gt;"",LEN($A71)&gt;=5),MID($A71,1,5)*1,"")</f>
        <v>20106</v>
      </c>
      <c r="E71" s="82">
        <f t="shared" ref="E71:E134" si="7">IF(AND($A71&lt;&gt;"",LEN($A71)&gt;=7),MID($A71,1,7)*1,"")</f>
        <v>2010650</v>
      </c>
      <c r="F71" s="65" t="str">
        <f t="shared" si="4"/>
        <v>一般公共服务支出</v>
      </c>
      <c r="G71" s="65" t="str">
        <f t="shared" si="4"/>
        <v>财政事务</v>
      </c>
      <c r="H71" s="65" t="str">
        <f t="shared" si="4"/>
        <v>事业运行（财政）</v>
      </c>
      <c r="J71" s="69">
        <v>30902</v>
      </c>
      <c r="K71" s="80" t="s">
        <v>273</v>
      </c>
      <c r="L71" s="71"/>
      <c r="N71" s="72" t="s">
        <v>274</v>
      </c>
      <c r="O71" s="73">
        <v>419001</v>
      </c>
      <c r="P71" s="74" t="s">
        <v>275</v>
      </c>
      <c r="Q71" s="74" t="s">
        <v>275</v>
      </c>
      <c r="R71" s="76"/>
    </row>
    <row r="72" spans="1:18" ht="22.5" x14ac:dyDescent="0.2">
      <c r="A72" s="77">
        <v>2010699</v>
      </c>
      <c r="B72" s="68" t="s">
        <v>276</v>
      </c>
      <c r="C72" s="81">
        <f t="shared" si="5"/>
        <v>201</v>
      </c>
      <c r="D72" s="82">
        <f t="shared" si="6"/>
        <v>20106</v>
      </c>
      <c r="E72" s="82">
        <f t="shared" si="7"/>
        <v>2010699</v>
      </c>
      <c r="F72" s="65" t="str">
        <f t="shared" si="4"/>
        <v>一般公共服务支出</v>
      </c>
      <c r="G72" s="65" t="str">
        <f t="shared" si="4"/>
        <v>财政事务</v>
      </c>
      <c r="H72" s="65" t="str">
        <f t="shared" si="4"/>
        <v>其他财政事务支出</v>
      </c>
      <c r="J72" s="69">
        <v>30903</v>
      </c>
      <c r="K72" s="80" t="s">
        <v>277</v>
      </c>
      <c r="L72" s="71"/>
      <c r="N72" s="72" t="s">
        <v>278</v>
      </c>
      <c r="O72" s="73">
        <v>420001</v>
      </c>
      <c r="P72" s="74" t="s">
        <v>279</v>
      </c>
      <c r="Q72" s="74" t="s">
        <v>279</v>
      </c>
      <c r="R72" s="76"/>
    </row>
    <row r="73" spans="1:18" ht="45" x14ac:dyDescent="0.2">
      <c r="A73" s="77">
        <v>20107</v>
      </c>
      <c r="B73" s="68" t="s">
        <v>280</v>
      </c>
      <c r="C73" s="81">
        <f t="shared" si="5"/>
        <v>201</v>
      </c>
      <c r="D73" s="82">
        <f t="shared" si="6"/>
        <v>20107</v>
      </c>
      <c r="E73" s="82" t="str">
        <f t="shared" si="7"/>
        <v/>
      </c>
      <c r="F73" s="65" t="str">
        <f t="shared" si="4"/>
        <v>一般公共服务支出</v>
      </c>
      <c r="G73" s="65" t="str">
        <f t="shared" si="4"/>
        <v>税收事务</v>
      </c>
      <c r="H73" s="65" t="str">
        <f t="shared" si="4"/>
        <v/>
      </c>
      <c r="J73" s="69">
        <v>30905</v>
      </c>
      <c r="K73" s="80" t="s">
        <v>281</v>
      </c>
      <c r="L73" s="71"/>
      <c r="N73" s="72" t="s">
        <v>282</v>
      </c>
      <c r="O73" s="73">
        <v>421001</v>
      </c>
      <c r="P73" s="74" t="s">
        <v>283</v>
      </c>
      <c r="Q73" s="74" t="s">
        <v>283</v>
      </c>
      <c r="R73" s="76"/>
    </row>
    <row r="74" spans="1:18" ht="33.75" x14ac:dyDescent="0.2">
      <c r="A74" s="77">
        <v>2010701</v>
      </c>
      <c r="B74" s="68" t="s">
        <v>284</v>
      </c>
      <c r="C74" s="81">
        <f t="shared" si="5"/>
        <v>201</v>
      </c>
      <c r="D74" s="82">
        <f t="shared" si="6"/>
        <v>20107</v>
      </c>
      <c r="E74" s="82">
        <f t="shared" si="7"/>
        <v>2010701</v>
      </c>
      <c r="F74" s="65" t="str">
        <f t="shared" si="4"/>
        <v>一般公共服务支出</v>
      </c>
      <c r="G74" s="65" t="str">
        <f t="shared" si="4"/>
        <v>税收事务</v>
      </c>
      <c r="H74" s="65" t="str">
        <f t="shared" si="4"/>
        <v>行政运行（税收）</v>
      </c>
      <c r="J74" s="69">
        <v>30906</v>
      </c>
      <c r="K74" s="80" t="s">
        <v>285</v>
      </c>
      <c r="L74" s="71"/>
      <c r="N74" s="72" t="s">
        <v>286</v>
      </c>
      <c r="O74" s="73">
        <v>422001</v>
      </c>
      <c r="P74" s="74" t="s">
        <v>287</v>
      </c>
      <c r="Q74" s="74" t="s">
        <v>287</v>
      </c>
      <c r="R74" s="76"/>
    </row>
    <row r="75" spans="1:18" ht="24" x14ac:dyDescent="0.2">
      <c r="A75" s="77">
        <v>2010702</v>
      </c>
      <c r="B75" s="68" t="s">
        <v>288</v>
      </c>
      <c r="C75" s="81">
        <f t="shared" si="5"/>
        <v>201</v>
      </c>
      <c r="D75" s="82">
        <f t="shared" si="6"/>
        <v>20107</v>
      </c>
      <c r="E75" s="82">
        <f t="shared" si="7"/>
        <v>2010702</v>
      </c>
      <c r="F75" s="65" t="str">
        <f t="shared" si="4"/>
        <v>一般公共服务支出</v>
      </c>
      <c r="G75" s="65" t="str">
        <f t="shared" si="4"/>
        <v>税收事务</v>
      </c>
      <c r="H75" s="65" t="str">
        <f t="shared" si="4"/>
        <v>一般行政管理事务（税收）</v>
      </c>
      <c r="J75" s="69">
        <v>30907</v>
      </c>
      <c r="K75" s="80" t="s">
        <v>289</v>
      </c>
      <c r="L75" s="71"/>
      <c r="N75" s="72" t="s">
        <v>290</v>
      </c>
      <c r="O75" s="73">
        <v>423001</v>
      </c>
      <c r="P75" s="74" t="s">
        <v>291</v>
      </c>
      <c r="Q75" s="74" t="s">
        <v>291</v>
      </c>
      <c r="R75" s="76"/>
    </row>
    <row r="76" spans="1:18" ht="22.5" x14ac:dyDescent="0.2">
      <c r="A76" s="77">
        <v>2010703</v>
      </c>
      <c r="B76" s="68" t="s">
        <v>292</v>
      </c>
      <c r="C76" s="81">
        <f t="shared" si="5"/>
        <v>201</v>
      </c>
      <c r="D76" s="82">
        <f t="shared" si="6"/>
        <v>20107</v>
      </c>
      <c r="E76" s="82">
        <f t="shared" si="7"/>
        <v>2010703</v>
      </c>
      <c r="F76" s="65" t="str">
        <f t="shared" si="4"/>
        <v>一般公共服务支出</v>
      </c>
      <c r="G76" s="65" t="str">
        <f t="shared" si="4"/>
        <v>税收事务</v>
      </c>
      <c r="H76" s="65" t="str">
        <f t="shared" si="4"/>
        <v>机关服务（税收）</v>
      </c>
      <c r="J76" s="69">
        <v>30908</v>
      </c>
      <c r="K76" s="80" t="s">
        <v>293</v>
      </c>
      <c r="L76" s="71"/>
      <c r="N76" s="72" t="s">
        <v>294</v>
      </c>
      <c r="O76" s="73">
        <v>424001</v>
      </c>
      <c r="P76" s="74" t="s">
        <v>295</v>
      </c>
      <c r="Q76" s="74" t="s">
        <v>295</v>
      </c>
      <c r="R76" s="76"/>
    </row>
    <row r="77" spans="1:18" ht="33.75" x14ac:dyDescent="0.2">
      <c r="A77" s="77">
        <v>2010704</v>
      </c>
      <c r="B77" s="68" t="s">
        <v>296</v>
      </c>
      <c r="C77" s="81">
        <f t="shared" si="5"/>
        <v>201</v>
      </c>
      <c r="D77" s="82">
        <f t="shared" si="6"/>
        <v>20107</v>
      </c>
      <c r="E77" s="82">
        <f t="shared" si="7"/>
        <v>2010704</v>
      </c>
      <c r="F77" s="65" t="str">
        <f t="shared" si="4"/>
        <v>一般公共服务支出</v>
      </c>
      <c r="G77" s="65" t="str">
        <f t="shared" si="4"/>
        <v>税收事务</v>
      </c>
      <c r="H77" s="65" t="str">
        <f t="shared" si="4"/>
        <v>税务办案</v>
      </c>
      <c r="J77" s="69">
        <v>30913</v>
      </c>
      <c r="K77" s="80" t="s">
        <v>297</v>
      </c>
      <c r="L77" s="71"/>
      <c r="N77" s="72" t="s">
        <v>298</v>
      </c>
      <c r="O77" s="73">
        <v>425001</v>
      </c>
      <c r="P77" s="74" t="s">
        <v>299</v>
      </c>
      <c r="Q77" s="74" t="s">
        <v>299</v>
      </c>
      <c r="R77" s="76"/>
    </row>
    <row r="78" spans="1:18" ht="22.5" x14ac:dyDescent="0.2">
      <c r="A78" s="77">
        <v>2010705</v>
      </c>
      <c r="B78" s="68" t="s">
        <v>300</v>
      </c>
      <c r="C78" s="81">
        <f t="shared" si="5"/>
        <v>201</v>
      </c>
      <c r="D78" s="82">
        <f t="shared" si="6"/>
        <v>20107</v>
      </c>
      <c r="E78" s="82">
        <f t="shared" si="7"/>
        <v>2010705</v>
      </c>
      <c r="F78" s="65" t="str">
        <f t="shared" si="4"/>
        <v>一般公共服务支出</v>
      </c>
      <c r="G78" s="65" t="str">
        <f t="shared" si="4"/>
        <v>税收事务</v>
      </c>
      <c r="H78" s="65" t="str">
        <f t="shared" si="4"/>
        <v>发票管理及税务登记</v>
      </c>
      <c r="J78" s="69">
        <v>30919</v>
      </c>
      <c r="K78" s="80" t="s">
        <v>301</v>
      </c>
      <c r="L78" s="71"/>
      <c r="N78" s="72" t="s">
        <v>302</v>
      </c>
      <c r="O78" s="73">
        <v>426001</v>
      </c>
      <c r="P78" s="74" t="s">
        <v>303</v>
      </c>
      <c r="Q78" s="74" t="s">
        <v>303</v>
      </c>
      <c r="R78" s="76"/>
    </row>
    <row r="79" spans="1:18" ht="24" x14ac:dyDescent="0.2">
      <c r="A79" s="77">
        <v>2010706</v>
      </c>
      <c r="B79" s="68" t="s">
        <v>304</v>
      </c>
      <c r="C79" s="81">
        <f t="shared" si="5"/>
        <v>201</v>
      </c>
      <c r="D79" s="82">
        <f t="shared" si="6"/>
        <v>20107</v>
      </c>
      <c r="E79" s="82">
        <f t="shared" si="7"/>
        <v>2010706</v>
      </c>
      <c r="F79" s="65" t="str">
        <f t="shared" si="4"/>
        <v>一般公共服务支出</v>
      </c>
      <c r="G79" s="65" t="str">
        <f t="shared" si="4"/>
        <v>税收事务</v>
      </c>
      <c r="H79" s="65" t="str">
        <f t="shared" si="4"/>
        <v>代扣代收代征税款手续费</v>
      </c>
      <c r="J79" s="69">
        <v>30921</v>
      </c>
      <c r="K79" s="80" t="s">
        <v>305</v>
      </c>
      <c r="L79" s="71"/>
      <c r="N79" s="72" t="s">
        <v>306</v>
      </c>
      <c r="O79" s="73">
        <v>427001</v>
      </c>
      <c r="P79" s="74" t="s">
        <v>307</v>
      </c>
      <c r="Q79" s="74" t="s">
        <v>307</v>
      </c>
      <c r="R79" s="76"/>
    </row>
    <row r="80" spans="1:18" ht="22.5" x14ac:dyDescent="0.2">
      <c r="A80" s="77">
        <v>2010707</v>
      </c>
      <c r="B80" s="68" t="s">
        <v>308</v>
      </c>
      <c r="C80" s="81">
        <f t="shared" si="5"/>
        <v>201</v>
      </c>
      <c r="D80" s="82">
        <f t="shared" si="6"/>
        <v>20107</v>
      </c>
      <c r="E80" s="82">
        <f t="shared" si="7"/>
        <v>2010707</v>
      </c>
      <c r="F80" s="65" t="str">
        <f t="shared" si="4"/>
        <v>一般公共服务支出</v>
      </c>
      <c r="G80" s="65" t="str">
        <f t="shared" si="4"/>
        <v>税收事务</v>
      </c>
      <c r="H80" s="65" t="str">
        <f t="shared" si="4"/>
        <v>税务宣传</v>
      </c>
      <c r="J80" s="69">
        <v>30922</v>
      </c>
      <c r="K80" s="80" t="s">
        <v>309</v>
      </c>
      <c r="L80" s="71"/>
      <c r="N80" s="72" t="s">
        <v>310</v>
      </c>
      <c r="O80" s="73">
        <v>428001</v>
      </c>
      <c r="P80" s="74" t="s">
        <v>311</v>
      </c>
      <c r="Q80" s="74" t="s">
        <v>311</v>
      </c>
      <c r="R80" s="76"/>
    </row>
    <row r="81" spans="1:18" ht="22.5" x14ac:dyDescent="0.2">
      <c r="A81" s="77">
        <v>2010708</v>
      </c>
      <c r="B81" s="68" t="s">
        <v>312</v>
      </c>
      <c r="C81" s="81">
        <f t="shared" si="5"/>
        <v>201</v>
      </c>
      <c r="D81" s="82">
        <f t="shared" si="6"/>
        <v>20107</v>
      </c>
      <c r="E81" s="82">
        <f t="shared" si="7"/>
        <v>2010708</v>
      </c>
      <c r="F81" s="65" t="str">
        <f t="shared" si="4"/>
        <v>一般公共服务支出</v>
      </c>
      <c r="G81" s="65" t="str">
        <f t="shared" si="4"/>
        <v>税收事务</v>
      </c>
      <c r="H81" s="65" t="str">
        <f t="shared" si="4"/>
        <v>协税护税</v>
      </c>
      <c r="J81" s="69">
        <v>30999</v>
      </c>
      <c r="K81" s="80" t="s">
        <v>313</v>
      </c>
      <c r="L81" s="71"/>
      <c r="N81" s="72" t="s">
        <v>314</v>
      </c>
      <c r="O81" s="73">
        <v>429001</v>
      </c>
      <c r="P81" s="74" t="s">
        <v>315</v>
      </c>
      <c r="Q81" s="74" t="s">
        <v>315</v>
      </c>
      <c r="R81" s="76"/>
    </row>
    <row r="82" spans="1:18" ht="45" x14ac:dyDescent="0.2">
      <c r="A82" s="77">
        <v>2010709</v>
      </c>
      <c r="B82" s="68" t="s">
        <v>264</v>
      </c>
      <c r="C82" s="81">
        <f t="shared" si="5"/>
        <v>201</v>
      </c>
      <c r="D82" s="82">
        <f t="shared" si="6"/>
        <v>20107</v>
      </c>
      <c r="E82" s="82">
        <f t="shared" si="7"/>
        <v>2010709</v>
      </c>
      <c r="F82" s="65" t="str">
        <f t="shared" si="4"/>
        <v>一般公共服务支出</v>
      </c>
      <c r="G82" s="65" t="str">
        <f t="shared" si="4"/>
        <v>税收事务</v>
      </c>
      <c r="H82" s="65" t="str">
        <f t="shared" si="4"/>
        <v>信息化建设</v>
      </c>
      <c r="J82" s="69">
        <v>310</v>
      </c>
      <c r="K82" s="85" t="s">
        <v>316</v>
      </c>
      <c r="L82" s="71"/>
      <c r="N82" s="72" t="s">
        <v>317</v>
      </c>
      <c r="O82" s="73">
        <v>430001</v>
      </c>
      <c r="P82" s="74" t="s">
        <v>318</v>
      </c>
      <c r="Q82" s="74" t="s">
        <v>318</v>
      </c>
      <c r="R82" s="76"/>
    </row>
    <row r="83" spans="1:18" ht="22.5" x14ac:dyDescent="0.2">
      <c r="A83" s="77">
        <v>2010750</v>
      </c>
      <c r="B83" s="68" t="s">
        <v>319</v>
      </c>
      <c r="C83" s="81">
        <f t="shared" si="5"/>
        <v>201</v>
      </c>
      <c r="D83" s="82">
        <f t="shared" si="6"/>
        <v>20107</v>
      </c>
      <c r="E83" s="82">
        <f t="shared" si="7"/>
        <v>2010750</v>
      </c>
      <c r="F83" s="65" t="str">
        <f t="shared" si="4"/>
        <v>一般公共服务支出</v>
      </c>
      <c r="G83" s="65" t="str">
        <f t="shared" si="4"/>
        <v>税收事务</v>
      </c>
      <c r="H83" s="65" t="str">
        <f t="shared" si="4"/>
        <v>事业运行（税收）</v>
      </c>
      <c r="J83" s="69">
        <v>31001</v>
      </c>
      <c r="K83" s="85" t="s">
        <v>320</v>
      </c>
      <c r="L83" s="71"/>
      <c r="N83" s="72" t="s">
        <v>321</v>
      </c>
      <c r="O83" s="73">
        <v>431001</v>
      </c>
      <c r="P83" s="74" t="s">
        <v>322</v>
      </c>
      <c r="Q83" s="74" t="s">
        <v>322</v>
      </c>
      <c r="R83" s="76"/>
    </row>
    <row r="84" spans="1:18" ht="22.5" x14ac:dyDescent="0.2">
      <c r="A84" s="77">
        <v>2010799</v>
      </c>
      <c r="B84" s="68" t="s">
        <v>323</v>
      </c>
      <c r="C84" s="81">
        <f t="shared" si="5"/>
        <v>201</v>
      </c>
      <c r="D84" s="82">
        <f t="shared" si="6"/>
        <v>20107</v>
      </c>
      <c r="E84" s="82">
        <f t="shared" si="7"/>
        <v>2010799</v>
      </c>
      <c r="F84" s="65" t="str">
        <f t="shared" si="4"/>
        <v>一般公共服务支出</v>
      </c>
      <c r="G84" s="65" t="str">
        <f t="shared" si="4"/>
        <v>税收事务</v>
      </c>
      <c r="H84" s="65" t="str">
        <f t="shared" si="4"/>
        <v>其他税收事务支出</v>
      </c>
      <c r="J84" s="69">
        <v>31002</v>
      </c>
      <c r="K84" s="85" t="s">
        <v>324</v>
      </c>
      <c r="L84" s="71"/>
      <c r="N84" s="72" t="s">
        <v>325</v>
      </c>
      <c r="O84" s="73">
        <v>432001</v>
      </c>
      <c r="P84" s="74" t="s">
        <v>326</v>
      </c>
      <c r="Q84" s="74" t="s">
        <v>326</v>
      </c>
      <c r="R84" s="76"/>
    </row>
    <row r="85" spans="1:18" ht="22.5" x14ac:dyDescent="0.2">
      <c r="A85" s="77">
        <v>20108</v>
      </c>
      <c r="B85" s="68" t="s">
        <v>327</v>
      </c>
      <c r="C85" s="81">
        <f t="shared" si="5"/>
        <v>201</v>
      </c>
      <c r="D85" s="82">
        <f t="shared" si="6"/>
        <v>20108</v>
      </c>
      <c r="E85" s="82" t="str">
        <f t="shared" si="7"/>
        <v/>
      </c>
      <c r="F85" s="65" t="str">
        <f t="shared" si="4"/>
        <v>一般公共服务支出</v>
      </c>
      <c r="G85" s="65" t="str">
        <f t="shared" si="4"/>
        <v>审计事务</v>
      </c>
      <c r="H85" s="65" t="str">
        <f t="shared" si="4"/>
        <v/>
      </c>
      <c r="J85" s="69">
        <v>31003</v>
      </c>
      <c r="K85" s="85" t="s">
        <v>328</v>
      </c>
      <c r="L85" s="71"/>
      <c r="N85" s="72" t="s">
        <v>329</v>
      </c>
      <c r="O85" s="73">
        <v>434001</v>
      </c>
      <c r="P85" s="74" t="s">
        <v>330</v>
      </c>
      <c r="Q85" s="74" t="s">
        <v>330</v>
      </c>
      <c r="R85" s="76"/>
    </row>
    <row r="86" spans="1:18" ht="22.5" x14ac:dyDescent="0.2">
      <c r="A86" s="77">
        <v>2010801</v>
      </c>
      <c r="B86" s="68" t="s">
        <v>331</v>
      </c>
      <c r="C86" s="81">
        <f t="shared" si="5"/>
        <v>201</v>
      </c>
      <c r="D86" s="82">
        <f t="shared" si="6"/>
        <v>20108</v>
      </c>
      <c r="E86" s="82">
        <f t="shared" si="7"/>
        <v>2010801</v>
      </c>
      <c r="F86" s="65" t="str">
        <f t="shared" ref="F86:H149" si="8">IF(C86&lt;&gt;"",VLOOKUP(C86,$A$6:$B$10007,2,FALSE),"")</f>
        <v>一般公共服务支出</v>
      </c>
      <c r="G86" s="65" t="str">
        <f t="shared" si="8"/>
        <v>审计事务</v>
      </c>
      <c r="H86" s="65" t="str">
        <f t="shared" si="8"/>
        <v>行政运行（审计）</v>
      </c>
      <c r="J86" s="69">
        <v>31005</v>
      </c>
      <c r="K86" s="85" t="s">
        <v>332</v>
      </c>
      <c r="L86" s="71"/>
      <c r="N86" s="72" t="s">
        <v>333</v>
      </c>
      <c r="O86" s="73">
        <v>436001</v>
      </c>
      <c r="P86" s="74" t="s">
        <v>334</v>
      </c>
      <c r="Q86" s="74" t="s">
        <v>334</v>
      </c>
      <c r="R86" s="76"/>
    </row>
    <row r="87" spans="1:18" ht="24" x14ac:dyDescent="0.2">
      <c r="A87" s="77">
        <v>2010802</v>
      </c>
      <c r="B87" s="68" t="s">
        <v>335</v>
      </c>
      <c r="C87" s="81">
        <f t="shared" si="5"/>
        <v>201</v>
      </c>
      <c r="D87" s="82">
        <f t="shared" si="6"/>
        <v>20108</v>
      </c>
      <c r="E87" s="82">
        <f t="shared" si="7"/>
        <v>2010802</v>
      </c>
      <c r="F87" s="65" t="str">
        <f t="shared" si="8"/>
        <v>一般公共服务支出</v>
      </c>
      <c r="G87" s="65" t="str">
        <f t="shared" si="8"/>
        <v>审计事务</v>
      </c>
      <c r="H87" s="65" t="str">
        <f t="shared" si="8"/>
        <v>一般行政管理事务（审计）</v>
      </c>
      <c r="J87" s="69">
        <v>31006</v>
      </c>
      <c r="K87" s="85" t="s">
        <v>336</v>
      </c>
      <c r="L87" s="71"/>
      <c r="N87" s="72" t="s">
        <v>337</v>
      </c>
      <c r="O87" s="73">
        <v>437001</v>
      </c>
      <c r="P87" s="74" t="s">
        <v>338</v>
      </c>
      <c r="Q87" s="74" t="s">
        <v>338</v>
      </c>
      <c r="R87" s="76"/>
    </row>
    <row r="88" spans="1:18" ht="22.5" x14ac:dyDescent="0.2">
      <c r="A88" s="77">
        <v>2010803</v>
      </c>
      <c r="B88" s="68" t="s">
        <v>339</v>
      </c>
      <c r="C88" s="81">
        <f t="shared" si="5"/>
        <v>201</v>
      </c>
      <c r="D88" s="82">
        <f t="shared" si="6"/>
        <v>20108</v>
      </c>
      <c r="E88" s="82">
        <f t="shared" si="7"/>
        <v>2010803</v>
      </c>
      <c r="F88" s="65" t="str">
        <f t="shared" si="8"/>
        <v>一般公共服务支出</v>
      </c>
      <c r="G88" s="65" t="str">
        <f t="shared" si="8"/>
        <v>审计事务</v>
      </c>
      <c r="H88" s="65" t="str">
        <f t="shared" si="8"/>
        <v>机关服务（审计）</v>
      </c>
      <c r="J88" s="69">
        <v>31007</v>
      </c>
      <c r="K88" s="85" t="s">
        <v>340</v>
      </c>
      <c r="L88" s="71"/>
      <c r="N88" s="72" t="s">
        <v>341</v>
      </c>
      <c r="O88" s="73">
        <v>438001</v>
      </c>
      <c r="P88" s="74" t="s">
        <v>342</v>
      </c>
      <c r="Q88" s="74" t="s">
        <v>342</v>
      </c>
      <c r="R88" s="76"/>
    </row>
    <row r="89" spans="1:18" ht="22.5" x14ac:dyDescent="0.2">
      <c r="A89" s="77">
        <v>2010804</v>
      </c>
      <c r="B89" s="68" t="s">
        <v>343</v>
      </c>
      <c r="C89" s="81">
        <f t="shared" si="5"/>
        <v>201</v>
      </c>
      <c r="D89" s="82">
        <f t="shared" si="6"/>
        <v>20108</v>
      </c>
      <c r="E89" s="82">
        <f t="shared" si="7"/>
        <v>2010804</v>
      </c>
      <c r="F89" s="65" t="str">
        <f t="shared" si="8"/>
        <v>一般公共服务支出</v>
      </c>
      <c r="G89" s="65" t="str">
        <f t="shared" si="8"/>
        <v>审计事务</v>
      </c>
      <c r="H89" s="65" t="str">
        <f t="shared" si="8"/>
        <v>审计业务</v>
      </c>
      <c r="J89" s="69">
        <v>31008</v>
      </c>
      <c r="K89" s="85" t="s">
        <v>344</v>
      </c>
      <c r="L89" s="71"/>
      <c r="N89" s="72" t="s">
        <v>345</v>
      </c>
      <c r="O89" s="73">
        <v>440001</v>
      </c>
      <c r="P89" s="74" t="s">
        <v>346</v>
      </c>
      <c r="Q89" s="74" t="s">
        <v>346</v>
      </c>
      <c r="R89" s="76"/>
    </row>
    <row r="90" spans="1:18" ht="22.5" x14ac:dyDescent="0.2">
      <c r="A90" s="77">
        <v>2010805</v>
      </c>
      <c r="B90" s="68" t="s">
        <v>347</v>
      </c>
      <c r="C90" s="81">
        <f t="shared" si="5"/>
        <v>201</v>
      </c>
      <c r="D90" s="82">
        <f t="shared" si="6"/>
        <v>20108</v>
      </c>
      <c r="E90" s="82">
        <f t="shared" si="7"/>
        <v>2010805</v>
      </c>
      <c r="F90" s="65" t="str">
        <f t="shared" si="8"/>
        <v>一般公共服务支出</v>
      </c>
      <c r="G90" s="65" t="str">
        <f t="shared" si="8"/>
        <v>审计事务</v>
      </c>
      <c r="H90" s="65" t="str">
        <f t="shared" si="8"/>
        <v>审计管理</v>
      </c>
      <c r="J90" s="69">
        <v>31009</v>
      </c>
      <c r="K90" s="85" t="s">
        <v>348</v>
      </c>
      <c r="L90" s="71"/>
      <c r="N90" s="72" t="s">
        <v>349</v>
      </c>
      <c r="O90" s="73">
        <v>441001</v>
      </c>
      <c r="P90" s="74" t="s">
        <v>350</v>
      </c>
      <c r="Q90" s="74" t="s">
        <v>350</v>
      </c>
      <c r="R90" s="76"/>
    </row>
    <row r="91" spans="1:18" ht="33.75" x14ac:dyDescent="0.2">
      <c r="A91" s="77">
        <v>2010806</v>
      </c>
      <c r="B91" s="68" t="s">
        <v>264</v>
      </c>
      <c r="C91" s="81">
        <f t="shared" si="5"/>
        <v>201</v>
      </c>
      <c r="D91" s="82">
        <f t="shared" si="6"/>
        <v>20108</v>
      </c>
      <c r="E91" s="82">
        <f t="shared" si="7"/>
        <v>2010806</v>
      </c>
      <c r="F91" s="65" t="str">
        <f t="shared" si="8"/>
        <v>一般公共服务支出</v>
      </c>
      <c r="G91" s="65" t="str">
        <f t="shared" si="8"/>
        <v>审计事务</v>
      </c>
      <c r="H91" s="65" t="str">
        <f t="shared" si="8"/>
        <v>信息化建设</v>
      </c>
      <c r="J91" s="69">
        <v>31010</v>
      </c>
      <c r="K91" s="85" t="s">
        <v>351</v>
      </c>
      <c r="L91" s="71"/>
      <c r="N91" s="72" t="s">
        <v>352</v>
      </c>
      <c r="O91" s="73">
        <v>442001</v>
      </c>
      <c r="P91" s="74" t="s">
        <v>353</v>
      </c>
      <c r="Q91" s="74" t="s">
        <v>353</v>
      </c>
      <c r="R91" s="76"/>
    </row>
    <row r="92" spans="1:18" ht="22.5" x14ac:dyDescent="0.2">
      <c r="A92" s="77">
        <v>2010850</v>
      </c>
      <c r="B92" s="68" t="s">
        <v>354</v>
      </c>
      <c r="C92" s="81">
        <f t="shared" si="5"/>
        <v>201</v>
      </c>
      <c r="D92" s="82">
        <f t="shared" si="6"/>
        <v>20108</v>
      </c>
      <c r="E92" s="82">
        <f t="shared" si="7"/>
        <v>2010850</v>
      </c>
      <c r="F92" s="65" t="str">
        <f t="shared" si="8"/>
        <v>一般公共服务支出</v>
      </c>
      <c r="G92" s="65" t="str">
        <f t="shared" si="8"/>
        <v>审计事务</v>
      </c>
      <c r="H92" s="65" t="str">
        <f t="shared" si="8"/>
        <v>事业运行（审计）</v>
      </c>
      <c r="J92" s="69">
        <v>31011</v>
      </c>
      <c r="K92" s="85" t="s">
        <v>355</v>
      </c>
      <c r="L92" s="71"/>
      <c r="N92" s="72" t="s">
        <v>356</v>
      </c>
      <c r="O92" s="73">
        <v>445001</v>
      </c>
      <c r="P92" s="74" t="s">
        <v>357</v>
      </c>
      <c r="Q92" s="74" t="s">
        <v>357</v>
      </c>
      <c r="R92" s="76"/>
    </row>
    <row r="93" spans="1:18" ht="33.75" x14ac:dyDescent="0.2">
      <c r="A93" s="77">
        <v>2010899</v>
      </c>
      <c r="B93" s="68" t="s">
        <v>358</v>
      </c>
      <c r="C93" s="81">
        <f t="shared" si="5"/>
        <v>201</v>
      </c>
      <c r="D93" s="82">
        <f t="shared" si="6"/>
        <v>20108</v>
      </c>
      <c r="E93" s="82">
        <f t="shared" si="7"/>
        <v>2010899</v>
      </c>
      <c r="F93" s="65" t="str">
        <f t="shared" si="8"/>
        <v>一般公共服务支出</v>
      </c>
      <c r="G93" s="65" t="str">
        <f t="shared" si="8"/>
        <v>审计事务</v>
      </c>
      <c r="H93" s="65" t="str">
        <f t="shared" si="8"/>
        <v>其他审计事务支出</v>
      </c>
      <c r="J93" s="69">
        <v>31012</v>
      </c>
      <c r="K93" s="85" t="s">
        <v>359</v>
      </c>
      <c r="L93" s="71"/>
      <c r="N93" s="72" t="s">
        <v>360</v>
      </c>
      <c r="O93" s="73">
        <v>446001</v>
      </c>
      <c r="P93" s="74" t="s">
        <v>361</v>
      </c>
      <c r="Q93" s="74" t="s">
        <v>361</v>
      </c>
      <c r="R93" s="76"/>
    </row>
    <row r="94" spans="1:18" ht="33.75" x14ac:dyDescent="0.2">
      <c r="A94" s="77">
        <v>20109</v>
      </c>
      <c r="B94" s="68" t="s">
        <v>362</v>
      </c>
      <c r="C94" s="81">
        <f t="shared" si="5"/>
        <v>201</v>
      </c>
      <c r="D94" s="82">
        <f t="shared" si="6"/>
        <v>20109</v>
      </c>
      <c r="E94" s="82" t="str">
        <f t="shared" si="7"/>
        <v/>
      </c>
      <c r="F94" s="65" t="str">
        <f t="shared" si="8"/>
        <v>一般公共服务支出</v>
      </c>
      <c r="G94" s="65" t="str">
        <f t="shared" si="8"/>
        <v>海关事务</v>
      </c>
      <c r="H94" s="65" t="str">
        <f t="shared" si="8"/>
        <v/>
      </c>
      <c r="J94" s="69">
        <v>31013</v>
      </c>
      <c r="K94" s="85" t="s">
        <v>363</v>
      </c>
      <c r="L94" s="71"/>
      <c r="N94" s="72" t="s">
        <v>364</v>
      </c>
      <c r="O94" s="73">
        <v>447001</v>
      </c>
      <c r="P94" s="74" t="s">
        <v>365</v>
      </c>
      <c r="Q94" s="74" t="s">
        <v>365</v>
      </c>
      <c r="R94" s="76"/>
    </row>
    <row r="95" spans="1:18" ht="22.5" x14ac:dyDescent="0.2">
      <c r="A95" s="77">
        <v>2010901</v>
      </c>
      <c r="B95" s="68" t="s">
        <v>366</v>
      </c>
      <c r="C95" s="81">
        <f t="shared" si="5"/>
        <v>201</v>
      </c>
      <c r="D95" s="82">
        <f t="shared" si="6"/>
        <v>20109</v>
      </c>
      <c r="E95" s="82">
        <f t="shared" si="7"/>
        <v>2010901</v>
      </c>
      <c r="F95" s="65" t="str">
        <f t="shared" si="8"/>
        <v>一般公共服务支出</v>
      </c>
      <c r="G95" s="65" t="str">
        <f t="shared" si="8"/>
        <v>海关事务</v>
      </c>
      <c r="H95" s="65" t="str">
        <f t="shared" si="8"/>
        <v>行政运行（海关）</v>
      </c>
      <c r="J95" s="69">
        <v>31019</v>
      </c>
      <c r="K95" s="85" t="s">
        <v>367</v>
      </c>
      <c r="L95" s="71"/>
      <c r="N95" s="72" t="s">
        <v>368</v>
      </c>
      <c r="O95" s="73">
        <v>448001</v>
      </c>
      <c r="P95" s="74" t="s">
        <v>369</v>
      </c>
      <c r="Q95" s="74" t="s">
        <v>369</v>
      </c>
      <c r="R95" s="76"/>
    </row>
    <row r="96" spans="1:18" ht="24" x14ac:dyDescent="0.2">
      <c r="A96" s="77">
        <v>2010902</v>
      </c>
      <c r="B96" s="68" t="s">
        <v>370</v>
      </c>
      <c r="C96" s="81">
        <f t="shared" si="5"/>
        <v>201</v>
      </c>
      <c r="D96" s="82">
        <f t="shared" si="6"/>
        <v>20109</v>
      </c>
      <c r="E96" s="82">
        <f t="shared" si="7"/>
        <v>2010902</v>
      </c>
      <c r="F96" s="65" t="str">
        <f t="shared" si="8"/>
        <v>一般公共服务支出</v>
      </c>
      <c r="G96" s="65" t="str">
        <f t="shared" si="8"/>
        <v>海关事务</v>
      </c>
      <c r="H96" s="65" t="str">
        <f t="shared" si="8"/>
        <v>一般行政管理事务（海关）</v>
      </c>
      <c r="J96" s="69">
        <v>31021</v>
      </c>
      <c r="K96" s="85" t="s">
        <v>371</v>
      </c>
      <c r="L96" s="71"/>
      <c r="N96" s="72" t="s">
        <v>372</v>
      </c>
      <c r="O96" s="73">
        <v>449001</v>
      </c>
      <c r="P96" s="74" t="s">
        <v>373</v>
      </c>
      <c r="Q96" s="74" t="s">
        <v>373</v>
      </c>
      <c r="R96" s="76"/>
    </row>
    <row r="97" spans="1:18" ht="22.5" x14ac:dyDescent="0.2">
      <c r="A97" s="77">
        <v>2010903</v>
      </c>
      <c r="B97" s="68" t="s">
        <v>374</v>
      </c>
      <c r="C97" s="81">
        <f t="shared" si="5"/>
        <v>201</v>
      </c>
      <c r="D97" s="82">
        <f t="shared" si="6"/>
        <v>20109</v>
      </c>
      <c r="E97" s="82">
        <f t="shared" si="7"/>
        <v>2010903</v>
      </c>
      <c r="F97" s="65" t="str">
        <f t="shared" si="8"/>
        <v>一般公共服务支出</v>
      </c>
      <c r="G97" s="65" t="str">
        <f t="shared" si="8"/>
        <v>海关事务</v>
      </c>
      <c r="H97" s="65" t="str">
        <f t="shared" si="8"/>
        <v>机关服务（海关）</v>
      </c>
      <c r="J97" s="69">
        <v>31022</v>
      </c>
      <c r="K97" s="85" t="s">
        <v>375</v>
      </c>
      <c r="L97" s="71"/>
      <c r="N97" s="72" t="s">
        <v>376</v>
      </c>
      <c r="O97" s="73">
        <v>450401</v>
      </c>
      <c r="P97" s="74" t="s">
        <v>377</v>
      </c>
      <c r="Q97" s="74" t="s">
        <v>377</v>
      </c>
      <c r="R97" s="76"/>
    </row>
    <row r="98" spans="1:18" ht="22.5" x14ac:dyDescent="0.2">
      <c r="A98" s="77">
        <v>2010905</v>
      </c>
      <c r="B98" s="68" t="s">
        <v>378</v>
      </c>
      <c r="C98" s="81">
        <f t="shared" si="5"/>
        <v>201</v>
      </c>
      <c r="D98" s="82">
        <f t="shared" si="6"/>
        <v>20109</v>
      </c>
      <c r="E98" s="82">
        <f t="shared" si="7"/>
        <v>2010905</v>
      </c>
      <c r="F98" s="65" t="str">
        <f t="shared" si="8"/>
        <v>一般公共服务支出</v>
      </c>
      <c r="G98" s="65" t="str">
        <f t="shared" si="8"/>
        <v>海关事务</v>
      </c>
      <c r="H98" s="65" t="str">
        <f t="shared" si="8"/>
        <v>缉私办案</v>
      </c>
      <c r="J98" s="69">
        <v>31099</v>
      </c>
      <c r="K98" s="85" t="s">
        <v>379</v>
      </c>
      <c r="L98" s="71"/>
      <c r="N98" s="72" t="s">
        <v>380</v>
      </c>
      <c r="O98" s="73">
        <v>452001</v>
      </c>
      <c r="P98" s="74" t="s">
        <v>381</v>
      </c>
      <c r="Q98" s="74" t="s">
        <v>381</v>
      </c>
      <c r="R98" s="76"/>
    </row>
    <row r="99" spans="1:18" ht="22.5" x14ac:dyDescent="0.2">
      <c r="A99" s="77">
        <v>2010907</v>
      </c>
      <c r="B99" s="68" t="s">
        <v>382</v>
      </c>
      <c r="C99" s="81">
        <f t="shared" si="5"/>
        <v>201</v>
      </c>
      <c r="D99" s="82">
        <f t="shared" si="6"/>
        <v>20109</v>
      </c>
      <c r="E99" s="82">
        <f t="shared" si="7"/>
        <v>2010907</v>
      </c>
      <c r="F99" s="65" t="str">
        <f t="shared" si="8"/>
        <v>一般公共服务支出</v>
      </c>
      <c r="G99" s="65" t="str">
        <f t="shared" si="8"/>
        <v>海关事务</v>
      </c>
      <c r="H99" s="65" t="str">
        <f t="shared" si="8"/>
        <v>口岸管理</v>
      </c>
      <c r="J99" s="69">
        <v>311</v>
      </c>
      <c r="K99" s="85" t="s">
        <v>383</v>
      </c>
      <c r="L99" s="71"/>
      <c r="N99" s="72" t="s">
        <v>384</v>
      </c>
      <c r="O99" s="73">
        <v>457001</v>
      </c>
      <c r="P99" s="74" t="s">
        <v>385</v>
      </c>
      <c r="Q99" s="74" t="s">
        <v>385</v>
      </c>
      <c r="R99" s="76"/>
    </row>
    <row r="100" spans="1:18" ht="22.5" x14ac:dyDescent="0.2">
      <c r="A100" s="77">
        <v>2010908</v>
      </c>
      <c r="B100" s="68" t="s">
        <v>264</v>
      </c>
      <c r="C100" s="81">
        <f t="shared" si="5"/>
        <v>201</v>
      </c>
      <c r="D100" s="82">
        <f t="shared" si="6"/>
        <v>20109</v>
      </c>
      <c r="E100" s="82">
        <f t="shared" si="7"/>
        <v>2010908</v>
      </c>
      <c r="F100" s="65" t="str">
        <f t="shared" si="8"/>
        <v>一般公共服务支出</v>
      </c>
      <c r="G100" s="65" t="str">
        <f t="shared" si="8"/>
        <v>海关事务</v>
      </c>
      <c r="H100" s="65" t="str">
        <f t="shared" si="8"/>
        <v>信息化建设</v>
      </c>
      <c r="J100" s="69">
        <v>31101</v>
      </c>
      <c r="K100" s="85" t="s">
        <v>386</v>
      </c>
      <c r="L100" s="71"/>
      <c r="N100" s="72" t="s">
        <v>387</v>
      </c>
      <c r="O100" s="73">
        <v>459001</v>
      </c>
      <c r="P100" s="74" t="s">
        <v>388</v>
      </c>
      <c r="Q100" s="74" t="s">
        <v>388</v>
      </c>
      <c r="R100" s="76"/>
    </row>
    <row r="101" spans="1:18" ht="22.5" x14ac:dyDescent="0.2">
      <c r="A101" s="77">
        <v>2010909</v>
      </c>
      <c r="B101" s="68" t="s">
        <v>389</v>
      </c>
      <c r="C101" s="81">
        <f t="shared" si="5"/>
        <v>201</v>
      </c>
      <c r="D101" s="82">
        <f t="shared" si="6"/>
        <v>20109</v>
      </c>
      <c r="E101" s="82">
        <f t="shared" si="7"/>
        <v>2010909</v>
      </c>
      <c r="F101" s="65" t="str">
        <f t="shared" si="8"/>
        <v>一般公共服务支出</v>
      </c>
      <c r="G101" s="65" t="str">
        <f t="shared" si="8"/>
        <v>海关事务</v>
      </c>
      <c r="H101" s="65" t="str">
        <f t="shared" si="8"/>
        <v>海关关务</v>
      </c>
      <c r="J101" s="69">
        <v>31199</v>
      </c>
      <c r="K101" s="85" t="s">
        <v>390</v>
      </c>
      <c r="L101" s="71"/>
      <c r="N101" s="72" t="s">
        <v>391</v>
      </c>
      <c r="O101" s="73">
        <v>460001</v>
      </c>
      <c r="P101" s="74" t="s">
        <v>392</v>
      </c>
      <c r="Q101" s="74" t="s">
        <v>392</v>
      </c>
      <c r="R101" s="76"/>
    </row>
    <row r="102" spans="1:18" ht="22.5" x14ac:dyDescent="0.2">
      <c r="A102" s="77">
        <v>2010910</v>
      </c>
      <c r="B102" s="68" t="s">
        <v>393</v>
      </c>
      <c r="C102" s="81">
        <f t="shared" si="5"/>
        <v>201</v>
      </c>
      <c r="D102" s="82">
        <f t="shared" si="6"/>
        <v>20109</v>
      </c>
      <c r="E102" s="82">
        <f t="shared" si="7"/>
        <v>2010910</v>
      </c>
      <c r="F102" s="65" t="str">
        <f t="shared" si="8"/>
        <v>一般公共服务支出</v>
      </c>
      <c r="G102" s="65" t="str">
        <f t="shared" si="8"/>
        <v>海关事务</v>
      </c>
      <c r="H102" s="65" t="str">
        <f t="shared" si="8"/>
        <v>关税征管</v>
      </c>
      <c r="J102" s="69">
        <v>312</v>
      </c>
      <c r="K102" s="85" t="s">
        <v>394</v>
      </c>
      <c r="L102" s="71"/>
      <c r="N102" s="72" t="s">
        <v>395</v>
      </c>
      <c r="O102" s="73">
        <v>461001</v>
      </c>
      <c r="P102" s="74" t="s">
        <v>396</v>
      </c>
      <c r="Q102" s="74" t="s">
        <v>396</v>
      </c>
      <c r="R102" s="76"/>
    </row>
    <row r="103" spans="1:18" ht="22.5" x14ac:dyDescent="0.2">
      <c r="A103" s="77">
        <v>2010911</v>
      </c>
      <c r="B103" s="68" t="s">
        <v>397</v>
      </c>
      <c r="C103" s="81">
        <f t="shared" si="5"/>
        <v>201</v>
      </c>
      <c r="D103" s="82">
        <f t="shared" si="6"/>
        <v>20109</v>
      </c>
      <c r="E103" s="82">
        <f t="shared" si="7"/>
        <v>2010911</v>
      </c>
      <c r="F103" s="65" t="str">
        <f t="shared" si="8"/>
        <v>一般公共服务支出</v>
      </c>
      <c r="G103" s="65" t="str">
        <f t="shared" si="8"/>
        <v>海关事务</v>
      </c>
      <c r="H103" s="65" t="str">
        <f t="shared" si="8"/>
        <v>海关监管</v>
      </c>
      <c r="J103" s="69">
        <v>31201</v>
      </c>
      <c r="K103" s="85" t="s">
        <v>386</v>
      </c>
      <c r="L103" s="71"/>
      <c r="N103" s="72" t="s">
        <v>398</v>
      </c>
      <c r="O103" s="73">
        <v>462001</v>
      </c>
      <c r="P103" s="74" t="s">
        <v>399</v>
      </c>
      <c r="Q103" s="74" t="s">
        <v>399</v>
      </c>
      <c r="R103" s="76"/>
    </row>
    <row r="104" spans="1:18" ht="33.75" x14ac:dyDescent="0.2">
      <c r="A104" s="77">
        <v>2010912</v>
      </c>
      <c r="B104" s="68" t="s">
        <v>400</v>
      </c>
      <c r="C104" s="81">
        <f t="shared" si="5"/>
        <v>201</v>
      </c>
      <c r="D104" s="82">
        <f t="shared" si="6"/>
        <v>20109</v>
      </c>
      <c r="E104" s="82">
        <f t="shared" si="7"/>
        <v>2010912</v>
      </c>
      <c r="F104" s="65" t="str">
        <f t="shared" si="8"/>
        <v>一般公共服务支出</v>
      </c>
      <c r="G104" s="65" t="str">
        <f t="shared" si="8"/>
        <v>海关事务</v>
      </c>
      <c r="H104" s="65" t="str">
        <f t="shared" si="8"/>
        <v>检验检疫</v>
      </c>
      <c r="J104" s="69">
        <v>31203</v>
      </c>
      <c r="K104" s="85" t="s">
        <v>401</v>
      </c>
      <c r="L104" s="71"/>
      <c r="N104" s="72" t="s">
        <v>402</v>
      </c>
      <c r="O104" s="73">
        <v>463001</v>
      </c>
      <c r="P104" s="74" t="s">
        <v>403</v>
      </c>
      <c r="Q104" s="74" t="s">
        <v>403</v>
      </c>
      <c r="R104" s="76"/>
    </row>
    <row r="105" spans="1:18" ht="33.75" x14ac:dyDescent="0.2">
      <c r="A105" s="77">
        <v>2010950</v>
      </c>
      <c r="B105" s="68" t="s">
        <v>404</v>
      </c>
      <c r="C105" s="81">
        <f t="shared" si="5"/>
        <v>201</v>
      </c>
      <c r="D105" s="82">
        <f t="shared" si="6"/>
        <v>20109</v>
      </c>
      <c r="E105" s="82">
        <f t="shared" si="7"/>
        <v>2010950</v>
      </c>
      <c r="F105" s="65" t="str">
        <f t="shared" si="8"/>
        <v>一般公共服务支出</v>
      </c>
      <c r="G105" s="65" t="str">
        <f t="shared" si="8"/>
        <v>海关事务</v>
      </c>
      <c r="H105" s="65" t="str">
        <f t="shared" si="8"/>
        <v>事业运行（海关）</v>
      </c>
      <c r="J105" s="69">
        <v>31204</v>
      </c>
      <c r="K105" s="85" t="s">
        <v>405</v>
      </c>
      <c r="L105" s="71"/>
      <c r="N105" s="72" t="s">
        <v>406</v>
      </c>
      <c r="O105" s="73">
        <v>464001</v>
      </c>
      <c r="P105" s="74" t="s">
        <v>407</v>
      </c>
      <c r="Q105" s="74" t="s">
        <v>407</v>
      </c>
      <c r="R105" s="76"/>
    </row>
    <row r="106" spans="1:18" ht="33.75" x14ac:dyDescent="0.2">
      <c r="A106" s="77">
        <v>2010999</v>
      </c>
      <c r="B106" s="68" t="s">
        <v>408</v>
      </c>
      <c r="C106" s="81">
        <f t="shared" si="5"/>
        <v>201</v>
      </c>
      <c r="D106" s="82">
        <f t="shared" si="6"/>
        <v>20109</v>
      </c>
      <c r="E106" s="82">
        <f t="shared" si="7"/>
        <v>2010999</v>
      </c>
      <c r="F106" s="65" t="str">
        <f t="shared" si="8"/>
        <v>一般公共服务支出</v>
      </c>
      <c r="G106" s="65" t="str">
        <f t="shared" si="8"/>
        <v>海关事务</v>
      </c>
      <c r="H106" s="65" t="str">
        <f t="shared" si="8"/>
        <v>其他海关事务支出</v>
      </c>
      <c r="J106" s="69">
        <v>31205</v>
      </c>
      <c r="K106" s="85" t="s">
        <v>409</v>
      </c>
      <c r="L106" s="71"/>
      <c r="N106" s="72" t="s">
        <v>410</v>
      </c>
      <c r="O106" s="73">
        <v>469001</v>
      </c>
      <c r="P106" s="74" t="s">
        <v>411</v>
      </c>
      <c r="Q106" s="74" t="s">
        <v>411</v>
      </c>
      <c r="R106" s="76"/>
    </row>
    <row r="107" spans="1:18" ht="22.5" x14ac:dyDescent="0.2">
      <c r="A107" s="77">
        <v>20110</v>
      </c>
      <c r="B107" s="68" t="s">
        <v>412</v>
      </c>
      <c r="C107" s="81">
        <f t="shared" si="5"/>
        <v>201</v>
      </c>
      <c r="D107" s="82">
        <f t="shared" si="6"/>
        <v>20110</v>
      </c>
      <c r="E107" s="82" t="str">
        <f t="shared" si="7"/>
        <v/>
      </c>
      <c r="F107" s="65" t="str">
        <f t="shared" si="8"/>
        <v>一般公共服务支出</v>
      </c>
      <c r="G107" s="65" t="str">
        <f t="shared" si="8"/>
        <v>人力资源事务</v>
      </c>
      <c r="H107" s="65" t="str">
        <f t="shared" si="8"/>
        <v/>
      </c>
      <c r="J107" s="69">
        <v>31299</v>
      </c>
      <c r="K107" s="85" t="s">
        <v>390</v>
      </c>
      <c r="L107" s="71"/>
      <c r="N107" s="72" t="s">
        <v>413</v>
      </c>
      <c r="O107" s="73">
        <v>470001</v>
      </c>
      <c r="P107" s="74" t="s">
        <v>414</v>
      </c>
      <c r="Q107" s="74" t="s">
        <v>414</v>
      </c>
      <c r="R107" s="76"/>
    </row>
    <row r="108" spans="1:18" ht="22.5" x14ac:dyDescent="0.2">
      <c r="A108" s="77">
        <v>2011001</v>
      </c>
      <c r="B108" s="68" t="s">
        <v>415</v>
      </c>
      <c r="C108" s="81">
        <f t="shared" si="5"/>
        <v>201</v>
      </c>
      <c r="D108" s="82">
        <f t="shared" si="6"/>
        <v>20110</v>
      </c>
      <c r="E108" s="82">
        <f t="shared" si="7"/>
        <v>2011001</v>
      </c>
      <c r="F108" s="65" t="str">
        <f t="shared" si="8"/>
        <v>一般公共服务支出</v>
      </c>
      <c r="G108" s="65" t="str">
        <f t="shared" si="8"/>
        <v>人力资源事务</v>
      </c>
      <c r="H108" s="65" t="str">
        <f t="shared" si="8"/>
        <v>行政运行（人力）</v>
      </c>
      <c r="J108" s="69">
        <v>313</v>
      </c>
      <c r="K108" s="85" t="s">
        <v>416</v>
      </c>
      <c r="L108" s="71"/>
      <c r="N108" s="72" t="s">
        <v>417</v>
      </c>
      <c r="O108" s="73">
        <v>471001</v>
      </c>
      <c r="P108" s="74" t="s">
        <v>418</v>
      </c>
      <c r="Q108" s="74" t="s">
        <v>418</v>
      </c>
      <c r="R108" s="76"/>
    </row>
    <row r="109" spans="1:18" ht="33.75" x14ac:dyDescent="0.2">
      <c r="A109" s="77">
        <v>2011002</v>
      </c>
      <c r="B109" s="68" t="s">
        <v>419</v>
      </c>
      <c r="C109" s="81">
        <f t="shared" si="5"/>
        <v>201</v>
      </c>
      <c r="D109" s="82">
        <f t="shared" si="6"/>
        <v>20110</v>
      </c>
      <c r="E109" s="82">
        <f t="shared" si="7"/>
        <v>2011002</v>
      </c>
      <c r="F109" s="65" t="str">
        <f t="shared" si="8"/>
        <v>一般公共服务支出</v>
      </c>
      <c r="G109" s="65" t="str">
        <f t="shared" si="8"/>
        <v>人力资源事务</v>
      </c>
      <c r="H109" s="65" t="str">
        <f t="shared" si="8"/>
        <v>一般行政管理事务（人力）</v>
      </c>
      <c r="J109" s="69">
        <v>31302</v>
      </c>
      <c r="K109" s="85" t="s">
        <v>420</v>
      </c>
      <c r="L109" s="71"/>
      <c r="N109" s="72" t="s">
        <v>421</v>
      </c>
      <c r="O109" s="73">
        <v>474001</v>
      </c>
      <c r="P109" s="74" t="s">
        <v>422</v>
      </c>
      <c r="Q109" s="74" t="s">
        <v>422</v>
      </c>
      <c r="R109" s="76"/>
    </row>
    <row r="110" spans="1:18" ht="33.75" x14ac:dyDescent="0.2">
      <c r="A110" s="77">
        <v>2011003</v>
      </c>
      <c r="B110" s="68" t="s">
        <v>423</v>
      </c>
      <c r="C110" s="81">
        <f t="shared" si="5"/>
        <v>201</v>
      </c>
      <c r="D110" s="82">
        <f t="shared" si="6"/>
        <v>20110</v>
      </c>
      <c r="E110" s="82">
        <f t="shared" si="7"/>
        <v>2011003</v>
      </c>
      <c r="F110" s="65" t="str">
        <f t="shared" si="8"/>
        <v>一般公共服务支出</v>
      </c>
      <c r="G110" s="65" t="str">
        <f t="shared" si="8"/>
        <v>人力资源事务</v>
      </c>
      <c r="H110" s="65" t="str">
        <f t="shared" si="8"/>
        <v>机关服务（人力）</v>
      </c>
      <c r="J110" s="69">
        <v>31303</v>
      </c>
      <c r="K110" s="85" t="s">
        <v>424</v>
      </c>
      <c r="L110" s="71"/>
      <c r="N110" s="72" t="s">
        <v>425</v>
      </c>
      <c r="O110" s="73">
        <v>475001</v>
      </c>
      <c r="P110" s="74" t="s">
        <v>426</v>
      </c>
      <c r="Q110" s="74" t="s">
        <v>426</v>
      </c>
      <c r="R110" s="76"/>
    </row>
    <row r="111" spans="1:18" ht="33.75" x14ac:dyDescent="0.2">
      <c r="A111" s="77">
        <v>2011004</v>
      </c>
      <c r="B111" s="68" t="s">
        <v>427</v>
      </c>
      <c r="C111" s="81">
        <f t="shared" si="5"/>
        <v>201</v>
      </c>
      <c r="D111" s="82">
        <f t="shared" si="6"/>
        <v>20110</v>
      </c>
      <c r="E111" s="82">
        <f t="shared" si="7"/>
        <v>2011004</v>
      </c>
      <c r="F111" s="65" t="str">
        <f t="shared" si="8"/>
        <v>一般公共服务支出</v>
      </c>
      <c r="G111" s="65" t="str">
        <f t="shared" si="8"/>
        <v>人力资源事务</v>
      </c>
      <c r="H111" s="65" t="str">
        <f t="shared" si="8"/>
        <v>政府特殊津贴</v>
      </c>
      <c r="J111" s="86">
        <v>31304</v>
      </c>
      <c r="K111" s="87" t="s">
        <v>2103</v>
      </c>
      <c r="L111" s="71"/>
      <c r="N111" s="72" t="s">
        <v>429</v>
      </c>
      <c r="O111" s="73">
        <v>476001</v>
      </c>
      <c r="P111" s="74" t="s">
        <v>430</v>
      </c>
      <c r="Q111" s="74" t="s">
        <v>430</v>
      </c>
      <c r="R111" s="76"/>
    </row>
    <row r="112" spans="1:18" ht="33.75" x14ac:dyDescent="0.2">
      <c r="A112" s="77">
        <v>2011005</v>
      </c>
      <c r="B112" s="68" t="s">
        <v>431</v>
      </c>
      <c r="C112" s="81">
        <f t="shared" si="5"/>
        <v>201</v>
      </c>
      <c r="D112" s="82">
        <f t="shared" si="6"/>
        <v>20110</v>
      </c>
      <c r="E112" s="82">
        <f t="shared" si="7"/>
        <v>2011005</v>
      </c>
      <c r="F112" s="65" t="str">
        <f t="shared" si="8"/>
        <v>一般公共服务支出</v>
      </c>
      <c r="G112" s="65" t="str">
        <f t="shared" si="8"/>
        <v>人力资源事务</v>
      </c>
      <c r="H112" s="65" t="str">
        <f t="shared" si="8"/>
        <v>资助留学回国人员</v>
      </c>
      <c r="J112" s="69">
        <v>399</v>
      </c>
      <c r="K112" s="85" t="s">
        <v>428</v>
      </c>
      <c r="L112" s="71"/>
      <c r="N112" s="72" t="s">
        <v>433</v>
      </c>
      <c r="O112" s="73">
        <v>477001</v>
      </c>
      <c r="P112" s="74" t="s">
        <v>434</v>
      </c>
      <c r="Q112" s="74" t="s">
        <v>434</v>
      </c>
      <c r="R112" s="76"/>
    </row>
    <row r="113" spans="1:18" ht="45" x14ac:dyDescent="0.2">
      <c r="A113" s="77">
        <v>2011007</v>
      </c>
      <c r="B113" s="68" t="s">
        <v>435</v>
      </c>
      <c r="C113" s="81">
        <f t="shared" si="5"/>
        <v>201</v>
      </c>
      <c r="D113" s="82">
        <f t="shared" si="6"/>
        <v>20110</v>
      </c>
      <c r="E113" s="82">
        <f t="shared" si="7"/>
        <v>2011007</v>
      </c>
      <c r="F113" s="65" t="str">
        <f t="shared" si="8"/>
        <v>一般公共服务支出</v>
      </c>
      <c r="G113" s="65" t="str">
        <f t="shared" si="8"/>
        <v>人力资源事务</v>
      </c>
      <c r="H113" s="65" t="str">
        <f t="shared" si="8"/>
        <v>博士后日常经费</v>
      </c>
      <c r="J113" s="69">
        <v>39906</v>
      </c>
      <c r="K113" s="85" t="s">
        <v>432</v>
      </c>
      <c r="L113" s="71"/>
      <c r="N113" s="72" t="s">
        <v>437</v>
      </c>
      <c r="O113" s="73">
        <v>479001</v>
      </c>
      <c r="P113" s="74" t="s">
        <v>438</v>
      </c>
      <c r="Q113" s="74" t="s">
        <v>438</v>
      </c>
      <c r="R113" s="76"/>
    </row>
    <row r="114" spans="1:18" ht="33.75" x14ac:dyDescent="0.2">
      <c r="A114" s="77">
        <v>2011008</v>
      </c>
      <c r="B114" s="68" t="s">
        <v>439</v>
      </c>
      <c r="C114" s="81">
        <f t="shared" si="5"/>
        <v>201</v>
      </c>
      <c r="D114" s="82">
        <f t="shared" si="6"/>
        <v>20110</v>
      </c>
      <c r="E114" s="82">
        <f t="shared" si="7"/>
        <v>2011008</v>
      </c>
      <c r="F114" s="65" t="str">
        <f t="shared" si="8"/>
        <v>一般公共服务支出</v>
      </c>
      <c r="G114" s="65" t="str">
        <f t="shared" si="8"/>
        <v>人力资源事务</v>
      </c>
      <c r="H114" s="65" t="str">
        <f t="shared" si="8"/>
        <v>引进人才费用</v>
      </c>
      <c r="J114" s="69">
        <v>39907</v>
      </c>
      <c r="K114" s="85" t="s">
        <v>436</v>
      </c>
      <c r="L114" s="71"/>
      <c r="N114" s="72" t="s">
        <v>441</v>
      </c>
      <c r="O114" s="73">
        <v>480001</v>
      </c>
      <c r="P114" s="74" t="s">
        <v>442</v>
      </c>
      <c r="Q114" s="74" t="s">
        <v>442</v>
      </c>
      <c r="R114" s="76"/>
    </row>
    <row r="115" spans="1:18" ht="33.75" x14ac:dyDescent="0.2">
      <c r="A115" s="77">
        <v>2011050</v>
      </c>
      <c r="B115" s="68" t="s">
        <v>443</v>
      </c>
      <c r="C115" s="81">
        <f t="shared" si="5"/>
        <v>201</v>
      </c>
      <c r="D115" s="82">
        <f t="shared" si="6"/>
        <v>20110</v>
      </c>
      <c r="E115" s="82">
        <f t="shared" si="7"/>
        <v>2011050</v>
      </c>
      <c r="F115" s="65" t="str">
        <f t="shared" si="8"/>
        <v>一般公共服务支出</v>
      </c>
      <c r="G115" s="65" t="str">
        <f t="shared" si="8"/>
        <v>人力资源事务</v>
      </c>
      <c r="H115" s="65" t="str">
        <f t="shared" si="8"/>
        <v>事业运行（人力）</v>
      </c>
      <c r="J115" s="69">
        <v>39908</v>
      </c>
      <c r="K115" s="85" t="s">
        <v>440</v>
      </c>
      <c r="L115" s="71"/>
      <c r="N115" s="72" t="s">
        <v>444</v>
      </c>
      <c r="O115" s="73">
        <v>481001</v>
      </c>
      <c r="P115" s="74" t="s">
        <v>445</v>
      </c>
      <c r="Q115" s="74" t="s">
        <v>445</v>
      </c>
      <c r="R115" s="76"/>
    </row>
    <row r="116" spans="1:18" ht="22.5" x14ac:dyDescent="0.2">
      <c r="A116" s="77">
        <v>2011099</v>
      </c>
      <c r="B116" s="68" t="s">
        <v>446</v>
      </c>
      <c r="C116" s="81">
        <f t="shared" si="5"/>
        <v>201</v>
      </c>
      <c r="D116" s="82">
        <f t="shared" si="6"/>
        <v>20110</v>
      </c>
      <c r="E116" s="82">
        <f t="shared" si="7"/>
        <v>2011099</v>
      </c>
      <c r="F116" s="65" t="str">
        <f t="shared" si="8"/>
        <v>一般公共服务支出</v>
      </c>
      <c r="G116" s="65" t="str">
        <f t="shared" si="8"/>
        <v>人力资源事务</v>
      </c>
      <c r="H116" s="65" t="str">
        <f t="shared" si="8"/>
        <v>其他人力资源事务支出</v>
      </c>
      <c r="J116" s="69">
        <v>39999</v>
      </c>
      <c r="K116" s="85" t="s">
        <v>428</v>
      </c>
      <c r="L116" s="71"/>
      <c r="N116" s="72" t="s">
        <v>447</v>
      </c>
      <c r="O116" s="73">
        <v>482001</v>
      </c>
      <c r="P116" s="74" t="s">
        <v>448</v>
      </c>
      <c r="Q116" s="74" t="s">
        <v>448</v>
      </c>
      <c r="R116" s="76"/>
    </row>
    <row r="117" spans="1:18" ht="14.25" x14ac:dyDescent="0.2">
      <c r="A117" s="77">
        <v>20111</v>
      </c>
      <c r="B117" s="68" t="s">
        <v>449</v>
      </c>
      <c r="C117" s="81">
        <f t="shared" si="5"/>
        <v>201</v>
      </c>
      <c r="D117" s="82">
        <f t="shared" si="6"/>
        <v>20111</v>
      </c>
      <c r="E117" s="82" t="str">
        <f t="shared" si="7"/>
        <v/>
      </c>
      <c r="F117" s="65" t="str">
        <f t="shared" si="8"/>
        <v>一般公共服务支出</v>
      </c>
      <c r="G117" s="65" t="str">
        <f t="shared" si="8"/>
        <v>纪检监察事务</v>
      </c>
      <c r="H117" s="65" t="str">
        <f t="shared" si="8"/>
        <v/>
      </c>
      <c r="J117" s="88"/>
      <c r="K117" s="85"/>
      <c r="L117" s="71"/>
      <c r="N117" s="72" t="s">
        <v>450</v>
      </c>
      <c r="O117" s="73">
        <v>501001</v>
      </c>
      <c r="P117" s="74" t="s">
        <v>451</v>
      </c>
      <c r="Q117" s="74" t="s">
        <v>451</v>
      </c>
      <c r="R117" s="76"/>
    </row>
    <row r="118" spans="1:18" ht="22.5" x14ac:dyDescent="0.2">
      <c r="A118" s="77">
        <v>2011101</v>
      </c>
      <c r="B118" s="68" t="s">
        <v>452</v>
      </c>
      <c r="C118" s="81">
        <f t="shared" si="5"/>
        <v>201</v>
      </c>
      <c r="D118" s="82">
        <f t="shared" si="6"/>
        <v>20111</v>
      </c>
      <c r="E118" s="82">
        <f t="shared" si="7"/>
        <v>2011101</v>
      </c>
      <c r="F118" s="65" t="str">
        <f t="shared" si="8"/>
        <v>一般公共服务支出</v>
      </c>
      <c r="G118" s="65" t="str">
        <f t="shared" si="8"/>
        <v>纪检监察事务</v>
      </c>
      <c r="H118" s="65" t="str">
        <f t="shared" si="8"/>
        <v>行政运行（纪检）</v>
      </c>
      <c r="J118" s="88"/>
      <c r="K118" s="85"/>
      <c r="L118" s="71"/>
      <c r="N118" s="72" t="s">
        <v>453</v>
      </c>
      <c r="O118" s="73">
        <v>502001</v>
      </c>
      <c r="P118" s="74" t="s">
        <v>454</v>
      </c>
      <c r="Q118" s="74" t="s">
        <v>454</v>
      </c>
      <c r="R118" s="76"/>
    </row>
    <row r="119" spans="1:18" ht="24" x14ac:dyDescent="0.2">
      <c r="A119" s="77">
        <v>2011102</v>
      </c>
      <c r="B119" s="68" t="s">
        <v>455</v>
      </c>
      <c r="C119" s="81">
        <f t="shared" si="5"/>
        <v>201</v>
      </c>
      <c r="D119" s="82">
        <f t="shared" si="6"/>
        <v>20111</v>
      </c>
      <c r="E119" s="82">
        <f t="shared" si="7"/>
        <v>2011102</v>
      </c>
      <c r="F119" s="65" t="str">
        <f t="shared" si="8"/>
        <v>一般公共服务支出</v>
      </c>
      <c r="G119" s="65" t="str">
        <f t="shared" si="8"/>
        <v>纪检监察事务</v>
      </c>
      <c r="H119" s="65" t="str">
        <f t="shared" si="8"/>
        <v>一般行政管理事务（纪检）</v>
      </c>
      <c r="J119" s="88"/>
      <c r="K119" s="85"/>
      <c r="L119" s="71"/>
      <c r="N119" s="72" t="s">
        <v>456</v>
      </c>
      <c r="O119" s="73">
        <v>601001</v>
      </c>
      <c r="P119" s="74" t="s">
        <v>457</v>
      </c>
      <c r="Q119" s="74" t="s">
        <v>457</v>
      </c>
      <c r="R119" s="76"/>
    </row>
    <row r="120" spans="1:18" ht="33.75" x14ac:dyDescent="0.2">
      <c r="A120" s="77">
        <v>2011103</v>
      </c>
      <c r="B120" s="68" t="s">
        <v>458</v>
      </c>
      <c r="C120" s="81">
        <f t="shared" si="5"/>
        <v>201</v>
      </c>
      <c r="D120" s="82">
        <f t="shared" si="6"/>
        <v>20111</v>
      </c>
      <c r="E120" s="82">
        <f t="shared" si="7"/>
        <v>2011103</v>
      </c>
      <c r="F120" s="65" t="str">
        <f t="shared" si="8"/>
        <v>一般公共服务支出</v>
      </c>
      <c r="G120" s="65" t="str">
        <f t="shared" si="8"/>
        <v>纪检监察事务</v>
      </c>
      <c r="H120" s="65" t="str">
        <f t="shared" si="8"/>
        <v>机关服务（纪检）</v>
      </c>
      <c r="J120" s="89">
        <v>501</v>
      </c>
      <c r="K120" s="90" t="s">
        <v>459</v>
      </c>
      <c r="L120" s="91"/>
      <c r="N120" s="72" t="s">
        <v>460</v>
      </c>
      <c r="O120" s="73">
        <v>602001</v>
      </c>
      <c r="P120" s="74" t="s">
        <v>461</v>
      </c>
      <c r="Q120" s="74" t="s">
        <v>461</v>
      </c>
      <c r="R120" s="76"/>
    </row>
    <row r="121" spans="1:18" ht="22.5" x14ac:dyDescent="0.2">
      <c r="A121" s="77">
        <v>2011104</v>
      </c>
      <c r="B121" s="68" t="s">
        <v>462</v>
      </c>
      <c r="C121" s="81">
        <f t="shared" si="5"/>
        <v>201</v>
      </c>
      <c r="D121" s="82">
        <f t="shared" si="6"/>
        <v>20111</v>
      </c>
      <c r="E121" s="82">
        <f t="shared" si="7"/>
        <v>2011104</v>
      </c>
      <c r="F121" s="65" t="str">
        <f t="shared" si="8"/>
        <v>一般公共服务支出</v>
      </c>
      <c r="G121" s="65" t="str">
        <f t="shared" si="8"/>
        <v>纪检监察事务</v>
      </c>
      <c r="H121" s="65" t="str">
        <f t="shared" si="8"/>
        <v>大案要案查处</v>
      </c>
      <c r="J121" s="69">
        <v>50101</v>
      </c>
      <c r="K121" s="85" t="s">
        <v>463</v>
      </c>
      <c r="L121" s="71"/>
      <c r="N121" s="72" t="s">
        <v>464</v>
      </c>
      <c r="O121" s="73">
        <v>609001</v>
      </c>
      <c r="P121" s="74" t="s">
        <v>465</v>
      </c>
      <c r="Q121" s="74" t="s">
        <v>465</v>
      </c>
      <c r="R121" s="76"/>
    </row>
    <row r="122" spans="1:18" ht="22.5" x14ac:dyDescent="0.2">
      <c r="A122" s="77">
        <v>2011105</v>
      </c>
      <c r="B122" s="68" t="s">
        <v>466</v>
      </c>
      <c r="C122" s="81">
        <f t="shared" si="5"/>
        <v>201</v>
      </c>
      <c r="D122" s="82">
        <f t="shared" si="6"/>
        <v>20111</v>
      </c>
      <c r="E122" s="82">
        <f t="shared" si="7"/>
        <v>2011105</v>
      </c>
      <c r="F122" s="65" t="str">
        <f t="shared" si="8"/>
        <v>一般公共服务支出</v>
      </c>
      <c r="G122" s="65" t="str">
        <f t="shared" si="8"/>
        <v>纪检监察事务</v>
      </c>
      <c r="H122" s="65" t="str">
        <f t="shared" si="8"/>
        <v>派驻派出机构</v>
      </c>
      <c r="J122" s="69">
        <v>50102</v>
      </c>
      <c r="K122" s="85" t="s">
        <v>467</v>
      </c>
      <c r="L122" s="71"/>
      <c r="N122" s="72" t="s">
        <v>468</v>
      </c>
      <c r="O122" s="73">
        <v>610001</v>
      </c>
      <c r="P122" s="74" t="s">
        <v>469</v>
      </c>
      <c r="Q122" s="74" t="s">
        <v>469</v>
      </c>
      <c r="R122" s="76"/>
    </row>
    <row r="123" spans="1:18" ht="22.5" x14ac:dyDescent="0.2">
      <c r="A123" s="77">
        <v>2011106</v>
      </c>
      <c r="B123" s="68" t="s">
        <v>470</v>
      </c>
      <c r="C123" s="81">
        <f t="shared" si="5"/>
        <v>201</v>
      </c>
      <c r="D123" s="82">
        <f t="shared" si="6"/>
        <v>20111</v>
      </c>
      <c r="E123" s="82">
        <f t="shared" si="7"/>
        <v>2011106</v>
      </c>
      <c r="F123" s="65" t="str">
        <f t="shared" si="8"/>
        <v>一般公共服务支出</v>
      </c>
      <c r="G123" s="65" t="str">
        <f t="shared" si="8"/>
        <v>纪检监察事务</v>
      </c>
      <c r="H123" s="65" t="str">
        <f t="shared" si="8"/>
        <v>巡视工作</v>
      </c>
      <c r="J123" s="69">
        <v>50103</v>
      </c>
      <c r="K123" s="85" t="s">
        <v>72</v>
      </c>
      <c r="L123" s="71"/>
      <c r="N123" s="72" t="s">
        <v>471</v>
      </c>
      <c r="O123" s="73">
        <v>612001</v>
      </c>
      <c r="P123" s="74" t="s">
        <v>472</v>
      </c>
      <c r="Q123" s="74" t="s">
        <v>472</v>
      </c>
      <c r="R123" s="76"/>
    </row>
    <row r="124" spans="1:18" ht="22.5" x14ac:dyDescent="0.2">
      <c r="A124" s="77">
        <v>2011150</v>
      </c>
      <c r="B124" s="68" t="s">
        <v>473</v>
      </c>
      <c r="C124" s="81">
        <f t="shared" si="5"/>
        <v>201</v>
      </c>
      <c r="D124" s="82">
        <f t="shared" si="6"/>
        <v>20111</v>
      </c>
      <c r="E124" s="82">
        <f t="shared" si="7"/>
        <v>2011150</v>
      </c>
      <c r="F124" s="65" t="str">
        <f t="shared" si="8"/>
        <v>一般公共服务支出</v>
      </c>
      <c r="G124" s="65" t="str">
        <f t="shared" si="8"/>
        <v>纪检监察事务</v>
      </c>
      <c r="H124" s="65" t="str">
        <f t="shared" si="8"/>
        <v>事业运行（纪检）</v>
      </c>
      <c r="J124" s="92">
        <v>50199</v>
      </c>
      <c r="K124" s="85" t="s">
        <v>80</v>
      </c>
      <c r="L124" s="71"/>
      <c r="N124" s="72" t="s">
        <v>474</v>
      </c>
      <c r="O124" s="73">
        <v>612002</v>
      </c>
      <c r="P124" s="74" t="s">
        <v>475</v>
      </c>
      <c r="Q124" s="74" t="s">
        <v>475</v>
      </c>
      <c r="R124" s="76"/>
    </row>
    <row r="125" spans="1:18" ht="27.75" x14ac:dyDescent="0.2">
      <c r="A125" s="77">
        <v>2011199</v>
      </c>
      <c r="B125" s="68" t="s">
        <v>476</v>
      </c>
      <c r="C125" s="81">
        <f t="shared" si="5"/>
        <v>201</v>
      </c>
      <c r="D125" s="82">
        <f t="shared" si="6"/>
        <v>20111</v>
      </c>
      <c r="E125" s="82">
        <f t="shared" si="7"/>
        <v>2011199</v>
      </c>
      <c r="F125" s="65" t="str">
        <f t="shared" si="8"/>
        <v>一般公共服务支出</v>
      </c>
      <c r="G125" s="65" t="str">
        <f t="shared" si="8"/>
        <v>纪检监察事务</v>
      </c>
      <c r="H125" s="65" t="str">
        <f t="shared" si="8"/>
        <v>其他纪检监察事务支出</v>
      </c>
      <c r="J125" s="92">
        <v>502</v>
      </c>
      <c r="K125" s="93" t="s">
        <v>477</v>
      </c>
      <c r="L125" s="71"/>
      <c r="N125" s="72" t="s">
        <v>478</v>
      </c>
      <c r="O125" s="73">
        <v>612003</v>
      </c>
      <c r="P125" s="74" t="s">
        <v>479</v>
      </c>
      <c r="Q125" s="74" t="s">
        <v>479</v>
      </c>
      <c r="R125" s="76"/>
    </row>
    <row r="126" spans="1:18" ht="22.5" x14ac:dyDescent="0.2">
      <c r="A126" s="77">
        <v>20113</v>
      </c>
      <c r="B126" s="68" t="s">
        <v>480</v>
      </c>
      <c r="C126" s="81">
        <f t="shared" si="5"/>
        <v>201</v>
      </c>
      <c r="D126" s="82">
        <f t="shared" si="6"/>
        <v>20113</v>
      </c>
      <c r="E126" s="82" t="str">
        <f t="shared" si="7"/>
        <v/>
      </c>
      <c r="F126" s="65" t="str">
        <f t="shared" si="8"/>
        <v>一般公共服务支出</v>
      </c>
      <c r="G126" s="65" t="str">
        <f t="shared" si="8"/>
        <v>商贸事务</v>
      </c>
      <c r="H126" s="65" t="str">
        <f t="shared" si="8"/>
        <v/>
      </c>
      <c r="J126" s="92">
        <v>50201</v>
      </c>
      <c r="K126" s="93" t="s">
        <v>481</v>
      </c>
      <c r="L126" s="71"/>
      <c r="N126" s="72" t="s">
        <v>482</v>
      </c>
      <c r="O126" s="73">
        <v>612004</v>
      </c>
      <c r="P126" s="74" t="s">
        <v>483</v>
      </c>
      <c r="Q126" s="74" t="s">
        <v>483</v>
      </c>
      <c r="R126" s="76"/>
    </row>
    <row r="127" spans="1:18" ht="22.5" x14ac:dyDescent="0.2">
      <c r="A127" s="77">
        <v>2011301</v>
      </c>
      <c r="B127" s="68" t="s">
        <v>484</v>
      </c>
      <c r="C127" s="81">
        <f t="shared" si="5"/>
        <v>201</v>
      </c>
      <c r="D127" s="82">
        <f t="shared" si="6"/>
        <v>20113</v>
      </c>
      <c r="E127" s="82">
        <f t="shared" si="7"/>
        <v>2011301</v>
      </c>
      <c r="F127" s="65" t="str">
        <f t="shared" si="8"/>
        <v>一般公共服务支出</v>
      </c>
      <c r="G127" s="65" t="str">
        <f t="shared" si="8"/>
        <v>商贸事务</v>
      </c>
      <c r="H127" s="65" t="str">
        <f t="shared" si="8"/>
        <v>行政运行（商贸）</v>
      </c>
      <c r="J127" s="92">
        <v>50202</v>
      </c>
      <c r="K127" s="94" t="s">
        <v>137</v>
      </c>
      <c r="L127" s="71"/>
      <c r="N127" s="72" t="s">
        <v>485</v>
      </c>
      <c r="O127" s="73">
        <v>612005</v>
      </c>
      <c r="P127" s="74" t="s">
        <v>486</v>
      </c>
      <c r="Q127" s="74" t="s">
        <v>486</v>
      </c>
      <c r="R127" s="76"/>
    </row>
    <row r="128" spans="1:18" ht="24" x14ac:dyDescent="0.2">
      <c r="A128" s="77">
        <v>2011302</v>
      </c>
      <c r="B128" s="68" t="s">
        <v>487</v>
      </c>
      <c r="C128" s="81">
        <f t="shared" si="5"/>
        <v>201</v>
      </c>
      <c r="D128" s="82">
        <f t="shared" si="6"/>
        <v>20113</v>
      </c>
      <c r="E128" s="82">
        <f t="shared" si="7"/>
        <v>2011302</v>
      </c>
      <c r="F128" s="65" t="str">
        <f t="shared" si="8"/>
        <v>一般公共服务支出</v>
      </c>
      <c r="G128" s="65" t="str">
        <f t="shared" si="8"/>
        <v>商贸事务</v>
      </c>
      <c r="H128" s="65" t="str">
        <f t="shared" si="8"/>
        <v>一般行政管理事务（商贸）</v>
      </c>
      <c r="J128" s="92">
        <v>50203</v>
      </c>
      <c r="K128" s="94" t="s">
        <v>141</v>
      </c>
      <c r="L128" s="71"/>
      <c r="N128" s="72" t="s">
        <v>488</v>
      </c>
      <c r="O128" s="73">
        <v>612007</v>
      </c>
      <c r="P128" s="74" t="s">
        <v>489</v>
      </c>
      <c r="Q128" s="74" t="s">
        <v>489</v>
      </c>
      <c r="R128" s="76"/>
    </row>
    <row r="129" spans="1:18" ht="22.5" x14ac:dyDescent="0.2">
      <c r="A129" s="77">
        <v>2011303</v>
      </c>
      <c r="B129" s="68" t="s">
        <v>490</v>
      </c>
      <c r="C129" s="81">
        <f t="shared" si="5"/>
        <v>201</v>
      </c>
      <c r="D129" s="82">
        <f t="shared" si="6"/>
        <v>20113</v>
      </c>
      <c r="E129" s="82">
        <f t="shared" si="7"/>
        <v>2011303</v>
      </c>
      <c r="F129" s="65" t="str">
        <f t="shared" si="8"/>
        <v>一般公共服务支出</v>
      </c>
      <c r="G129" s="65" t="str">
        <f t="shared" si="8"/>
        <v>商贸事务</v>
      </c>
      <c r="H129" s="65" t="str">
        <f t="shared" si="8"/>
        <v>机关服务（商贸）</v>
      </c>
      <c r="J129" s="92">
        <v>50204</v>
      </c>
      <c r="K129" s="94" t="s">
        <v>491</v>
      </c>
      <c r="L129" s="71"/>
      <c r="N129" s="72" t="s">
        <v>492</v>
      </c>
      <c r="O129" s="73">
        <v>612008</v>
      </c>
      <c r="P129" s="74" t="s">
        <v>493</v>
      </c>
      <c r="Q129" s="74" t="s">
        <v>493</v>
      </c>
      <c r="R129" s="76"/>
    </row>
    <row r="130" spans="1:18" ht="22.5" x14ac:dyDescent="0.2">
      <c r="A130" s="77">
        <v>2011304</v>
      </c>
      <c r="B130" s="68" t="s">
        <v>494</v>
      </c>
      <c r="C130" s="81">
        <f t="shared" si="5"/>
        <v>201</v>
      </c>
      <c r="D130" s="82">
        <f t="shared" si="6"/>
        <v>20113</v>
      </c>
      <c r="E130" s="82">
        <f t="shared" si="7"/>
        <v>2011304</v>
      </c>
      <c r="F130" s="65" t="str">
        <f t="shared" si="8"/>
        <v>一般公共服务支出</v>
      </c>
      <c r="G130" s="65" t="str">
        <f t="shared" si="8"/>
        <v>商贸事务</v>
      </c>
      <c r="H130" s="65" t="str">
        <f t="shared" si="8"/>
        <v>对外贸易管理</v>
      </c>
      <c r="J130" s="92">
        <v>50205</v>
      </c>
      <c r="K130" s="94" t="s">
        <v>165</v>
      </c>
      <c r="L130" s="71"/>
      <c r="N130" s="72" t="s">
        <v>495</v>
      </c>
      <c r="O130" s="73">
        <v>612010</v>
      </c>
      <c r="P130" s="74" t="s">
        <v>496</v>
      </c>
      <c r="Q130" s="74" t="s">
        <v>496</v>
      </c>
      <c r="R130" s="76"/>
    </row>
    <row r="131" spans="1:18" ht="33.75" x14ac:dyDescent="0.2">
      <c r="A131" s="77">
        <v>2011305</v>
      </c>
      <c r="B131" s="68" t="s">
        <v>497</v>
      </c>
      <c r="C131" s="81">
        <f t="shared" si="5"/>
        <v>201</v>
      </c>
      <c r="D131" s="82">
        <f t="shared" si="6"/>
        <v>20113</v>
      </c>
      <c r="E131" s="82">
        <f t="shared" si="7"/>
        <v>2011305</v>
      </c>
      <c r="F131" s="65" t="str">
        <f t="shared" si="8"/>
        <v>一般公共服务支出</v>
      </c>
      <c r="G131" s="65" t="str">
        <f t="shared" si="8"/>
        <v>商贸事务</v>
      </c>
      <c r="H131" s="65" t="str">
        <f t="shared" si="8"/>
        <v>国际经济合作</v>
      </c>
      <c r="J131" s="92">
        <v>50206</v>
      </c>
      <c r="K131" s="94" t="s">
        <v>145</v>
      </c>
      <c r="L131" s="71"/>
      <c r="N131" s="72" t="s">
        <v>498</v>
      </c>
      <c r="O131" s="73">
        <v>612012</v>
      </c>
      <c r="P131" s="74" t="s">
        <v>499</v>
      </c>
      <c r="Q131" s="74" t="s">
        <v>499</v>
      </c>
      <c r="R131" s="76"/>
    </row>
    <row r="132" spans="1:18" ht="33.75" x14ac:dyDescent="0.2">
      <c r="A132" s="77">
        <v>2011306</v>
      </c>
      <c r="B132" s="68" t="s">
        <v>500</v>
      </c>
      <c r="C132" s="81">
        <f t="shared" si="5"/>
        <v>201</v>
      </c>
      <c r="D132" s="82">
        <f t="shared" si="6"/>
        <v>20113</v>
      </c>
      <c r="E132" s="82">
        <f t="shared" si="7"/>
        <v>2011306</v>
      </c>
      <c r="F132" s="65" t="str">
        <f t="shared" si="8"/>
        <v>一般公共服务支出</v>
      </c>
      <c r="G132" s="65" t="str">
        <f t="shared" si="8"/>
        <v>商贸事务</v>
      </c>
      <c r="H132" s="65" t="str">
        <f t="shared" si="8"/>
        <v>外资管理</v>
      </c>
      <c r="J132" s="92">
        <v>50207</v>
      </c>
      <c r="K132" s="93" t="s">
        <v>125</v>
      </c>
      <c r="L132" s="71"/>
      <c r="N132" s="72" t="s">
        <v>501</v>
      </c>
      <c r="O132" s="73">
        <v>612013</v>
      </c>
      <c r="P132" s="74" t="s">
        <v>502</v>
      </c>
      <c r="Q132" s="74" t="s">
        <v>502</v>
      </c>
      <c r="R132" s="76"/>
    </row>
    <row r="133" spans="1:18" ht="27.75" x14ac:dyDescent="0.2">
      <c r="A133" s="77">
        <v>2011307</v>
      </c>
      <c r="B133" s="68" t="s">
        <v>503</v>
      </c>
      <c r="C133" s="81">
        <f t="shared" si="5"/>
        <v>201</v>
      </c>
      <c r="D133" s="82">
        <f t="shared" si="6"/>
        <v>20113</v>
      </c>
      <c r="E133" s="82">
        <f t="shared" si="7"/>
        <v>2011307</v>
      </c>
      <c r="F133" s="65" t="str">
        <f t="shared" si="8"/>
        <v>一般公共服务支出</v>
      </c>
      <c r="G133" s="65" t="str">
        <f t="shared" si="8"/>
        <v>商贸事务</v>
      </c>
      <c r="H133" s="65" t="str">
        <f t="shared" si="8"/>
        <v>国内贸易管理</v>
      </c>
      <c r="J133" s="92">
        <v>50208</v>
      </c>
      <c r="K133" s="93" t="s">
        <v>177</v>
      </c>
      <c r="L133" s="71"/>
      <c r="N133" s="72" t="s">
        <v>504</v>
      </c>
      <c r="O133" s="73">
        <v>612014</v>
      </c>
      <c r="P133" s="74" t="s">
        <v>505</v>
      </c>
      <c r="Q133" s="74" t="s">
        <v>505</v>
      </c>
      <c r="R133" s="76"/>
    </row>
    <row r="134" spans="1:18" ht="22.5" x14ac:dyDescent="0.2">
      <c r="A134" s="77">
        <v>2011308</v>
      </c>
      <c r="B134" s="68" t="s">
        <v>506</v>
      </c>
      <c r="C134" s="81">
        <f t="shared" si="5"/>
        <v>201</v>
      </c>
      <c r="D134" s="82">
        <f t="shared" si="6"/>
        <v>20113</v>
      </c>
      <c r="E134" s="82">
        <f t="shared" si="7"/>
        <v>2011308</v>
      </c>
      <c r="F134" s="65" t="str">
        <f t="shared" si="8"/>
        <v>一般公共服务支出</v>
      </c>
      <c r="G134" s="65" t="str">
        <f t="shared" si="8"/>
        <v>商贸事务</v>
      </c>
      <c r="H134" s="65" t="str">
        <f t="shared" si="8"/>
        <v>招商引资</v>
      </c>
      <c r="J134" s="92">
        <v>50209</v>
      </c>
      <c r="K134" s="93" t="s">
        <v>507</v>
      </c>
      <c r="L134" s="71"/>
      <c r="N134" s="72" t="s">
        <v>508</v>
      </c>
      <c r="O134" s="73">
        <v>612016</v>
      </c>
      <c r="P134" s="74" t="s">
        <v>509</v>
      </c>
      <c r="Q134" s="74" t="s">
        <v>509</v>
      </c>
      <c r="R134" s="76"/>
    </row>
    <row r="135" spans="1:18" ht="33.75" x14ac:dyDescent="0.2">
      <c r="A135" s="77">
        <v>2011350</v>
      </c>
      <c r="B135" s="68" t="s">
        <v>510</v>
      </c>
      <c r="C135" s="81">
        <f t="shared" ref="C135:C198" si="9">IF(AND($A135&lt;&gt;"",LEN($A135)&gt;=3),MID($A135,1,3)*1,"")</f>
        <v>201</v>
      </c>
      <c r="D135" s="82">
        <f t="shared" ref="D135:D198" si="10">IF(AND($A135&lt;&gt;"",LEN($A135)&gt;=5),MID($A135,1,5)*1,"")</f>
        <v>20113</v>
      </c>
      <c r="E135" s="82">
        <f t="shared" ref="E135:E198" si="11">IF(AND($A135&lt;&gt;"",LEN($A135)&gt;=7),MID($A135,1,7)*1,"")</f>
        <v>2011350</v>
      </c>
      <c r="F135" s="65" t="str">
        <f t="shared" si="8"/>
        <v>一般公共服务支出</v>
      </c>
      <c r="G135" s="65" t="str">
        <f t="shared" si="8"/>
        <v>商贸事务</v>
      </c>
      <c r="H135" s="65" t="str">
        <f t="shared" si="8"/>
        <v>事业运行（商贸）</v>
      </c>
      <c r="J135" s="92">
        <v>50299</v>
      </c>
      <c r="K135" s="93" t="s">
        <v>189</v>
      </c>
      <c r="L135" s="71"/>
      <c r="N135" s="72" t="s">
        <v>511</v>
      </c>
      <c r="O135" s="73">
        <v>612017</v>
      </c>
      <c r="P135" s="74" t="s">
        <v>512</v>
      </c>
      <c r="Q135" s="74" t="s">
        <v>512</v>
      </c>
      <c r="R135" s="76"/>
    </row>
    <row r="136" spans="1:18" ht="33.75" x14ac:dyDescent="0.2">
      <c r="A136" s="77">
        <v>2011399</v>
      </c>
      <c r="B136" s="68" t="s">
        <v>513</v>
      </c>
      <c r="C136" s="81">
        <f t="shared" si="9"/>
        <v>201</v>
      </c>
      <c r="D136" s="82">
        <f t="shared" si="10"/>
        <v>20113</v>
      </c>
      <c r="E136" s="82">
        <f t="shared" si="11"/>
        <v>2011399</v>
      </c>
      <c r="F136" s="65" t="str">
        <f t="shared" si="8"/>
        <v>一般公共服务支出</v>
      </c>
      <c r="G136" s="65" t="str">
        <f t="shared" si="8"/>
        <v>商贸事务</v>
      </c>
      <c r="H136" s="65" t="str">
        <f t="shared" si="8"/>
        <v>其他商贸事务支出</v>
      </c>
      <c r="J136" s="92">
        <v>503</v>
      </c>
      <c r="K136" s="93" t="s">
        <v>514</v>
      </c>
      <c r="L136" s="71"/>
      <c r="N136" s="72" t="s">
        <v>515</v>
      </c>
      <c r="O136" s="73">
        <v>612018</v>
      </c>
      <c r="P136" s="74" t="s">
        <v>516</v>
      </c>
      <c r="Q136" s="74" t="s">
        <v>516</v>
      </c>
      <c r="R136" s="76"/>
    </row>
    <row r="137" spans="1:18" ht="22.5" x14ac:dyDescent="0.2">
      <c r="A137" s="77">
        <v>20114</v>
      </c>
      <c r="B137" s="68" t="s">
        <v>517</v>
      </c>
      <c r="C137" s="81">
        <f t="shared" si="9"/>
        <v>201</v>
      </c>
      <c r="D137" s="82">
        <f t="shared" si="10"/>
        <v>20114</v>
      </c>
      <c r="E137" s="82" t="str">
        <f t="shared" si="11"/>
        <v/>
      </c>
      <c r="F137" s="65" t="str">
        <f t="shared" si="8"/>
        <v>一般公共服务支出</v>
      </c>
      <c r="G137" s="65" t="str">
        <f t="shared" si="8"/>
        <v>知识产权事务</v>
      </c>
      <c r="H137" s="65" t="str">
        <f t="shared" si="8"/>
        <v/>
      </c>
      <c r="J137" s="92">
        <v>50301</v>
      </c>
      <c r="K137" s="93" t="s">
        <v>320</v>
      </c>
      <c r="L137" s="71"/>
      <c r="N137" s="72" t="s">
        <v>518</v>
      </c>
      <c r="O137" s="73">
        <v>612019</v>
      </c>
      <c r="P137" s="74" t="s">
        <v>519</v>
      </c>
      <c r="Q137" s="74" t="s">
        <v>519</v>
      </c>
      <c r="R137" s="76"/>
    </row>
    <row r="138" spans="1:18" ht="33.75" x14ac:dyDescent="0.2">
      <c r="A138" s="77">
        <v>2011401</v>
      </c>
      <c r="B138" s="68" t="s">
        <v>520</v>
      </c>
      <c r="C138" s="81">
        <f t="shared" si="9"/>
        <v>201</v>
      </c>
      <c r="D138" s="82">
        <f t="shared" si="10"/>
        <v>20114</v>
      </c>
      <c r="E138" s="82">
        <f t="shared" si="11"/>
        <v>2011401</v>
      </c>
      <c r="F138" s="65" t="str">
        <f t="shared" si="8"/>
        <v>一般公共服务支出</v>
      </c>
      <c r="G138" s="65" t="str">
        <f t="shared" si="8"/>
        <v>知识产权事务</v>
      </c>
      <c r="H138" s="65" t="str">
        <f t="shared" si="8"/>
        <v>行政运行（知识）</v>
      </c>
      <c r="J138" s="92">
        <v>50302</v>
      </c>
      <c r="K138" s="93" t="s">
        <v>332</v>
      </c>
      <c r="L138" s="71"/>
      <c r="N138" s="72" t="s">
        <v>521</v>
      </c>
      <c r="O138" s="73">
        <v>612020</v>
      </c>
      <c r="P138" s="74" t="s">
        <v>522</v>
      </c>
      <c r="Q138" s="74" t="s">
        <v>522</v>
      </c>
      <c r="R138" s="76"/>
    </row>
    <row r="139" spans="1:18" ht="45" x14ac:dyDescent="0.2">
      <c r="A139" s="77">
        <v>2011402</v>
      </c>
      <c r="B139" s="68" t="s">
        <v>523</v>
      </c>
      <c r="C139" s="81">
        <f t="shared" si="9"/>
        <v>201</v>
      </c>
      <c r="D139" s="82">
        <f t="shared" si="10"/>
        <v>20114</v>
      </c>
      <c r="E139" s="82">
        <f t="shared" si="11"/>
        <v>2011402</v>
      </c>
      <c r="F139" s="65" t="str">
        <f t="shared" si="8"/>
        <v>一般公共服务支出</v>
      </c>
      <c r="G139" s="65" t="str">
        <f t="shared" si="8"/>
        <v>知识产权事务</v>
      </c>
      <c r="H139" s="65" t="str">
        <f t="shared" si="8"/>
        <v>一般行政管理事务（知识）</v>
      </c>
      <c r="J139" s="92">
        <v>50303</v>
      </c>
      <c r="K139" s="93" t="s">
        <v>363</v>
      </c>
      <c r="L139" s="71"/>
      <c r="N139" s="72" t="s">
        <v>524</v>
      </c>
      <c r="O139" s="73">
        <v>616001</v>
      </c>
      <c r="P139" s="74" t="s">
        <v>525</v>
      </c>
      <c r="Q139" s="74" t="s">
        <v>525</v>
      </c>
      <c r="R139" s="76"/>
    </row>
    <row r="140" spans="1:18" ht="33.75" x14ac:dyDescent="0.2">
      <c r="A140" s="77">
        <v>2011403</v>
      </c>
      <c r="B140" s="68" t="s">
        <v>526</v>
      </c>
      <c r="C140" s="81">
        <f t="shared" si="9"/>
        <v>201</v>
      </c>
      <c r="D140" s="82">
        <f t="shared" si="10"/>
        <v>20114</v>
      </c>
      <c r="E140" s="82">
        <f t="shared" si="11"/>
        <v>2011403</v>
      </c>
      <c r="F140" s="65" t="str">
        <f t="shared" si="8"/>
        <v>一般公共服务支出</v>
      </c>
      <c r="G140" s="65" t="str">
        <f t="shared" si="8"/>
        <v>知识产权事务</v>
      </c>
      <c r="H140" s="65" t="str">
        <f t="shared" si="8"/>
        <v>机关服务（知识）</v>
      </c>
      <c r="J140" s="92">
        <v>50305</v>
      </c>
      <c r="K140" s="93" t="s">
        <v>527</v>
      </c>
      <c r="L140" s="71"/>
      <c r="N140" s="72" t="s">
        <v>528</v>
      </c>
      <c r="O140" s="73">
        <v>617001</v>
      </c>
      <c r="P140" s="74" t="s">
        <v>529</v>
      </c>
      <c r="Q140" s="74" t="s">
        <v>529</v>
      </c>
      <c r="R140" s="76"/>
    </row>
    <row r="141" spans="1:18" ht="22.5" x14ac:dyDescent="0.2">
      <c r="A141" s="77">
        <v>2011404</v>
      </c>
      <c r="B141" s="68" t="s">
        <v>530</v>
      </c>
      <c r="C141" s="81">
        <f t="shared" si="9"/>
        <v>201</v>
      </c>
      <c r="D141" s="82">
        <f t="shared" si="10"/>
        <v>20114</v>
      </c>
      <c r="E141" s="82">
        <f t="shared" si="11"/>
        <v>2011404</v>
      </c>
      <c r="F141" s="65" t="str">
        <f t="shared" si="8"/>
        <v>一般公共服务支出</v>
      </c>
      <c r="G141" s="65" t="str">
        <f t="shared" si="8"/>
        <v>知识产权事务</v>
      </c>
      <c r="H141" s="65" t="str">
        <f t="shared" si="8"/>
        <v>专利审批</v>
      </c>
      <c r="J141" s="92">
        <v>50306</v>
      </c>
      <c r="K141" s="93" t="s">
        <v>531</v>
      </c>
      <c r="L141" s="71"/>
      <c r="N141" s="72" t="s">
        <v>532</v>
      </c>
      <c r="O141" s="73">
        <v>621001</v>
      </c>
      <c r="P141" s="74" t="s">
        <v>533</v>
      </c>
      <c r="Q141" s="74" t="s">
        <v>533</v>
      </c>
      <c r="R141" s="76"/>
    </row>
    <row r="142" spans="1:18" ht="33.75" x14ac:dyDescent="0.2">
      <c r="A142" s="77">
        <v>2011405</v>
      </c>
      <c r="B142" s="68" t="s">
        <v>534</v>
      </c>
      <c r="C142" s="81">
        <f t="shared" si="9"/>
        <v>201</v>
      </c>
      <c r="D142" s="82">
        <f t="shared" si="10"/>
        <v>20114</v>
      </c>
      <c r="E142" s="82">
        <f t="shared" si="11"/>
        <v>2011405</v>
      </c>
      <c r="F142" s="65" t="str">
        <f t="shared" si="8"/>
        <v>一般公共服务支出</v>
      </c>
      <c r="G142" s="65" t="str">
        <f t="shared" si="8"/>
        <v>知识产权事务</v>
      </c>
      <c r="H142" s="65" t="str">
        <f t="shared" si="8"/>
        <v>国家知识产权战略</v>
      </c>
      <c r="J142" s="92">
        <v>50307</v>
      </c>
      <c r="K142" s="93" t="s">
        <v>336</v>
      </c>
      <c r="L142" s="71"/>
      <c r="N142" s="72" t="s">
        <v>535</v>
      </c>
      <c r="O142" s="73">
        <v>621002</v>
      </c>
      <c r="P142" s="74" t="s">
        <v>536</v>
      </c>
      <c r="Q142" s="74" t="s">
        <v>536</v>
      </c>
      <c r="R142" s="76"/>
    </row>
    <row r="143" spans="1:18" ht="22.5" x14ac:dyDescent="0.2">
      <c r="A143" s="77">
        <v>2011406</v>
      </c>
      <c r="B143" s="68" t="s">
        <v>537</v>
      </c>
      <c r="C143" s="81">
        <f t="shared" si="9"/>
        <v>201</v>
      </c>
      <c r="D143" s="82">
        <f t="shared" si="10"/>
        <v>20114</v>
      </c>
      <c r="E143" s="82">
        <f t="shared" si="11"/>
        <v>2011406</v>
      </c>
      <c r="F143" s="65" t="str">
        <f t="shared" si="8"/>
        <v>一般公共服务支出</v>
      </c>
      <c r="G143" s="65" t="str">
        <f t="shared" si="8"/>
        <v>知识产权事务</v>
      </c>
      <c r="H143" s="65" t="str">
        <f t="shared" si="8"/>
        <v>专利试点和产业化推进</v>
      </c>
      <c r="J143" s="92">
        <v>50399</v>
      </c>
      <c r="K143" s="93" t="s">
        <v>379</v>
      </c>
      <c r="L143" s="71"/>
      <c r="N143" s="72" t="s">
        <v>538</v>
      </c>
      <c r="O143" s="73">
        <v>621003</v>
      </c>
      <c r="P143" s="74" t="s">
        <v>539</v>
      </c>
      <c r="Q143" s="74" t="s">
        <v>539</v>
      </c>
      <c r="R143" s="76"/>
    </row>
    <row r="144" spans="1:18" ht="27.75" x14ac:dyDescent="0.2">
      <c r="A144" s="77">
        <v>2011408</v>
      </c>
      <c r="B144" s="68" t="s">
        <v>540</v>
      </c>
      <c r="C144" s="81">
        <f t="shared" si="9"/>
        <v>201</v>
      </c>
      <c r="D144" s="82">
        <f t="shared" si="10"/>
        <v>20114</v>
      </c>
      <c r="E144" s="82">
        <f t="shared" si="11"/>
        <v>2011408</v>
      </c>
      <c r="F144" s="65" t="str">
        <f t="shared" si="8"/>
        <v>一般公共服务支出</v>
      </c>
      <c r="G144" s="65" t="str">
        <f t="shared" si="8"/>
        <v>知识产权事务</v>
      </c>
      <c r="H144" s="65" t="str">
        <f t="shared" si="8"/>
        <v>国际组织专项活动</v>
      </c>
      <c r="J144" s="92">
        <v>504</v>
      </c>
      <c r="K144" s="93" t="s">
        <v>541</v>
      </c>
      <c r="L144" s="71"/>
      <c r="N144" s="72" t="s">
        <v>542</v>
      </c>
      <c r="O144" s="73">
        <v>621004</v>
      </c>
      <c r="P144" s="74" t="s">
        <v>543</v>
      </c>
      <c r="Q144" s="74" t="s">
        <v>543</v>
      </c>
      <c r="R144" s="76"/>
    </row>
    <row r="145" spans="1:18" ht="22.5" x14ac:dyDescent="0.2">
      <c r="A145" s="77">
        <v>2011409</v>
      </c>
      <c r="B145" s="68" t="s">
        <v>544</v>
      </c>
      <c r="C145" s="81">
        <f t="shared" si="9"/>
        <v>201</v>
      </c>
      <c r="D145" s="82">
        <f t="shared" si="10"/>
        <v>20114</v>
      </c>
      <c r="E145" s="82">
        <f t="shared" si="11"/>
        <v>2011409</v>
      </c>
      <c r="F145" s="65" t="str">
        <f t="shared" si="8"/>
        <v>一般公共服务支出</v>
      </c>
      <c r="G145" s="65" t="str">
        <f t="shared" si="8"/>
        <v>知识产权事务</v>
      </c>
      <c r="H145" s="65" t="str">
        <f t="shared" si="8"/>
        <v>知识产权宏观管理</v>
      </c>
      <c r="J145" s="92">
        <v>50401</v>
      </c>
      <c r="K145" s="93" t="s">
        <v>320</v>
      </c>
      <c r="L145" s="71"/>
      <c r="N145" s="72" t="s">
        <v>545</v>
      </c>
      <c r="O145" s="73">
        <v>621005</v>
      </c>
      <c r="P145" s="74" t="s">
        <v>546</v>
      </c>
      <c r="Q145" s="74" t="s">
        <v>546</v>
      </c>
      <c r="R145" s="76"/>
    </row>
    <row r="146" spans="1:18" ht="33.75" x14ac:dyDescent="0.2">
      <c r="A146" s="77">
        <v>2011410</v>
      </c>
      <c r="B146" s="68" t="s">
        <v>547</v>
      </c>
      <c r="C146" s="81">
        <f t="shared" si="9"/>
        <v>201</v>
      </c>
      <c r="D146" s="82">
        <f t="shared" si="10"/>
        <v>20114</v>
      </c>
      <c r="E146" s="82">
        <f t="shared" si="11"/>
        <v>2011410</v>
      </c>
      <c r="F146" s="65" t="str">
        <f t="shared" si="8"/>
        <v>一般公共服务支出</v>
      </c>
      <c r="G146" s="65" t="str">
        <f t="shared" si="8"/>
        <v>知识产权事务</v>
      </c>
      <c r="H146" s="65" t="str">
        <f t="shared" si="8"/>
        <v>商标管理</v>
      </c>
      <c r="J146" s="92">
        <v>50402</v>
      </c>
      <c r="K146" s="93" t="s">
        <v>332</v>
      </c>
      <c r="L146" s="71"/>
      <c r="N146" s="72" t="s">
        <v>548</v>
      </c>
      <c r="O146" s="73">
        <v>621006</v>
      </c>
      <c r="P146" s="74" t="s">
        <v>549</v>
      </c>
      <c r="Q146" s="74" t="s">
        <v>549</v>
      </c>
      <c r="R146" s="76"/>
    </row>
    <row r="147" spans="1:18" ht="22.5" x14ac:dyDescent="0.2">
      <c r="A147" s="77">
        <v>2011411</v>
      </c>
      <c r="B147" s="68" t="s">
        <v>550</v>
      </c>
      <c r="C147" s="81">
        <f t="shared" si="9"/>
        <v>201</v>
      </c>
      <c r="D147" s="82">
        <f t="shared" si="10"/>
        <v>20114</v>
      </c>
      <c r="E147" s="82">
        <f t="shared" si="11"/>
        <v>2011411</v>
      </c>
      <c r="F147" s="65" t="str">
        <f t="shared" si="8"/>
        <v>一般公共服务支出</v>
      </c>
      <c r="G147" s="65" t="str">
        <f t="shared" si="8"/>
        <v>知识产权事务</v>
      </c>
      <c r="H147" s="65" t="str">
        <f t="shared" si="8"/>
        <v>原产地地理标志管理</v>
      </c>
      <c r="J147" s="92">
        <v>50403</v>
      </c>
      <c r="K147" s="93" t="s">
        <v>363</v>
      </c>
      <c r="L147" s="71"/>
      <c r="N147" s="72" t="s">
        <v>551</v>
      </c>
      <c r="O147" s="73">
        <v>621007</v>
      </c>
      <c r="P147" s="74" t="s">
        <v>552</v>
      </c>
      <c r="Q147" s="74" t="s">
        <v>552</v>
      </c>
      <c r="R147" s="76"/>
    </row>
    <row r="148" spans="1:18" ht="33.75" x14ac:dyDescent="0.2">
      <c r="A148" s="77">
        <v>2011450</v>
      </c>
      <c r="B148" s="68" t="s">
        <v>553</v>
      </c>
      <c r="C148" s="81">
        <f t="shared" si="9"/>
        <v>201</v>
      </c>
      <c r="D148" s="82">
        <f t="shared" si="10"/>
        <v>20114</v>
      </c>
      <c r="E148" s="82">
        <f t="shared" si="11"/>
        <v>2011450</v>
      </c>
      <c r="F148" s="65" t="str">
        <f t="shared" si="8"/>
        <v>一般公共服务支出</v>
      </c>
      <c r="G148" s="65" t="str">
        <f t="shared" si="8"/>
        <v>知识产权事务</v>
      </c>
      <c r="H148" s="65" t="str">
        <f t="shared" si="8"/>
        <v>事业运行（知识）</v>
      </c>
      <c r="J148" s="92">
        <v>50404</v>
      </c>
      <c r="K148" s="93" t="s">
        <v>531</v>
      </c>
      <c r="L148" s="71"/>
      <c r="N148" s="72" t="s">
        <v>554</v>
      </c>
      <c r="O148" s="73">
        <v>621008</v>
      </c>
      <c r="P148" s="74" t="s">
        <v>555</v>
      </c>
      <c r="Q148" s="74" t="s">
        <v>555</v>
      </c>
      <c r="R148" s="76"/>
    </row>
    <row r="149" spans="1:18" ht="33.75" x14ac:dyDescent="0.2">
      <c r="A149" s="77">
        <v>2011499</v>
      </c>
      <c r="B149" s="68" t="s">
        <v>556</v>
      </c>
      <c r="C149" s="81">
        <f t="shared" si="9"/>
        <v>201</v>
      </c>
      <c r="D149" s="82">
        <f t="shared" si="10"/>
        <v>20114</v>
      </c>
      <c r="E149" s="82">
        <f t="shared" si="11"/>
        <v>2011499</v>
      </c>
      <c r="F149" s="65" t="str">
        <f t="shared" si="8"/>
        <v>一般公共服务支出</v>
      </c>
      <c r="G149" s="65" t="str">
        <f t="shared" si="8"/>
        <v>知识产权事务</v>
      </c>
      <c r="H149" s="65" t="str">
        <f t="shared" si="8"/>
        <v>其他知识产权事务支出</v>
      </c>
      <c r="J149" s="92">
        <v>50405</v>
      </c>
      <c r="K149" s="93" t="s">
        <v>336</v>
      </c>
      <c r="L149" s="71"/>
      <c r="N149" s="72" t="s">
        <v>557</v>
      </c>
      <c r="O149" s="73">
        <v>621009</v>
      </c>
      <c r="P149" s="74" t="s">
        <v>558</v>
      </c>
      <c r="Q149" s="74" t="s">
        <v>558</v>
      </c>
      <c r="R149" s="76"/>
    </row>
    <row r="150" spans="1:18" ht="22.5" x14ac:dyDescent="0.2">
      <c r="A150" s="77">
        <v>20123</v>
      </c>
      <c r="B150" s="68" t="s">
        <v>559</v>
      </c>
      <c r="C150" s="81">
        <f t="shared" si="9"/>
        <v>201</v>
      </c>
      <c r="D150" s="82">
        <f t="shared" si="10"/>
        <v>20123</v>
      </c>
      <c r="E150" s="82" t="str">
        <f t="shared" si="11"/>
        <v/>
      </c>
      <c r="F150" s="65" t="str">
        <f t="shared" ref="F150:H213" si="12">IF(C150&lt;&gt;"",VLOOKUP(C150,$A$6:$B$10007,2,FALSE),"")</f>
        <v>一般公共服务支出</v>
      </c>
      <c r="G150" s="65" t="str">
        <f t="shared" si="12"/>
        <v>民族事务</v>
      </c>
      <c r="H150" s="65" t="str">
        <f t="shared" si="12"/>
        <v/>
      </c>
      <c r="J150" s="92">
        <v>50499</v>
      </c>
      <c r="K150" s="93" t="s">
        <v>379</v>
      </c>
      <c r="L150" s="71"/>
      <c r="N150" s="72" t="s">
        <v>560</v>
      </c>
      <c r="O150" s="73">
        <v>621010</v>
      </c>
      <c r="P150" s="74" t="s">
        <v>561</v>
      </c>
      <c r="Q150" s="74" t="s">
        <v>561</v>
      </c>
      <c r="R150" s="76"/>
    </row>
    <row r="151" spans="1:18" ht="27.75" x14ac:dyDescent="0.2">
      <c r="A151" s="77">
        <v>2012301</v>
      </c>
      <c r="B151" s="68" t="s">
        <v>562</v>
      </c>
      <c r="C151" s="81">
        <f t="shared" si="9"/>
        <v>201</v>
      </c>
      <c r="D151" s="82">
        <f t="shared" si="10"/>
        <v>20123</v>
      </c>
      <c r="E151" s="82">
        <f t="shared" si="11"/>
        <v>2012301</v>
      </c>
      <c r="F151" s="65" t="str">
        <f t="shared" si="12"/>
        <v>一般公共服务支出</v>
      </c>
      <c r="G151" s="65" t="str">
        <f t="shared" si="12"/>
        <v>民族事务</v>
      </c>
      <c r="H151" s="65" t="str">
        <f t="shared" si="12"/>
        <v>行政运行（民族）</v>
      </c>
      <c r="J151" s="92">
        <v>505</v>
      </c>
      <c r="K151" s="93" t="s">
        <v>563</v>
      </c>
      <c r="L151" s="71"/>
      <c r="N151" s="72" t="s">
        <v>564</v>
      </c>
      <c r="O151" s="73">
        <v>621011</v>
      </c>
      <c r="P151" s="74" t="s">
        <v>565</v>
      </c>
      <c r="Q151" s="74" t="s">
        <v>565</v>
      </c>
      <c r="R151" s="76"/>
    </row>
    <row r="152" spans="1:18" ht="24" x14ac:dyDescent="0.2">
      <c r="A152" s="77">
        <v>2012302</v>
      </c>
      <c r="B152" s="68" t="s">
        <v>566</v>
      </c>
      <c r="C152" s="81">
        <f t="shared" si="9"/>
        <v>201</v>
      </c>
      <c r="D152" s="82">
        <f t="shared" si="10"/>
        <v>20123</v>
      </c>
      <c r="E152" s="82">
        <f t="shared" si="11"/>
        <v>2012302</v>
      </c>
      <c r="F152" s="65" t="str">
        <f t="shared" si="12"/>
        <v>一般公共服务支出</v>
      </c>
      <c r="G152" s="65" t="str">
        <f t="shared" si="12"/>
        <v>民族事务</v>
      </c>
      <c r="H152" s="65" t="str">
        <f t="shared" si="12"/>
        <v>一般行政管理事务（民族）</v>
      </c>
      <c r="J152" s="92">
        <v>50501</v>
      </c>
      <c r="K152" s="93" t="s">
        <v>10</v>
      </c>
      <c r="L152" s="71"/>
      <c r="N152" s="72" t="s">
        <v>567</v>
      </c>
      <c r="O152" s="73">
        <v>621012</v>
      </c>
      <c r="P152" s="74" t="s">
        <v>568</v>
      </c>
      <c r="Q152" s="74" t="s">
        <v>568</v>
      </c>
      <c r="R152" s="76"/>
    </row>
    <row r="153" spans="1:18" ht="22.5" x14ac:dyDescent="0.2">
      <c r="A153" s="77">
        <v>2012303</v>
      </c>
      <c r="B153" s="68" t="s">
        <v>569</v>
      </c>
      <c r="C153" s="81">
        <f t="shared" si="9"/>
        <v>201</v>
      </c>
      <c r="D153" s="82">
        <f t="shared" si="10"/>
        <v>20123</v>
      </c>
      <c r="E153" s="82">
        <f t="shared" si="11"/>
        <v>2012303</v>
      </c>
      <c r="F153" s="65" t="str">
        <f t="shared" si="12"/>
        <v>一般公共服务支出</v>
      </c>
      <c r="G153" s="65" t="str">
        <f t="shared" si="12"/>
        <v>民族事务</v>
      </c>
      <c r="H153" s="65" t="str">
        <f t="shared" si="12"/>
        <v>机关服务（民族）</v>
      </c>
      <c r="J153" s="92">
        <v>50502</v>
      </c>
      <c r="K153" s="93" t="s">
        <v>84</v>
      </c>
      <c r="L153" s="71"/>
      <c r="N153" s="72" t="s">
        <v>570</v>
      </c>
      <c r="O153" s="73">
        <v>624001</v>
      </c>
      <c r="P153" s="74" t="s">
        <v>571</v>
      </c>
      <c r="Q153" s="74" t="s">
        <v>571</v>
      </c>
      <c r="R153" s="76"/>
    </row>
    <row r="154" spans="1:18" ht="27.75" x14ac:dyDescent="0.2">
      <c r="A154" s="77">
        <v>2012304</v>
      </c>
      <c r="B154" s="68" t="s">
        <v>572</v>
      </c>
      <c r="C154" s="81">
        <f t="shared" si="9"/>
        <v>201</v>
      </c>
      <c r="D154" s="82">
        <f t="shared" si="10"/>
        <v>20123</v>
      </c>
      <c r="E154" s="82">
        <f t="shared" si="11"/>
        <v>2012304</v>
      </c>
      <c r="F154" s="65" t="str">
        <f t="shared" si="12"/>
        <v>一般公共服务支出</v>
      </c>
      <c r="G154" s="65" t="str">
        <f t="shared" si="12"/>
        <v>民族事务</v>
      </c>
      <c r="H154" s="65" t="str">
        <f t="shared" si="12"/>
        <v>民族工作专项</v>
      </c>
      <c r="J154" s="92">
        <v>50599</v>
      </c>
      <c r="K154" s="93" t="s">
        <v>573</v>
      </c>
      <c r="L154" s="71"/>
    </row>
    <row r="155" spans="1:18" ht="27.75" x14ac:dyDescent="0.2">
      <c r="A155" s="77">
        <v>2012350</v>
      </c>
      <c r="B155" s="68" t="s">
        <v>574</v>
      </c>
      <c r="C155" s="81">
        <f t="shared" si="9"/>
        <v>201</v>
      </c>
      <c r="D155" s="82">
        <f t="shared" si="10"/>
        <v>20123</v>
      </c>
      <c r="E155" s="82">
        <f t="shared" si="11"/>
        <v>2012350</v>
      </c>
      <c r="F155" s="65" t="str">
        <f t="shared" si="12"/>
        <v>一般公共服务支出</v>
      </c>
      <c r="G155" s="65" t="str">
        <f t="shared" si="12"/>
        <v>民族事务</v>
      </c>
      <c r="H155" s="65" t="str">
        <f t="shared" si="12"/>
        <v>事业运行（民族）</v>
      </c>
      <c r="J155" s="92">
        <v>506</v>
      </c>
      <c r="K155" s="93" t="s">
        <v>575</v>
      </c>
      <c r="L155" s="71"/>
    </row>
    <row r="156" spans="1:18" ht="27.75" x14ac:dyDescent="0.2">
      <c r="A156" s="77">
        <v>2012399</v>
      </c>
      <c r="B156" s="68" t="s">
        <v>576</v>
      </c>
      <c r="C156" s="81">
        <f t="shared" si="9"/>
        <v>201</v>
      </c>
      <c r="D156" s="82">
        <f t="shared" si="10"/>
        <v>20123</v>
      </c>
      <c r="E156" s="82">
        <f t="shared" si="11"/>
        <v>2012399</v>
      </c>
      <c r="F156" s="65" t="str">
        <f t="shared" si="12"/>
        <v>一般公共服务支出</v>
      </c>
      <c r="G156" s="65" t="str">
        <f t="shared" si="12"/>
        <v>民族事务</v>
      </c>
      <c r="H156" s="65" t="str">
        <f t="shared" si="12"/>
        <v>其他民族事务支出</v>
      </c>
      <c r="J156" s="92">
        <v>50601</v>
      </c>
      <c r="K156" s="93" t="s">
        <v>577</v>
      </c>
      <c r="L156" s="71"/>
    </row>
    <row r="157" spans="1:18" ht="27.75" x14ac:dyDescent="0.2">
      <c r="A157" s="77">
        <v>20125</v>
      </c>
      <c r="B157" s="68" t="s">
        <v>578</v>
      </c>
      <c r="C157" s="81">
        <f t="shared" si="9"/>
        <v>201</v>
      </c>
      <c r="D157" s="82">
        <f t="shared" si="10"/>
        <v>20125</v>
      </c>
      <c r="E157" s="82" t="str">
        <f t="shared" si="11"/>
        <v/>
      </c>
      <c r="F157" s="65" t="str">
        <f t="shared" si="12"/>
        <v>一般公共服务支出</v>
      </c>
      <c r="G157" s="65" t="str">
        <f t="shared" si="12"/>
        <v>港澳台事务</v>
      </c>
      <c r="H157" s="65" t="str">
        <f t="shared" si="12"/>
        <v/>
      </c>
      <c r="J157" s="92">
        <v>50602</v>
      </c>
      <c r="K157" s="93" t="s">
        <v>579</v>
      </c>
      <c r="L157" s="71"/>
    </row>
    <row r="158" spans="1:18" ht="14.25" x14ac:dyDescent="0.2">
      <c r="A158" s="77">
        <v>2012501</v>
      </c>
      <c r="B158" s="68" t="s">
        <v>580</v>
      </c>
      <c r="C158" s="81">
        <f t="shared" si="9"/>
        <v>201</v>
      </c>
      <c r="D158" s="82">
        <f t="shared" si="10"/>
        <v>20125</v>
      </c>
      <c r="E158" s="82">
        <f t="shared" si="11"/>
        <v>2012501</v>
      </c>
      <c r="F158" s="65" t="str">
        <f t="shared" si="12"/>
        <v>一般公共服务支出</v>
      </c>
      <c r="G158" s="65" t="str">
        <f t="shared" si="12"/>
        <v>港澳台事务</v>
      </c>
      <c r="H158" s="65" t="str">
        <f t="shared" si="12"/>
        <v>行政运行（港澳）</v>
      </c>
      <c r="J158" s="92">
        <v>507</v>
      </c>
      <c r="K158" s="94" t="s">
        <v>581</v>
      </c>
      <c r="L158" s="71"/>
    </row>
    <row r="159" spans="1:18" ht="24" x14ac:dyDescent="0.2">
      <c r="A159" s="77">
        <v>2012502</v>
      </c>
      <c r="B159" s="68" t="s">
        <v>582</v>
      </c>
      <c r="C159" s="81">
        <f t="shared" si="9"/>
        <v>201</v>
      </c>
      <c r="D159" s="82">
        <f t="shared" si="10"/>
        <v>20125</v>
      </c>
      <c r="E159" s="82">
        <f t="shared" si="11"/>
        <v>2012502</v>
      </c>
      <c r="F159" s="65" t="str">
        <f t="shared" si="12"/>
        <v>一般公共服务支出</v>
      </c>
      <c r="G159" s="65" t="str">
        <f t="shared" si="12"/>
        <v>港澳台事务</v>
      </c>
      <c r="H159" s="65" t="str">
        <f t="shared" si="12"/>
        <v>一般行政管理事务（港澳）</v>
      </c>
      <c r="J159" s="92">
        <v>50701</v>
      </c>
      <c r="K159" s="94" t="s">
        <v>405</v>
      </c>
      <c r="L159" s="71"/>
    </row>
    <row r="160" spans="1:18" ht="14.25" x14ac:dyDescent="0.2">
      <c r="A160" s="77">
        <v>2012503</v>
      </c>
      <c r="B160" s="68" t="s">
        <v>583</v>
      </c>
      <c r="C160" s="81">
        <f t="shared" si="9"/>
        <v>201</v>
      </c>
      <c r="D160" s="82">
        <f t="shared" si="10"/>
        <v>20125</v>
      </c>
      <c r="E160" s="82">
        <f t="shared" si="11"/>
        <v>2012503</v>
      </c>
      <c r="F160" s="65" t="str">
        <f t="shared" si="12"/>
        <v>一般公共服务支出</v>
      </c>
      <c r="G160" s="65" t="str">
        <f t="shared" si="12"/>
        <v>港澳台事务</v>
      </c>
      <c r="H160" s="65" t="str">
        <f t="shared" si="12"/>
        <v>机关服务（港澳）</v>
      </c>
      <c r="J160" s="92">
        <v>50702</v>
      </c>
      <c r="K160" s="94" t="s">
        <v>409</v>
      </c>
      <c r="L160" s="71"/>
    </row>
    <row r="161" spans="1:12" ht="14.25" x14ac:dyDescent="0.2">
      <c r="A161" s="77">
        <v>2012504</v>
      </c>
      <c r="B161" s="68" t="s">
        <v>584</v>
      </c>
      <c r="C161" s="81">
        <f t="shared" si="9"/>
        <v>201</v>
      </c>
      <c r="D161" s="82">
        <f t="shared" si="10"/>
        <v>20125</v>
      </c>
      <c r="E161" s="82">
        <f t="shared" si="11"/>
        <v>2012504</v>
      </c>
      <c r="F161" s="65" t="str">
        <f t="shared" si="12"/>
        <v>一般公共服务支出</v>
      </c>
      <c r="G161" s="65" t="str">
        <f t="shared" si="12"/>
        <v>港澳台事务</v>
      </c>
      <c r="H161" s="65" t="str">
        <f t="shared" si="12"/>
        <v>港澳事务</v>
      </c>
      <c r="J161" s="92">
        <v>50799</v>
      </c>
      <c r="K161" s="94" t="s">
        <v>390</v>
      </c>
      <c r="L161" s="71"/>
    </row>
    <row r="162" spans="1:12" ht="24" x14ac:dyDescent="0.2">
      <c r="A162" s="77">
        <v>2012505</v>
      </c>
      <c r="B162" s="68" t="s">
        <v>585</v>
      </c>
      <c r="C162" s="81">
        <f t="shared" si="9"/>
        <v>201</v>
      </c>
      <c r="D162" s="82">
        <f t="shared" si="10"/>
        <v>20125</v>
      </c>
      <c r="E162" s="82">
        <f t="shared" si="11"/>
        <v>2012505</v>
      </c>
      <c r="F162" s="65" t="str">
        <f t="shared" si="12"/>
        <v>一般公共服务支出</v>
      </c>
      <c r="G162" s="65" t="str">
        <f t="shared" si="12"/>
        <v>港澳台事务</v>
      </c>
      <c r="H162" s="65" t="str">
        <f t="shared" si="12"/>
        <v>台湾事务</v>
      </c>
      <c r="J162" s="92">
        <v>508</v>
      </c>
      <c r="K162" s="95" t="s">
        <v>586</v>
      </c>
      <c r="L162" s="71"/>
    </row>
    <row r="163" spans="1:12" ht="24" x14ac:dyDescent="0.2">
      <c r="A163" s="77">
        <v>2012550</v>
      </c>
      <c r="B163" s="68" t="s">
        <v>587</v>
      </c>
      <c r="C163" s="81">
        <f t="shared" si="9"/>
        <v>201</v>
      </c>
      <c r="D163" s="82">
        <f t="shared" si="10"/>
        <v>20125</v>
      </c>
      <c r="E163" s="82">
        <f t="shared" si="11"/>
        <v>2012550</v>
      </c>
      <c r="F163" s="65" t="str">
        <f t="shared" si="12"/>
        <v>一般公共服务支出</v>
      </c>
      <c r="G163" s="65" t="str">
        <f t="shared" si="12"/>
        <v>港澳台事务</v>
      </c>
      <c r="H163" s="65" t="str">
        <f t="shared" si="12"/>
        <v>事业运行（港澳）</v>
      </c>
      <c r="J163" s="92">
        <v>50801</v>
      </c>
      <c r="K163" s="95" t="s">
        <v>588</v>
      </c>
      <c r="L163" s="71"/>
    </row>
    <row r="164" spans="1:12" ht="23.25" x14ac:dyDescent="0.2">
      <c r="A164" s="77">
        <v>2012599</v>
      </c>
      <c r="B164" s="68" t="s">
        <v>589</v>
      </c>
      <c r="C164" s="81">
        <f t="shared" si="9"/>
        <v>201</v>
      </c>
      <c r="D164" s="82">
        <f t="shared" si="10"/>
        <v>20125</v>
      </c>
      <c r="E164" s="82">
        <f t="shared" si="11"/>
        <v>2012599</v>
      </c>
      <c r="F164" s="65" t="str">
        <f t="shared" si="12"/>
        <v>一般公共服务支出</v>
      </c>
      <c r="G164" s="65" t="str">
        <f t="shared" si="12"/>
        <v>港澳台事务</v>
      </c>
      <c r="H164" s="65" t="str">
        <f t="shared" si="12"/>
        <v>其他港澳台事务支出</v>
      </c>
      <c r="J164" s="92">
        <v>50802</v>
      </c>
      <c r="K164" s="94" t="s">
        <v>590</v>
      </c>
      <c r="L164" s="71"/>
    </row>
    <row r="165" spans="1:12" ht="24" x14ac:dyDescent="0.2">
      <c r="A165" s="77">
        <v>20126</v>
      </c>
      <c r="B165" s="68" t="s">
        <v>591</v>
      </c>
      <c r="C165" s="81">
        <f t="shared" si="9"/>
        <v>201</v>
      </c>
      <c r="D165" s="82">
        <f t="shared" si="10"/>
        <v>20126</v>
      </c>
      <c r="E165" s="82" t="str">
        <f t="shared" si="11"/>
        <v/>
      </c>
      <c r="F165" s="65" t="str">
        <f t="shared" si="12"/>
        <v>一般公共服务支出</v>
      </c>
      <c r="G165" s="65" t="str">
        <f t="shared" si="12"/>
        <v>档案事务</v>
      </c>
      <c r="H165" s="65" t="str">
        <f t="shared" si="12"/>
        <v/>
      </c>
      <c r="J165" s="92">
        <v>509</v>
      </c>
      <c r="K165" s="95" t="s">
        <v>592</v>
      </c>
      <c r="L165" s="71"/>
    </row>
    <row r="166" spans="1:12" ht="14.25" x14ac:dyDescent="0.2">
      <c r="A166" s="77">
        <v>2012601</v>
      </c>
      <c r="B166" s="68" t="s">
        <v>593</v>
      </c>
      <c r="C166" s="81">
        <f t="shared" si="9"/>
        <v>201</v>
      </c>
      <c r="D166" s="82">
        <f t="shared" si="10"/>
        <v>20126</v>
      </c>
      <c r="E166" s="82">
        <f t="shared" si="11"/>
        <v>2012601</v>
      </c>
      <c r="F166" s="65" t="str">
        <f t="shared" si="12"/>
        <v>一般公共服务支出</v>
      </c>
      <c r="G166" s="65" t="str">
        <f t="shared" si="12"/>
        <v>档案事务</v>
      </c>
      <c r="H166" s="65" t="str">
        <f t="shared" si="12"/>
        <v>行政运行（档案）</v>
      </c>
      <c r="J166" s="92">
        <v>50901</v>
      </c>
      <c r="K166" s="95" t="s">
        <v>594</v>
      </c>
      <c r="L166" s="71"/>
    </row>
    <row r="167" spans="1:12" ht="24" x14ac:dyDescent="0.2">
      <c r="A167" s="77">
        <v>2012602</v>
      </c>
      <c r="B167" s="68" t="s">
        <v>595</v>
      </c>
      <c r="C167" s="81">
        <f t="shared" si="9"/>
        <v>201</v>
      </c>
      <c r="D167" s="82">
        <f t="shared" si="10"/>
        <v>20126</v>
      </c>
      <c r="E167" s="82">
        <f t="shared" si="11"/>
        <v>2012602</v>
      </c>
      <c r="F167" s="65" t="str">
        <f t="shared" si="12"/>
        <v>一般公共服务支出</v>
      </c>
      <c r="G167" s="65" t="str">
        <f t="shared" si="12"/>
        <v>档案事务</v>
      </c>
      <c r="H167" s="65" t="str">
        <f t="shared" si="12"/>
        <v>一般行政管理事务（档案）</v>
      </c>
      <c r="J167" s="92">
        <v>50902</v>
      </c>
      <c r="K167" s="94" t="s">
        <v>225</v>
      </c>
      <c r="L167" s="71"/>
    </row>
    <row r="168" spans="1:12" ht="14.25" x14ac:dyDescent="0.2">
      <c r="A168" s="77">
        <v>2012603</v>
      </c>
      <c r="B168" s="68" t="s">
        <v>596</v>
      </c>
      <c r="C168" s="81">
        <f t="shared" si="9"/>
        <v>201</v>
      </c>
      <c r="D168" s="82">
        <f t="shared" si="10"/>
        <v>20126</v>
      </c>
      <c r="E168" s="82">
        <f t="shared" si="11"/>
        <v>2012603</v>
      </c>
      <c r="F168" s="65" t="str">
        <f t="shared" si="12"/>
        <v>一般公共服务支出</v>
      </c>
      <c r="G168" s="65" t="str">
        <f t="shared" si="12"/>
        <v>档案事务</v>
      </c>
      <c r="H168" s="65" t="str">
        <f t="shared" si="12"/>
        <v>机关服务（档案）</v>
      </c>
      <c r="J168" s="92">
        <v>50903</v>
      </c>
      <c r="K168" s="94" t="s">
        <v>233</v>
      </c>
      <c r="L168" s="71"/>
    </row>
    <row r="169" spans="1:12" ht="14.25" x14ac:dyDescent="0.2">
      <c r="A169" s="77">
        <v>2012604</v>
      </c>
      <c r="B169" s="68" t="s">
        <v>597</v>
      </c>
      <c r="C169" s="81">
        <f t="shared" si="9"/>
        <v>201</v>
      </c>
      <c r="D169" s="82">
        <f t="shared" si="10"/>
        <v>20126</v>
      </c>
      <c r="E169" s="82">
        <f t="shared" si="11"/>
        <v>2012604</v>
      </c>
      <c r="F169" s="65" t="str">
        <f t="shared" si="12"/>
        <v>一般公共服务支出</v>
      </c>
      <c r="G169" s="65" t="str">
        <f t="shared" si="12"/>
        <v>档案事务</v>
      </c>
      <c r="H169" s="65" t="str">
        <f t="shared" si="12"/>
        <v>档案馆</v>
      </c>
      <c r="J169" s="92">
        <v>50905</v>
      </c>
      <c r="K169" s="94" t="s">
        <v>598</v>
      </c>
      <c r="L169" s="71"/>
    </row>
    <row r="170" spans="1:12" ht="23.25" x14ac:dyDescent="0.2">
      <c r="A170" s="77">
        <v>2012699</v>
      </c>
      <c r="B170" s="68" t="s">
        <v>599</v>
      </c>
      <c r="C170" s="81">
        <f t="shared" si="9"/>
        <v>201</v>
      </c>
      <c r="D170" s="82">
        <f t="shared" si="10"/>
        <v>20126</v>
      </c>
      <c r="E170" s="82">
        <f t="shared" si="11"/>
        <v>2012699</v>
      </c>
      <c r="F170" s="65" t="str">
        <f t="shared" si="12"/>
        <v>一般公共服务支出</v>
      </c>
      <c r="G170" s="65" t="str">
        <f t="shared" si="12"/>
        <v>档案事务</v>
      </c>
      <c r="H170" s="65" t="str">
        <f t="shared" si="12"/>
        <v>其他档案事务支出</v>
      </c>
      <c r="J170" s="92">
        <v>50999</v>
      </c>
      <c r="K170" s="94" t="s">
        <v>600</v>
      </c>
      <c r="L170" s="71"/>
    </row>
    <row r="171" spans="1:12" ht="24" x14ac:dyDescent="0.2">
      <c r="A171" s="77">
        <v>20128</v>
      </c>
      <c r="B171" s="68" t="s">
        <v>601</v>
      </c>
      <c r="C171" s="81">
        <f t="shared" si="9"/>
        <v>201</v>
      </c>
      <c r="D171" s="82">
        <f t="shared" si="10"/>
        <v>20128</v>
      </c>
      <c r="E171" s="82" t="str">
        <f t="shared" si="11"/>
        <v/>
      </c>
      <c r="F171" s="65" t="str">
        <f t="shared" si="12"/>
        <v>一般公共服务支出</v>
      </c>
      <c r="G171" s="65" t="str">
        <f t="shared" si="12"/>
        <v>民主党派及工商联事务</v>
      </c>
      <c r="H171" s="65" t="str">
        <f t="shared" si="12"/>
        <v/>
      </c>
      <c r="J171" s="92">
        <v>510</v>
      </c>
      <c r="K171" s="95" t="s">
        <v>602</v>
      </c>
      <c r="L171" s="71"/>
    </row>
    <row r="172" spans="1:12" ht="24" x14ac:dyDescent="0.2">
      <c r="A172" s="77">
        <v>2012801</v>
      </c>
      <c r="B172" s="68" t="s">
        <v>603</v>
      </c>
      <c r="C172" s="81">
        <f t="shared" si="9"/>
        <v>201</v>
      </c>
      <c r="D172" s="82">
        <f t="shared" si="10"/>
        <v>20128</v>
      </c>
      <c r="E172" s="82">
        <f t="shared" si="11"/>
        <v>2012801</v>
      </c>
      <c r="F172" s="65" t="str">
        <f t="shared" si="12"/>
        <v>一般公共服务支出</v>
      </c>
      <c r="G172" s="65" t="str">
        <f t="shared" si="12"/>
        <v>民主党派及工商联事务</v>
      </c>
      <c r="H172" s="65" t="str">
        <f t="shared" si="12"/>
        <v>行政运行（民主）</v>
      </c>
      <c r="J172" s="92">
        <v>51002</v>
      </c>
      <c r="K172" s="95" t="s">
        <v>420</v>
      </c>
      <c r="L172" s="71"/>
    </row>
    <row r="173" spans="1:12" ht="24" x14ac:dyDescent="0.2">
      <c r="A173" s="77">
        <v>2012802</v>
      </c>
      <c r="B173" s="68" t="s">
        <v>604</v>
      </c>
      <c r="C173" s="81">
        <f t="shared" si="9"/>
        <v>201</v>
      </c>
      <c r="D173" s="82">
        <f t="shared" si="10"/>
        <v>20128</v>
      </c>
      <c r="E173" s="82">
        <f t="shared" si="11"/>
        <v>2012802</v>
      </c>
      <c r="F173" s="65" t="str">
        <f t="shared" si="12"/>
        <v>一般公共服务支出</v>
      </c>
      <c r="G173" s="65" t="str">
        <f t="shared" si="12"/>
        <v>民主党派及工商联事务</v>
      </c>
      <c r="H173" s="65" t="str">
        <f t="shared" si="12"/>
        <v>一般行政管理事务（民主）</v>
      </c>
      <c r="J173" s="92">
        <v>51003</v>
      </c>
      <c r="K173" s="94" t="s">
        <v>424</v>
      </c>
      <c r="L173" s="71"/>
    </row>
    <row r="174" spans="1:12" ht="24" x14ac:dyDescent="0.2">
      <c r="A174" s="77">
        <v>2012803</v>
      </c>
      <c r="B174" s="68" t="s">
        <v>605</v>
      </c>
      <c r="C174" s="81">
        <f t="shared" si="9"/>
        <v>201</v>
      </c>
      <c r="D174" s="82">
        <f t="shared" si="10"/>
        <v>20128</v>
      </c>
      <c r="E174" s="82">
        <f t="shared" si="11"/>
        <v>2012803</v>
      </c>
      <c r="F174" s="65" t="str">
        <f t="shared" si="12"/>
        <v>一般公共服务支出</v>
      </c>
      <c r="G174" s="65" t="str">
        <f t="shared" si="12"/>
        <v>民主党派及工商联事务</v>
      </c>
      <c r="H174" s="65" t="str">
        <f t="shared" si="12"/>
        <v>机关服务（民主）</v>
      </c>
      <c r="J174" s="92">
        <v>51004</v>
      </c>
      <c r="K174" s="94" t="s">
        <v>2104</v>
      </c>
      <c r="L174" s="71"/>
    </row>
    <row r="175" spans="1:12" ht="24" x14ac:dyDescent="0.2">
      <c r="A175" s="77">
        <v>2012804</v>
      </c>
      <c r="B175" s="68" t="s">
        <v>91</v>
      </c>
      <c r="C175" s="81">
        <f t="shared" si="9"/>
        <v>201</v>
      </c>
      <c r="D175" s="82">
        <f t="shared" si="10"/>
        <v>20128</v>
      </c>
      <c r="E175" s="82">
        <f t="shared" si="11"/>
        <v>2012804</v>
      </c>
      <c r="F175" s="65" t="str">
        <f t="shared" si="12"/>
        <v>一般公共服务支出</v>
      </c>
      <c r="G175" s="65" t="str">
        <f t="shared" si="12"/>
        <v>民主党派及工商联事务</v>
      </c>
      <c r="H175" s="65" t="str">
        <f t="shared" si="12"/>
        <v>参政议政</v>
      </c>
      <c r="J175" s="92">
        <v>511</v>
      </c>
      <c r="K175" s="94" t="s">
        <v>606</v>
      </c>
      <c r="L175" s="71"/>
    </row>
    <row r="176" spans="1:12" ht="24" x14ac:dyDescent="0.2">
      <c r="A176" s="77">
        <v>2012850</v>
      </c>
      <c r="B176" s="68" t="s">
        <v>607</v>
      </c>
      <c r="C176" s="81">
        <f t="shared" si="9"/>
        <v>201</v>
      </c>
      <c r="D176" s="82">
        <f t="shared" si="10"/>
        <v>20128</v>
      </c>
      <c r="E176" s="82">
        <f t="shared" si="11"/>
        <v>2012850</v>
      </c>
      <c r="F176" s="65" t="str">
        <f t="shared" si="12"/>
        <v>一般公共服务支出</v>
      </c>
      <c r="G176" s="65" t="str">
        <f t="shared" si="12"/>
        <v>民主党派及工商联事务</v>
      </c>
      <c r="H176" s="65" t="str">
        <f t="shared" si="12"/>
        <v>事业运行（民主）</v>
      </c>
      <c r="J176" s="92">
        <v>51101</v>
      </c>
      <c r="K176" s="94" t="s">
        <v>249</v>
      </c>
      <c r="L176" s="71"/>
    </row>
    <row r="177" spans="1:12" ht="24" x14ac:dyDescent="0.2">
      <c r="A177" s="77">
        <v>2012899</v>
      </c>
      <c r="B177" s="68" t="s">
        <v>608</v>
      </c>
      <c r="C177" s="81">
        <f t="shared" si="9"/>
        <v>201</v>
      </c>
      <c r="D177" s="82">
        <f t="shared" si="10"/>
        <v>20128</v>
      </c>
      <c r="E177" s="82">
        <f t="shared" si="11"/>
        <v>2012899</v>
      </c>
      <c r="F177" s="65" t="str">
        <f t="shared" si="12"/>
        <v>一般公共服务支出</v>
      </c>
      <c r="G177" s="65" t="str">
        <f t="shared" si="12"/>
        <v>民主党派及工商联事务</v>
      </c>
      <c r="H177" s="65" t="str">
        <f t="shared" si="12"/>
        <v>其他民主党派及工商联事务支出</v>
      </c>
      <c r="J177" s="92">
        <v>51102</v>
      </c>
      <c r="K177" s="94" t="s">
        <v>253</v>
      </c>
      <c r="L177" s="71"/>
    </row>
    <row r="178" spans="1:12" ht="14.25" x14ac:dyDescent="0.2">
      <c r="A178" s="77">
        <v>20129</v>
      </c>
      <c r="B178" s="68" t="s">
        <v>609</v>
      </c>
      <c r="C178" s="81">
        <f t="shared" si="9"/>
        <v>201</v>
      </c>
      <c r="D178" s="82">
        <f t="shared" si="10"/>
        <v>20129</v>
      </c>
      <c r="E178" s="82" t="str">
        <f t="shared" si="11"/>
        <v/>
      </c>
      <c r="F178" s="65" t="str">
        <f t="shared" si="12"/>
        <v>一般公共服务支出</v>
      </c>
      <c r="G178" s="65" t="str">
        <f t="shared" si="12"/>
        <v>群众团体事务</v>
      </c>
      <c r="H178" s="65" t="str">
        <f t="shared" si="12"/>
        <v/>
      </c>
      <c r="J178" s="92">
        <v>51103</v>
      </c>
      <c r="K178" s="94" t="s">
        <v>257</v>
      </c>
      <c r="L178" s="71"/>
    </row>
    <row r="179" spans="1:12" ht="14.25" x14ac:dyDescent="0.2">
      <c r="A179" s="77">
        <v>2012901</v>
      </c>
      <c r="B179" s="68" t="s">
        <v>610</v>
      </c>
      <c r="C179" s="81">
        <f t="shared" si="9"/>
        <v>201</v>
      </c>
      <c r="D179" s="82">
        <f t="shared" si="10"/>
        <v>20129</v>
      </c>
      <c r="E179" s="82">
        <f t="shared" si="11"/>
        <v>2012901</v>
      </c>
      <c r="F179" s="65" t="str">
        <f t="shared" si="12"/>
        <v>一般公共服务支出</v>
      </c>
      <c r="G179" s="65" t="str">
        <f t="shared" si="12"/>
        <v>群众团体事务</v>
      </c>
      <c r="H179" s="65" t="str">
        <f t="shared" si="12"/>
        <v>行政运行（群众）</v>
      </c>
      <c r="J179" s="92">
        <v>51104</v>
      </c>
      <c r="K179" s="94" t="s">
        <v>261</v>
      </c>
      <c r="L179" s="71"/>
    </row>
    <row r="180" spans="1:12" ht="24" x14ac:dyDescent="0.2">
      <c r="A180" s="77">
        <v>2012902</v>
      </c>
      <c r="B180" s="68" t="s">
        <v>612</v>
      </c>
      <c r="C180" s="81">
        <f t="shared" si="9"/>
        <v>201</v>
      </c>
      <c r="D180" s="82">
        <f t="shared" si="10"/>
        <v>20129</v>
      </c>
      <c r="E180" s="82">
        <f t="shared" si="11"/>
        <v>2012902</v>
      </c>
      <c r="F180" s="65" t="str">
        <f t="shared" si="12"/>
        <v>一般公共服务支出</v>
      </c>
      <c r="G180" s="65" t="str">
        <f t="shared" si="12"/>
        <v>群众团体事务</v>
      </c>
      <c r="H180" s="65" t="str">
        <f t="shared" si="12"/>
        <v>一般行政管理事务（群众）</v>
      </c>
      <c r="J180" s="92">
        <v>512</v>
      </c>
      <c r="K180" s="94" t="s">
        <v>611</v>
      </c>
      <c r="L180" s="71"/>
    </row>
    <row r="181" spans="1:12" ht="14.25" x14ac:dyDescent="0.2">
      <c r="A181" s="77">
        <v>2012903</v>
      </c>
      <c r="B181" s="68" t="s">
        <v>614</v>
      </c>
      <c r="C181" s="81">
        <f t="shared" si="9"/>
        <v>201</v>
      </c>
      <c r="D181" s="82">
        <f t="shared" si="10"/>
        <v>20129</v>
      </c>
      <c r="E181" s="82">
        <f t="shared" si="11"/>
        <v>2012903</v>
      </c>
      <c r="F181" s="65" t="str">
        <f t="shared" si="12"/>
        <v>一般公共服务支出</v>
      </c>
      <c r="G181" s="65" t="str">
        <f t="shared" si="12"/>
        <v>群众团体事务</v>
      </c>
      <c r="H181" s="65" t="str">
        <f t="shared" si="12"/>
        <v>机关服务（群众）</v>
      </c>
      <c r="J181" s="92">
        <v>51201</v>
      </c>
      <c r="K181" s="95" t="s">
        <v>613</v>
      </c>
      <c r="L181" s="71"/>
    </row>
    <row r="182" spans="1:12" ht="14.25" x14ac:dyDescent="0.2">
      <c r="A182" s="77">
        <v>2012906</v>
      </c>
      <c r="B182" s="68" t="s">
        <v>616</v>
      </c>
      <c r="C182" s="81">
        <f t="shared" si="9"/>
        <v>201</v>
      </c>
      <c r="D182" s="82">
        <f t="shared" si="10"/>
        <v>20129</v>
      </c>
      <c r="E182" s="82">
        <f t="shared" si="11"/>
        <v>2012906</v>
      </c>
      <c r="F182" s="65" t="str">
        <f t="shared" si="12"/>
        <v>一般公共服务支出</v>
      </c>
      <c r="G182" s="65" t="str">
        <f t="shared" si="12"/>
        <v>群众团体事务</v>
      </c>
      <c r="H182" s="65" t="str">
        <f t="shared" si="12"/>
        <v>工会事务</v>
      </c>
      <c r="J182" s="92">
        <v>51202</v>
      </c>
      <c r="K182" s="94" t="s">
        <v>615</v>
      </c>
      <c r="L182" s="71"/>
    </row>
    <row r="183" spans="1:12" ht="14.25" x14ac:dyDescent="0.2">
      <c r="A183" s="77">
        <v>2012950</v>
      </c>
      <c r="B183" s="68" t="s">
        <v>618</v>
      </c>
      <c r="C183" s="81">
        <f t="shared" si="9"/>
        <v>201</v>
      </c>
      <c r="D183" s="82">
        <f t="shared" si="10"/>
        <v>20129</v>
      </c>
      <c r="E183" s="82">
        <f t="shared" si="11"/>
        <v>2012950</v>
      </c>
      <c r="F183" s="65" t="str">
        <f t="shared" si="12"/>
        <v>一般公共服务支出</v>
      </c>
      <c r="G183" s="65" t="str">
        <f t="shared" si="12"/>
        <v>群众团体事务</v>
      </c>
      <c r="H183" s="65" t="str">
        <f t="shared" si="12"/>
        <v>事业运行（群众）</v>
      </c>
      <c r="J183" s="92">
        <v>513</v>
      </c>
      <c r="K183" s="94" t="s">
        <v>617</v>
      </c>
      <c r="L183" s="71"/>
    </row>
    <row r="184" spans="1:12" ht="23.25" x14ac:dyDescent="0.2">
      <c r="A184" s="77">
        <v>2012999</v>
      </c>
      <c r="B184" s="68" t="s">
        <v>620</v>
      </c>
      <c r="C184" s="81">
        <f t="shared" si="9"/>
        <v>201</v>
      </c>
      <c r="D184" s="82">
        <f t="shared" si="10"/>
        <v>20129</v>
      </c>
      <c r="E184" s="82">
        <f t="shared" si="11"/>
        <v>2012999</v>
      </c>
      <c r="F184" s="65" t="str">
        <f t="shared" si="12"/>
        <v>一般公共服务支出</v>
      </c>
      <c r="G184" s="65" t="str">
        <f t="shared" si="12"/>
        <v>群众团体事务</v>
      </c>
      <c r="H184" s="65" t="str">
        <f t="shared" si="12"/>
        <v>其他群众团体事务支出</v>
      </c>
      <c r="J184" s="92">
        <v>51301</v>
      </c>
      <c r="K184" s="94" t="s">
        <v>619</v>
      </c>
      <c r="L184" s="71"/>
    </row>
    <row r="185" spans="1:12" ht="36" x14ac:dyDescent="0.2">
      <c r="A185" s="77">
        <v>20131</v>
      </c>
      <c r="B185" s="68" t="s">
        <v>622</v>
      </c>
      <c r="C185" s="81">
        <f t="shared" si="9"/>
        <v>201</v>
      </c>
      <c r="D185" s="82">
        <f t="shared" si="10"/>
        <v>20131</v>
      </c>
      <c r="E185" s="82" t="str">
        <f t="shared" si="11"/>
        <v/>
      </c>
      <c r="F185" s="65" t="str">
        <f t="shared" si="12"/>
        <v>一般公共服务支出</v>
      </c>
      <c r="G185" s="65" t="str">
        <f t="shared" si="12"/>
        <v>党委办公厅（室）及相关机构事务</v>
      </c>
      <c r="H185" s="65" t="str">
        <f t="shared" si="12"/>
        <v/>
      </c>
      <c r="J185" s="92">
        <v>51302</v>
      </c>
      <c r="K185" s="95" t="s">
        <v>621</v>
      </c>
      <c r="L185" s="71"/>
    </row>
    <row r="186" spans="1:12" ht="36" x14ac:dyDescent="0.2">
      <c r="A186" s="77">
        <v>2013101</v>
      </c>
      <c r="B186" s="68" t="s">
        <v>624</v>
      </c>
      <c r="C186" s="81">
        <f t="shared" si="9"/>
        <v>201</v>
      </c>
      <c r="D186" s="82">
        <f t="shared" si="10"/>
        <v>20131</v>
      </c>
      <c r="E186" s="82">
        <f t="shared" si="11"/>
        <v>2013101</v>
      </c>
      <c r="F186" s="65" t="str">
        <f t="shared" si="12"/>
        <v>一般公共服务支出</v>
      </c>
      <c r="G186" s="65" t="str">
        <f t="shared" si="12"/>
        <v>党委办公厅（室）及相关机构事务</v>
      </c>
      <c r="H186" s="65" t="str">
        <f t="shared" si="12"/>
        <v>行政运行（党委）</v>
      </c>
      <c r="J186" s="92">
        <v>51303</v>
      </c>
      <c r="K186" s="95" t="s">
        <v>623</v>
      </c>
      <c r="L186" s="71"/>
    </row>
    <row r="187" spans="1:12" ht="36" x14ac:dyDescent="0.2">
      <c r="A187" s="77">
        <v>2013102</v>
      </c>
      <c r="B187" s="68" t="s">
        <v>626</v>
      </c>
      <c r="C187" s="81">
        <f t="shared" si="9"/>
        <v>201</v>
      </c>
      <c r="D187" s="82">
        <f t="shared" si="10"/>
        <v>20131</v>
      </c>
      <c r="E187" s="82">
        <f t="shared" si="11"/>
        <v>2013102</v>
      </c>
      <c r="F187" s="65" t="str">
        <f t="shared" si="12"/>
        <v>一般公共服务支出</v>
      </c>
      <c r="G187" s="65" t="str">
        <f t="shared" si="12"/>
        <v>党委办公厅（室）及相关机构事务</v>
      </c>
      <c r="H187" s="65" t="str">
        <f t="shared" si="12"/>
        <v>一般行政管理事务（党委）</v>
      </c>
      <c r="J187" s="92">
        <v>51304</v>
      </c>
      <c r="K187" s="94" t="s">
        <v>625</v>
      </c>
      <c r="L187" s="71"/>
    </row>
    <row r="188" spans="1:12" ht="36" x14ac:dyDescent="0.2">
      <c r="A188" s="77">
        <v>2013103</v>
      </c>
      <c r="B188" s="68" t="s">
        <v>628</v>
      </c>
      <c r="C188" s="81">
        <f t="shared" si="9"/>
        <v>201</v>
      </c>
      <c r="D188" s="82">
        <f t="shared" si="10"/>
        <v>20131</v>
      </c>
      <c r="E188" s="82">
        <f t="shared" si="11"/>
        <v>2013103</v>
      </c>
      <c r="F188" s="65" t="str">
        <f t="shared" si="12"/>
        <v>一般公共服务支出</v>
      </c>
      <c r="G188" s="65" t="str">
        <f t="shared" si="12"/>
        <v>党委办公厅（室）及相关机构事务</v>
      </c>
      <c r="H188" s="65" t="str">
        <f t="shared" si="12"/>
        <v>机关服务（党委）</v>
      </c>
      <c r="J188" s="92">
        <v>51305</v>
      </c>
      <c r="K188" s="94" t="s">
        <v>627</v>
      </c>
      <c r="L188" s="71"/>
    </row>
    <row r="189" spans="1:12" ht="36" x14ac:dyDescent="0.2">
      <c r="A189" s="77">
        <v>2013105</v>
      </c>
      <c r="B189" s="68" t="s">
        <v>630</v>
      </c>
      <c r="C189" s="81">
        <f t="shared" si="9"/>
        <v>201</v>
      </c>
      <c r="D189" s="82">
        <f t="shared" si="10"/>
        <v>20131</v>
      </c>
      <c r="E189" s="82">
        <f t="shared" si="11"/>
        <v>2013105</v>
      </c>
      <c r="F189" s="65" t="str">
        <f t="shared" si="12"/>
        <v>一般公共服务支出</v>
      </c>
      <c r="G189" s="65" t="str">
        <f t="shared" si="12"/>
        <v>党委办公厅（室）及相关机构事务</v>
      </c>
      <c r="H189" s="65" t="str">
        <f t="shared" si="12"/>
        <v>专项业务</v>
      </c>
      <c r="J189" s="92">
        <v>51306</v>
      </c>
      <c r="K189" s="94" t="s">
        <v>629</v>
      </c>
      <c r="L189" s="71"/>
    </row>
    <row r="190" spans="1:12" ht="36" x14ac:dyDescent="0.2">
      <c r="A190" s="77">
        <v>2013150</v>
      </c>
      <c r="B190" s="68" t="s">
        <v>632</v>
      </c>
      <c r="C190" s="81">
        <f t="shared" si="9"/>
        <v>201</v>
      </c>
      <c r="D190" s="82">
        <f t="shared" si="10"/>
        <v>20131</v>
      </c>
      <c r="E190" s="82">
        <f t="shared" si="11"/>
        <v>2013150</v>
      </c>
      <c r="F190" s="65" t="str">
        <f t="shared" si="12"/>
        <v>一般公共服务支出</v>
      </c>
      <c r="G190" s="65" t="str">
        <f t="shared" si="12"/>
        <v>党委办公厅（室）及相关机构事务</v>
      </c>
      <c r="H190" s="65" t="str">
        <f t="shared" si="12"/>
        <v>事业运行（党委）</v>
      </c>
      <c r="J190" s="92">
        <v>514</v>
      </c>
      <c r="K190" s="94" t="s">
        <v>631</v>
      </c>
      <c r="L190" s="71"/>
    </row>
    <row r="191" spans="1:12" ht="36" x14ac:dyDescent="0.2">
      <c r="A191" s="77">
        <v>2013199</v>
      </c>
      <c r="B191" s="68" t="s">
        <v>634</v>
      </c>
      <c r="C191" s="81">
        <f t="shared" si="9"/>
        <v>201</v>
      </c>
      <c r="D191" s="82">
        <f t="shared" si="10"/>
        <v>20131</v>
      </c>
      <c r="E191" s="82">
        <f t="shared" si="11"/>
        <v>2013199</v>
      </c>
      <c r="F191" s="65" t="str">
        <f t="shared" si="12"/>
        <v>一般公共服务支出</v>
      </c>
      <c r="G191" s="65" t="str">
        <f t="shared" si="12"/>
        <v>党委办公厅（室）及相关机构事务</v>
      </c>
      <c r="H191" s="65" t="str">
        <f t="shared" si="12"/>
        <v>其他党委办公厅（室）及相关机构事务支出</v>
      </c>
      <c r="J191" s="92">
        <v>51401</v>
      </c>
      <c r="K191" s="94" t="s">
        <v>633</v>
      </c>
      <c r="L191" s="71"/>
    </row>
    <row r="192" spans="1:12" ht="14.25" x14ac:dyDescent="0.2">
      <c r="A192" s="77">
        <v>20132</v>
      </c>
      <c r="B192" s="68" t="s">
        <v>636</v>
      </c>
      <c r="C192" s="81">
        <f t="shared" si="9"/>
        <v>201</v>
      </c>
      <c r="D192" s="82">
        <f t="shared" si="10"/>
        <v>20132</v>
      </c>
      <c r="E192" s="82" t="str">
        <f t="shared" si="11"/>
        <v/>
      </c>
      <c r="F192" s="65" t="str">
        <f t="shared" si="12"/>
        <v>一般公共服务支出</v>
      </c>
      <c r="G192" s="65" t="str">
        <f t="shared" si="12"/>
        <v>组织事务</v>
      </c>
      <c r="H192" s="65" t="str">
        <f t="shared" si="12"/>
        <v/>
      </c>
      <c r="J192" s="92">
        <v>51402</v>
      </c>
      <c r="K192" s="94" t="s">
        <v>635</v>
      </c>
      <c r="L192" s="71"/>
    </row>
    <row r="193" spans="1:12" ht="14.25" x14ac:dyDescent="0.2">
      <c r="A193" s="77">
        <v>2013201</v>
      </c>
      <c r="B193" s="68" t="s">
        <v>638</v>
      </c>
      <c r="C193" s="81">
        <f t="shared" si="9"/>
        <v>201</v>
      </c>
      <c r="D193" s="82">
        <f t="shared" si="10"/>
        <v>20132</v>
      </c>
      <c r="E193" s="82">
        <f t="shared" si="11"/>
        <v>2013201</v>
      </c>
      <c r="F193" s="65" t="str">
        <f t="shared" si="12"/>
        <v>一般公共服务支出</v>
      </c>
      <c r="G193" s="65" t="str">
        <f t="shared" si="12"/>
        <v>组织事务</v>
      </c>
      <c r="H193" s="65" t="str">
        <f t="shared" si="12"/>
        <v>行政运行（组织）</v>
      </c>
      <c r="J193" s="92">
        <v>599</v>
      </c>
      <c r="K193" s="94" t="s">
        <v>637</v>
      </c>
      <c r="L193" s="71"/>
    </row>
    <row r="194" spans="1:12" ht="24" x14ac:dyDescent="0.2">
      <c r="A194" s="77">
        <v>2013202</v>
      </c>
      <c r="B194" s="68" t="s">
        <v>639</v>
      </c>
      <c r="C194" s="81">
        <f t="shared" si="9"/>
        <v>201</v>
      </c>
      <c r="D194" s="82">
        <f t="shared" si="10"/>
        <v>20132</v>
      </c>
      <c r="E194" s="82">
        <f t="shared" si="11"/>
        <v>2013202</v>
      </c>
      <c r="F194" s="65" t="str">
        <f t="shared" si="12"/>
        <v>一般公共服务支出</v>
      </c>
      <c r="G194" s="65" t="str">
        <f t="shared" si="12"/>
        <v>组织事务</v>
      </c>
      <c r="H194" s="65" t="str">
        <f t="shared" si="12"/>
        <v>一般行政管理事务（组织）</v>
      </c>
      <c r="J194" s="92">
        <v>59906</v>
      </c>
      <c r="K194" s="94" t="s">
        <v>432</v>
      </c>
      <c r="L194" s="71"/>
    </row>
    <row r="195" spans="1:12" ht="14.25" x14ac:dyDescent="0.2">
      <c r="A195" s="77">
        <v>2013203</v>
      </c>
      <c r="B195" s="68" t="s">
        <v>640</v>
      </c>
      <c r="C195" s="81">
        <f t="shared" si="9"/>
        <v>201</v>
      </c>
      <c r="D195" s="82">
        <f t="shared" si="10"/>
        <v>20132</v>
      </c>
      <c r="E195" s="82">
        <f t="shared" si="11"/>
        <v>2013203</v>
      </c>
      <c r="F195" s="65" t="str">
        <f t="shared" si="12"/>
        <v>一般公共服务支出</v>
      </c>
      <c r="G195" s="65" t="str">
        <f t="shared" si="12"/>
        <v>组织事务</v>
      </c>
      <c r="H195" s="65" t="str">
        <f t="shared" si="12"/>
        <v>机关服务（组织）</v>
      </c>
      <c r="J195" s="92">
        <v>59907</v>
      </c>
      <c r="K195" s="94" t="s">
        <v>436</v>
      </c>
      <c r="L195" s="71"/>
    </row>
    <row r="196" spans="1:12" ht="23.25" x14ac:dyDescent="0.2">
      <c r="A196" s="77">
        <v>2013204</v>
      </c>
      <c r="B196" s="68" t="s">
        <v>641</v>
      </c>
      <c r="C196" s="81">
        <f t="shared" si="9"/>
        <v>201</v>
      </c>
      <c r="D196" s="82">
        <f t="shared" si="10"/>
        <v>20132</v>
      </c>
      <c r="E196" s="82">
        <f t="shared" si="11"/>
        <v>2013204</v>
      </c>
      <c r="F196" s="65" t="str">
        <f t="shared" si="12"/>
        <v>一般公共服务支出</v>
      </c>
      <c r="G196" s="65" t="str">
        <f t="shared" si="12"/>
        <v>组织事务</v>
      </c>
      <c r="H196" s="65" t="str">
        <f t="shared" si="12"/>
        <v>公务员事务</v>
      </c>
      <c r="J196" s="92">
        <v>59908</v>
      </c>
      <c r="K196" s="94" t="s">
        <v>440</v>
      </c>
      <c r="L196" s="71"/>
    </row>
    <row r="197" spans="1:12" ht="14.25" x14ac:dyDescent="0.2">
      <c r="A197" s="77">
        <v>2013250</v>
      </c>
      <c r="B197" s="68" t="s">
        <v>642</v>
      </c>
      <c r="C197" s="81">
        <f t="shared" si="9"/>
        <v>201</v>
      </c>
      <c r="D197" s="82">
        <f t="shared" si="10"/>
        <v>20132</v>
      </c>
      <c r="E197" s="82">
        <f t="shared" si="11"/>
        <v>2013250</v>
      </c>
      <c r="F197" s="65" t="str">
        <f t="shared" si="12"/>
        <v>一般公共服务支出</v>
      </c>
      <c r="G197" s="65" t="str">
        <f t="shared" si="12"/>
        <v>组织事务</v>
      </c>
      <c r="H197" s="65" t="str">
        <f t="shared" si="12"/>
        <v>事业运行（组织）</v>
      </c>
      <c r="J197" s="92">
        <v>59999</v>
      </c>
      <c r="K197" s="94" t="s">
        <v>428</v>
      </c>
      <c r="L197" s="71"/>
    </row>
    <row r="198" spans="1:12" ht="14.25" x14ac:dyDescent="0.2">
      <c r="A198" s="77">
        <v>2013299</v>
      </c>
      <c r="B198" s="68" t="s">
        <v>643</v>
      </c>
      <c r="C198" s="81">
        <f t="shared" si="9"/>
        <v>201</v>
      </c>
      <c r="D198" s="82">
        <f t="shared" si="10"/>
        <v>20132</v>
      </c>
      <c r="E198" s="82">
        <f t="shared" si="11"/>
        <v>2013299</v>
      </c>
      <c r="F198" s="65" t="str">
        <f t="shared" si="12"/>
        <v>一般公共服务支出</v>
      </c>
      <c r="G198" s="65" t="str">
        <f t="shared" si="12"/>
        <v>组织事务</v>
      </c>
      <c r="H198" s="65" t="str">
        <f t="shared" si="12"/>
        <v>其他组织事务支出</v>
      </c>
      <c r="J198" s="71"/>
      <c r="K198" s="94"/>
      <c r="L198" s="71"/>
    </row>
    <row r="199" spans="1:12" ht="14.25" x14ac:dyDescent="0.2">
      <c r="A199" s="77">
        <v>20133</v>
      </c>
      <c r="B199" s="68" t="s">
        <v>644</v>
      </c>
      <c r="C199" s="81">
        <f t="shared" ref="C199:C262" si="13">IF(AND($A199&lt;&gt;"",LEN($A199)&gt;=3),MID($A199,1,3)*1,"")</f>
        <v>201</v>
      </c>
      <c r="D199" s="82">
        <f t="shared" ref="D199:D262" si="14">IF(AND($A199&lt;&gt;"",LEN($A199)&gt;=5),MID($A199,1,5)*1,"")</f>
        <v>20133</v>
      </c>
      <c r="E199" s="82" t="str">
        <f t="shared" ref="E199:E262" si="15">IF(AND($A199&lt;&gt;"",LEN($A199)&gt;=7),MID($A199,1,7)*1,"")</f>
        <v/>
      </c>
      <c r="F199" s="65" t="str">
        <f t="shared" si="12"/>
        <v>一般公共服务支出</v>
      </c>
      <c r="G199" s="65" t="str">
        <f t="shared" si="12"/>
        <v>宣传事务</v>
      </c>
      <c r="H199" s="65" t="str">
        <f t="shared" si="12"/>
        <v/>
      </c>
      <c r="J199" s="71"/>
      <c r="K199" s="94"/>
      <c r="L199" s="71"/>
    </row>
    <row r="200" spans="1:12" ht="14.25" x14ac:dyDescent="0.2">
      <c r="A200" s="77">
        <v>2013301</v>
      </c>
      <c r="B200" s="68" t="s">
        <v>645</v>
      </c>
      <c r="C200" s="81">
        <f t="shared" si="13"/>
        <v>201</v>
      </c>
      <c r="D200" s="82">
        <f t="shared" si="14"/>
        <v>20133</v>
      </c>
      <c r="E200" s="82">
        <f t="shared" si="15"/>
        <v>2013301</v>
      </c>
      <c r="F200" s="65" t="str">
        <f t="shared" si="12"/>
        <v>一般公共服务支出</v>
      </c>
      <c r="G200" s="65" t="str">
        <f t="shared" si="12"/>
        <v>宣传事务</v>
      </c>
      <c r="H200" s="65" t="str">
        <f t="shared" si="12"/>
        <v>行政运行（宣传）</v>
      </c>
      <c r="J200" s="71"/>
      <c r="K200" s="94"/>
      <c r="L200" s="71"/>
    </row>
    <row r="201" spans="1:12" ht="24" x14ac:dyDescent="0.2">
      <c r="A201" s="77">
        <v>2013302</v>
      </c>
      <c r="B201" s="68" t="s">
        <v>646</v>
      </c>
      <c r="C201" s="81">
        <f t="shared" si="13"/>
        <v>201</v>
      </c>
      <c r="D201" s="82">
        <f t="shared" si="14"/>
        <v>20133</v>
      </c>
      <c r="E201" s="82">
        <f t="shared" si="15"/>
        <v>2013302</v>
      </c>
      <c r="F201" s="65" t="str">
        <f t="shared" si="12"/>
        <v>一般公共服务支出</v>
      </c>
      <c r="G201" s="65" t="str">
        <f t="shared" si="12"/>
        <v>宣传事务</v>
      </c>
      <c r="H201" s="65" t="str">
        <f t="shared" si="12"/>
        <v>一般行政管理事务（宣传）</v>
      </c>
      <c r="J201" s="71"/>
      <c r="K201" s="94"/>
      <c r="L201" s="71"/>
    </row>
    <row r="202" spans="1:12" ht="14.25" x14ac:dyDescent="0.2">
      <c r="A202" s="77">
        <v>2013303</v>
      </c>
      <c r="B202" s="68" t="s">
        <v>647</v>
      </c>
      <c r="C202" s="81">
        <f t="shared" si="13"/>
        <v>201</v>
      </c>
      <c r="D202" s="82">
        <f t="shared" si="14"/>
        <v>20133</v>
      </c>
      <c r="E202" s="82">
        <f t="shared" si="15"/>
        <v>2013303</v>
      </c>
      <c r="F202" s="65" t="str">
        <f t="shared" si="12"/>
        <v>一般公共服务支出</v>
      </c>
      <c r="G202" s="65" t="str">
        <f t="shared" si="12"/>
        <v>宣传事务</v>
      </c>
      <c r="H202" s="65" t="str">
        <f t="shared" si="12"/>
        <v>机关服务（宣传）</v>
      </c>
      <c r="J202" s="71"/>
      <c r="K202" s="94"/>
      <c r="L202" s="71"/>
    </row>
    <row r="203" spans="1:12" ht="14.25" x14ac:dyDescent="0.2">
      <c r="A203" s="77">
        <v>2013304</v>
      </c>
      <c r="B203" s="68" t="s">
        <v>648</v>
      </c>
      <c r="C203" s="81">
        <f t="shared" si="13"/>
        <v>201</v>
      </c>
      <c r="D203" s="82">
        <f t="shared" si="14"/>
        <v>20133</v>
      </c>
      <c r="E203" s="82">
        <f t="shared" si="15"/>
        <v>2013304</v>
      </c>
      <c r="F203" s="65" t="str">
        <f t="shared" si="12"/>
        <v>一般公共服务支出</v>
      </c>
      <c r="G203" s="65" t="str">
        <f t="shared" si="12"/>
        <v>宣传事务</v>
      </c>
      <c r="H203" s="65" t="str">
        <f t="shared" si="12"/>
        <v>宣传管理</v>
      </c>
      <c r="J203" s="71"/>
      <c r="K203" s="94"/>
      <c r="L203" s="71"/>
    </row>
    <row r="204" spans="1:12" ht="14.25" x14ac:dyDescent="0.2">
      <c r="A204" s="77">
        <v>2013350</v>
      </c>
      <c r="B204" s="68" t="s">
        <v>649</v>
      </c>
      <c r="C204" s="81">
        <f t="shared" si="13"/>
        <v>201</v>
      </c>
      <c r="D204" s="82">
        <f t="shared" si="14"/>
        <v>20133</v>
      </c>
      <c r="E204" s="82">
        <f t="shared" si="15"/>
        <v>2013350</v>
      </c>
      <c r="F204" s="65" t="str">
        <f t="shared" si="12"/>
        <v>一般公共服务支出</v>
      </c>
      <c r="G204" s="65" t="str">
        <f t="shared" si="12"/>
        <v>宣传事务</v>
      </c>
      <c r="H204" s="65" t="str">
        <f t="shared" si="12"/>
        <v>事业运行（宣传）</v>
      </c>
      <c r="J204" s="71"/>
      <c r="K204" s="94"/>
      <c r="L204" s="71"/>
    </row>
    <row r="205" spans="1:12" ht="14.25" x14ac:dyDescent="0.2">
      <c r="A205" s="77">
        <v>2013399</v>
      </c>
      <c r="B205" s="68" t="s">
        <v>650</v>
      </c>
      <c r="C205" s="81">
        <f t="shared" si="13"/>
        <v>201</v>
      </c>
      <c r="D205" s="82">
        <f t="shared" si="14"/>
        <v>20133</v>
      </c>
      <c r="E205" s="82">
        <f t="shared" si="15"/>
        <v>2013399</v>
      </c>
      <c r="F205" s="65" t="str">
        <f t="shared" si="12"/>
        <v>一般公共服务支出</v>
      </c>
      <c r="G205" s="65" t="str">
        <f t="shared" si="12"/>
        <v>宣传事务</v>
      </c>
      <c r="H205" s="65" t="str">
        <f t="shared" si="12"/>
        <v>其他宣传事务支出</v>
      </c>
      <c r="J205" s="71"/>
      <c r="K205" s="94"/>
      <c r="L205" s="71"/>
    </row>
    <row r="206" spans="1:12" ht="14.25" x14ac:dyDescent="0.2">
      <c r="A206" s="77">
        <v>20134</v>
      </c>
      <c r="B206" s="68" t="s">
        <v>651</v>
      </c>
      <c r="C206" s="81">
        <f t="shared" si="13"/>
        <v>201</v>
      </c>
      <c r="D206" s="82">
        <f t="shared" si="14"/>
        <v>20134</v>
      </c>
      <c r="E206" s="82" t="str">
        <f t="shared" si="15"/>
        <v/>
      </c>
      <c r="F206" s="65" t="str">
        <f t="shared" si="12"/>
        <v>一般公共服务支出</v>
      </c>
      <c r="G206" s="65" t="str">
        <f t="shared" si="12"/>
        <v>统战事务</v>
      </c>
      <c r="H206" s="65" t="str">
        <f t="shared" si="12"/>
        <v/>
      </c>
      <c r="J206" s="71"/>
      <c r="K206" s="94"/>
      <c r="L206" s="71"/>
    </row>
    <row r="207" spans="1:12" ht="14.25" x14ac:dyDescent="0.2">
      <c r="A207" s="77">
        <v>2013401</v>
      </c>
      <c r="B207" s="68" t="s">
        <v>652</v>
      </c>
      <c r="C207" s="81">
        <f t="shared" si="13"/>
        <v>201</v>
      </c>
      <c r="D207" s="82">
        <f t="shared" si="14"/>
        <v>20134</v>
      </c>
      <c r="E207" s="82">
        <f t="shared" si="15"/>
        <v>2013401</v>
      </c>
      <c r="F207" s="65" t="str">
        <f t="shared" si="12"/>
        <v>一般公共服务支出</v>
      </c>
      <c r="G207" s="65" t="str">
        <f t="shared" si="12"/>
        <v>统战事务</v>
      </c>
      <c r="H207" s="65" t="str">
        <f t="shared" si="12"/>
        <v>行政运行（统战）</v>
      </c>
      <c r="J207" s="71"/>
      <c r="K207" s="94"/>
      <c r="L207" s="71"/>
    </row>
    <row r="208" spans="1:12" ht="24" x14ac:dyDescent="0.2">
      <c r="A208" s="77">
        <v>2013402</v>
      </c>
      <c r="B208" s="68" t="s">
        <v>653</v>
      </c>
      <c r="C208" s="81">
        <f t="shared" si="13"/>
        <v>201</v>
      </c>
      <c r="D208" s="82">
        <f t="shared" si="14"/>
        <v>20134</v>
      </c>
      <c r="E208" s="82">
        <f t="shared" si="15"/>
        <v>2013402</v>
      </c>
      <c r="F208" s="65" t="str">
        <f t="shared" si="12"/>
        <v>一般公共服务支出</v>
      </c>
      <c r="G208" s="65" t="str">
        <f t="shared" si="12"/>
        <v>统战事务</v>
      </c>
      <c r="H208" s="65" t="str">
        <f t="shared" si="12"/>
        <v>一般行政管理事务（统战）</v>
      </c>
      <c r="J208" s="71"/>
      <c r="K208" s="95"/>
      <c r="L208" s="71"/>
    </row>
    <row r="209" spans="1:12" ht="14.25" x14ac:dyDescent="0.2">
      <c r="A209" s="77">
        <v>2013403</v>
      </c>
      <c r="B209" s="68" t="s">
        <v>654</v>
      </c>
      <c r="C209" s="81">
        <f t="shared" si="13"/>
        <v>201</v>
      </c>
      <c r="D209" s="82">
        <f t="shared" si="14"/>
        <v>20134</v>
      </c>
      <c r="E209" s="82">
        <f t="shared" si="15"/>
        <v>2013403</v>
      </c>
      <c r="F209" s="65" t="str">
        <f t="shared" si="12"/>
        <v>一般公共服务支出</v>
      </c>
      <c r="G209" s="65" t="str">
        <f t="shared" si="12"/>
        <v>统战事务</v>
      </c>
      <c r="H209" s="65" t="str">
        <f t="shared" si="12"/>
        <v>机关服务（统战）</v>
      </c>
      <c r="J209" s="71"/>
      <c r="K209" s="95"/>
      <c r="L209" s="71"/>
    </row>
    <row r="210" spans="1:12" ht="14.25" x14ac:dyDescent="0.2">
      <c r="A210" s="77">
        <v>2013404</v>
      </c>
      <c r="B210" s="68" t="s">
        <v>655</v>
      </c>
      <c r="C210" s="81">
        <f t="shared" si="13"/>
        <v>201</v>
      </c>
      <c r="D210" s="82">
        <f t="shared" si="14"/>
        <v>20134</v>
      </c>
      <c r="E210" s="82">
        <f t="shared" si="15"/>
        <v>2013404</v>
      </c>
      <c r="F210" s="65" t="str">
        <f t="shared" si="12"/>
        <v>一般公共服务支出</v>
      </c>
      <c r="G210" s="65" t="str">
        <f t="shared" si="12"/>
        <v>统战事务</v>
      </c>
      <c r="H210" s="65" t="str">
        <f t="shared" si="12"/>
        <v>宗教事务</v>
      </c>
      <c r="J210" s="71"/>
      <c r="K210" s="95"/>
      <c r="L210" s="71"/>
    </row>
    <row r="211" spans="1:12" ht="14.25" x14ac:dyDescent="0.2">
      <c r="A211" s="77">
        <v>2013405</v>
      </c>
      <c r="B211" s="68" t="s">
        <v>656</v>
      </c>
      <c r="C211" s="81">
        <f t="shared" si="13"/>
        <v>201</v>
      </c>
      <c r="D211" s="82">
        <f t="shared" si="14"/>
        <v>20134</v>
      </c>
      <c r="E211" s="82">
        <f t="shared" si="15"/>
        <v>2013405</v>
      </c>
      <c r="F211" s="65" t="str">
        <f t="shared" si="12"/>
        <v>一般公共服务支出</v>
      </c>
      <c r="G211" s="65" t="str">
        <f t="shared" si="12"/>
        <v>统战事务</v>
      </c>
      <c r="H211" s="65" t="str">
        <f t="shared" si="12"/>
        <v>华侨事务</v>
      </c>
      <c r="J211" s="71"/>
      <c r="K211" s="95"/>
      <c r="L211" s="71"/>
    </row>
    <row r="212" spans="1:12" ht="14.25" x14ac:dyDescent="0.2">
      <c r="A212" s="77">
        <v>2013450</v>
      </c>
      <c r="B212" s="68" t="s">
        <v>657</v>
      </c>
      <c r="C212" s="81">
        <f t="shared" si="13"/>
        <v>201</v>
      </c>
      <c r="D212" s="82">
        <f t="shared" si="14"/>
        <v>20134</v>
      </c>
      <c r="E212" s="82">
        <f t="shared" si="15"/>
        <v>2013450</v>
      </c>
      <c r="F212" s="65" t="str">
        <f t="shared" si="12"/>
        <v>一般公共服务支出</v>
      </c>
      <c r="G212" s="65" t="str">
        <f t="shared" si="12"/>
        <v>统战事务</v>
      </c>
      <c r="H212" s="65" t="str">
        <f t="shared" si="12"/>
        <v>事业运行（统战）</v>
      </c>
      <c r="J212" s="71"/>
      <c r="K212" s="95"/>
      <c r="L212" s="71"/>
    </row>
    <row r="213" spans="1:12" ht="14.25" x14ac:dyDescent="0.2">
      <c r="A213" s="77">
        <v>2013499</v>
      </c>
      <c r="B213" s="68" t="s">
        <v>658</v>
      </c>
      <c r="C213" s="81">
        <f t="shared" si="13"/>
        <v>201</v>
      </c>
      <c r="D213" s="82">
        <f t="shared" si="14"/>
        <v>20134</v>
      </c>
      <c r="E213" s="82">
        <f t="shared" si="15"/>
        <v>2013499</v>
      </c>
      <c r="F213" s="65" t="str">
        <f t="shared" si="12"/>
        <v>一般公共服务支出</v>
      </c>
      <c r="G213" s="65" t="str">
        <f t="shared" si="12"/>
        <v>统战事务</v>
      </c>
      <c r="H213" s="65" t="str">
        <f t="shared" si="12"/>
        <v>其他统战事务支出</v>
      </c>
      <c r="J213" s="71"/>
      <c r="K213" s="95"/>
      <c r="L213" s="71"/>
    </row>
    <row r="214" spans="1:12" ht="14.25" x14ac:dyDescent="0.2">
      <c r="A214" s="77">
        <v>20135</v>
      </c>
      <c r="B214" s="68" t="s">
        <v>659</v>
      </c>
      <c r="C214" s="81">
        <f t="shared" si="13"/>
        <v>201</v>
      </c>
      <c r="D214" s="82">
        <f t="shared" si="14"/>
        <v>20135</v>
      </c>
      <c r="E214" s="82" t="str">
        <f t="shared" si="15"/>
        <v/>
      </c>
      <c r="F214" s="65" t="str">
        <f t="shared" ref="F214:H277" si="16">IF(C214&lt;&gt;"",VLOOKUP(C214,$A$6:$B$10007,2,FALSE),"")</f>
        <v>一般公共服务支出</v>
      </c>
      <c r="G214" s="65" t="str">
        <f t="shared" si="16"/>
        <v>对外联络事务</v>
      </c>
      <c r="H214" s="65" t="str">
        <f t="shared" si="16"/>
        <v/>
      </c>
      <c r="J214" s="71"/>
      <c r="K214" s="95"/>
      <c r="L214" s="71"/>
    </row>
    <row r="215" spans="1:12" ht="14.25" x14ac:dyDescent="0.2">
      <c r="A215" s="77">
        <v>2013501</v>
      </c>
      <c r="B215" s="68" t="s">
        <v>660</v>
      </c>
      <c r="C215" s="81">
        <f t="shared" si="13"/>
        <v>201</v>
      </c>
      <c r="D215" s="82">
        <f t="shared" si="14"/>
        <v>20135</v>
      </c>
      <c r="E215" s="82">
        <f t="shared" si="15"/>
        <v>2013501</v>
      </c>
      <c r="F215" s="65" t="str">
        <f t="shared" si="16"/>
        <v>一般公共服务支出</v>
      </c>
      <c r="G215" s="65" t="str">
        <f t="shared" si="16"/>
        <v>对外联络事务</v>
      </c>
      <c r="H215" s="65" t="str">
        <f t="shared" si="16"/>
        <v>行政运行（对外）</v>
      </c>
      <c r="J215" s="71"/>
      <c r="K215" s="95"/>
      <c r="L215" s="71"/>
    </row>
    <row r="216" spans="1:12" ht="24" x14ac:dyDescent="0.2">
      <c r="A216" s="77">
        <v>2013502</v>
      </c>
      <c r="B216" s="68" t="s">
        <v>661</v>
      </c>
      <c r="C216" s="81">
        <f t="shared" si="13"/>
        <v>201</v>
      </c>
      <c r="D216" s="82">
        <f t="shared" si="14"/>
        <v>20135</v>
      </c>
      <c r="E216" s="82">
        <f t="shared" si="15"/>
        <v>2013502</v>
      </c>
      <c r="F216" s="65" t="str">
        <f t="shared" si="16"/>
        <v>一般公共服务支出</v>
      </c>
      <c r="G216" s="65" t="str">
        <f t="shared" si="16"/>
        <v>对外联络事务</v>
      </c>
      <c r="H216" s="65" t="str">
        <f t="shared" si="16"/>
        <v>一般行政管理事务（对外）</v>
      </c>
      <c r="J216" s="71"/>
      <c r="K216" s="95"/>
      <c r="L216" s="71"/>
    </row>
    <row r="217" spans="1:12" ht="14.25" x14ac:dyDescent="0.2">
      <c r="A217" s="77">
        <v>2013503</v>
      </c>
      <c r="B217" s="68" t="s">
        <v>662</v>
      </c>
      <c r="C217" s="81">
        <f t="shared" si="13"/>
        <v>201</v>
      </c>
      <c r="D217" s="82">
        <f t="shared" si="14"/>
        <v>20135</v>
      </c>
      <c r="E217" s="82">
        <f t="shared" si="15"/>
        <v>2013503</v>
      </c>
      <c r="F217" s="65" t="str">
        <f t="shared" si="16"/>
        <v>一般公共服务支出</v>
      </c>
      <c r="G217" s="65" t="str">
        <f t="shared" si="16"/>
        <v>对外联络事务</v>
      </c>
      <c r="H217" s="65" t="str">
        <f t="shared" si="16"/>
        <v>机关服务（对外）</v>
      </c>
      <c r="J217" s="71"/>
      <c r="K217" s="95"/>
      <c r="L217" s="71"/>
    </row>
    <row r="218" spans="1:12" ht="14.25" x14ac:dyDescent="0.2">
      <c r="A218" s="77">
        <v>2013550</v>
      </c>
      <c r="B218" s="68" t="s">
        <v>663</v>
      </c>
      <c r="C218" s="81">
        <f t="shared" si="13"/>
        <v>201</v>
      </c>
      <c r="D218" s="82">
        <f t="shared" si="14"/>
        <v>20135</v>
      </c>
      <c r="E218" s="82">
        <f t="shared" si="15"/>
        <v>2013550</v>
      </c>
      <c r="F218" s="65" t="str">
        <f t="shared" si="16"/>
        <v>一般公共服务支出</v>
      </c>
      <c r="G218" s="65" t="str">
        <f t="shared" si="16"/>
        <v>对外联络事务</v>
      </c>
      <c r="H218" s="65" t="str">
        <f t="shared" si="16"/>
        <v>事业运行（对外）</v>
      </c>
      <c r="J218" s="71"/>
      <c r="K218" s="95"/>
      <c r="L218" s="71"/>
    </row>
    <row r="219" spans="1:12" ht="14.25" x14ac:dyDescent="0.2">
      <c r="A219" s="77">
        <v>2013599</v>
      </c>
      <c r="B219" s="68" t="s">
        <v>664</v>
      </c>
      <c r="C219" s="81">
        <f t="shared" si="13"/>
        <v>201</v>
      </c>
      <c r="D219" s="82">
        <f t="shared" si="14"/>
        <v>20135</v>
      </c>
      <c r="E219" s="82">
        <f t="shared" si="15"/>
        <v>2013599</v>
      </c>
      <c r="F219" s="65" t="str">
        <f t="shared" si="16"/>
        <v>一般公共服务支出</v>
      </c>
      <c r="G219" s="65" t="str">
        <f t="shared" si="16"/>
        <v>对外联络事务</v>
      </c>
      <c r="H219" s="65" t="str">
        <f t="shared" si="16"/>
        <v>其他对外联络事务支出</v>
      </c>
      <c r="J219" s="71"/>
      <c r="K219" s="95"/>
      <c r="L219" s="71"/>
    </row>
    <row r="220" spans="1:12" ht="24" x14ac:dyDescent="0.2">
      <c r="A220" s="77">
        <v>20136</v>
      </c>
      <c r="B220" s="68" t="s">
        <v>665</v>
      </c>
      <c r="C220" s="81">
        <f t="shared" si="13"/>
        <v>201</v>
      </c>
      <c r="D220" s="82">
        <f t="shared" si="14"/>
        <v>20136</v>
      </c>
      <c r="E220" s="82" t="str">
        <f t="shared" si="15"/>
        <v/>
      </c>
      <c r="F220" s="65" t="str">
        <f t="shared" si="16"/>
        <v>一般公共服务支出</v>
      </c>
      <c r="G220" s="65" t="str">
        <f t="shared" si="16"/>
        <v>其他共产党事务支出</v>
      </c>
      <c r="H220" s="65" t="str">
        <f t="shared" si="16"/>
        <v/>
      </c>
      <c r="J220" s="71"/>
      <c r="K220" s="95"/>
      <c r="L220" s="71"/>
    </row>
    <row r="221" spans="1:12" ht="24" x14ac:dyDescent="0.2">
      <c r="A221" s="77">
        <v>2013601</v>
      </c>
      <c r="B221" s="68" t="s">
        <v>666</v>
      </c>
      <c r="C221" s="81">
        <f t="shared" si="13"/>
        <v>201</v>
      </c>
      <c r="D221" s="82">
        <f t="shared" si="14"/>
        <v>20136</v>
      </c>
      <c r="E221" s="82">
        <f t="shared" si="15"/>
        <v>2013601</v>
      </c>
      <c r="F221" s="65" t="str">
        <f t="shared" si="16"/>
        <v>一般公共服务支出</v>
      </c>
      <c r="G221" s="65" t="str">
        <f t="shared" si="16"/>
        <v>其他共产党事务支出</v>
      </c>
      <c r="H221" s="65" t="str">
        <f t="shared" si="16"/>
        <v>行政运行（其他）</v>
      </c>
      <c r="J221" s="71"/>
      <c r="K221" s="95"/>
      <c r="L221" s="71"/>
    </row>
    <row r="222" spans="1:12" ht="24" x14ac:dyDescent="0.2">
      <c r="A222" s="77">
        <v>2013602</v>
      </c>
      <c r="B222" s="68" t="s">
        <v>667</v>
      </c>
      <c r="C222" s="81">
        <f t="shared" si="13"/>
        <v>201</v>
      </c>
      <c r="D222" s="82">
        <f t="shared" si="14"/>
        <v>20136</v>
      </c>
      <c r="E222" s="82">
        <f t="shared" si="15"/>
        <v>2013602</v>
      </c>
      <c r="F222" s="65" t="str">
        <f t="shared" si="16"/>
        <v>一般公共服务支出</v>
      </c>
      <c r="G222" s="65" t="str">
        <f t="shared" si="16"/>
        <v>其他共产党事务支出</v>
      </c>
      <c r="H222" s="65" t="str">
        <f t="shared" si="16"/>
        <v>一般行政管理事务（其他）</v>
      </c>
      <c r="J222" s="71"/>
      <c r="K222" s="95"/>
      <c r="L222" s="71"/>
    </row>
    <row r="223" spans="1:12" ht="24" x14ac:dyDescent="0.2">
      <c r="A223" s="77">
        <v>2013603</v>
      </c>
      <c r="B223" s="68" t="s">
        <v>668</v>
      </c>
      <c r="C223" s="81">
        <f t="shared" si="13"/>
        <v>201</v>
      </c>
      <c r="D223" s="82">
        <f t="shared" si="14"/>
        <v>20136</v>
      </c>
      <c r="E223" s="82">
        <f t="shared" si="15"/>
        <v>2013603</v>
      </c>
      <c r="F223" s="65" t="str">
        <f t="shared" si="16"/>
        <v>一般公共服务支出</v>
      </c>
      <c r="G223" s="65" t="str">
        <f t="shared" si="16"/>
        <v>其他共产党事务支出</v>
      </c>
      <c r="H223" s="65" t="str">
        <f t="shared" si="16"/>
        <v>机关服务（其他）</v>
      </c>
      <c r="J223" s="71"/>
      <c r="K223" s="95"/>
      <c r="L223" s="71"/>
    </row>
    <row r="224" spans="1:12" ht="24" x14ac:dyDescent="0.2">
      <c r="A224" s="77">
        <v>2013650</v>
      </c>
      <c r="B224" s="68" t="s">
        <v>669</v>
      </c>
      <c r="C224" s="81">
        <f t="shared" si="13"/>
        <v>201</v>
      </c>
      <c r="D224" s="82">
        <f t="shared" si="14"/>
        <v>20136</v>
      </c>
      <c r="E224" s="82">
        <f t="shared" si="15"/>
        <v>2013650</v>
      </c>
      <c r="F224" s="65" t="str">
        <f t="shared" si="16"/>
        <v>一般公共服务支出</v>
      </c>
      <c r="G224" s="65" t="str">
        <f t="shared" si="16"/>
        <v>其他共产党事务支出</v>
      </c>
      <c r="H224" s="65" t="str">
        <f t="shared" si="16"/>
        <v>事业运行（其他）</v>
      </c>
      <c r="J224" s="71"/>
      <c r="K224" s="95"/>
      <c r="L224" s="71"/>
    </row>
    <row r="225" spans="1:12" ht="24" x14ac:dyDescent="0.2">
      <c r="A225" s="77">
        <v>2013699</v>
      </c>
      <c r="B225" s="68" t="s">
        <v>665</v>
      </c>
      <c r="C225" s="81">
        <f t="shared" si="13"/>
        <v>201</v>
      </c>
      <c r="D225" s="82">
        <f t="shared" si="14"/>
        <v>20136</v>
      </c>
      <c r="E225" s="82">
        <f t="shared" si="15"/>
        <v>2013699</v>
      </c>
      <c r="F225" s="65" t="str">
        <f t="shared" si="16"/>
        <v>一般公共服务支出</v>
      </c>
      <c r="G225" s="65" t="str">
        <f t="shared" si="16"/>
        <v>其他共产党事务支出</v>
      </c>
      <c r="H225" s="65" t="str">
        <f t="shared" si="16"/>
        <v>其他共产党事务支出</v>
      </c>
      <c r="J225" s="71"/>
      <c r="K225" s="95"/>
      <c r="L225" s="71"/>
    </row>
    <row r="226" spans="1:12" ht="14.25" x14ac:dyDescent="0.2">
      <c r="A226" s="77">
        <v>20137</v>
      </c>
      <c r="B226" s="68" t="s">
        <v>670</v>
      </c>
      <c r="C226" s="81">
        <f t="shared" si="13"/>
        <v>201</v>
      </c>
      <c r="D226" s="82">
        <f t="shared" si="14"/>
        <v>20137</v>
      </c>
      <c r="E226" s="82" t="str">
        <f t="shared" si="15"/>
        <v/>
      </c>
      <c r="F226" s="65" t="str">
        <f t="shared" si="16"/>
        <v>一般公共服务支出</v>
      </c>
      <c r="G226" s="65" t="str">
        <f t="shared" si="16"/>
        <v>网络事务</v>
      </c>
      <c r="H226" s="65" t="str">
        <f t="shared" si="16"/>
        <v/>
      </c>
      <c r="J226" s="71"/>
      <c r="K226" s="95"/>
      <c r="L226" s="71"/>
    </row>
    <row r="227" spans="1:12" ht="14.25" x14ac:dyDescent="0.2">
      <c r="A227" s="77">
        <v>2013701</v>
      </c>
      <c r="B227" s="68" t="s">
        <v>671</v>
      </c>
      <c r="C227" s="81">
        <f t="shared" si="13"/>
        <v>201</v>
      </c>
      <c r="D227" s="82">
        <f t="shared" si="14"/>
        <v>20137</v>
      </c>
      <c r="E227" s="82">
        <f t="shared" si="15"/>
        <v>2013701</v>
      </c>
      <c r="F227" s="65" t="str">
        <f t="shared" si="16"/>
        <v>一般公共服务支出</v>
      </c>
      <c r="G227" s="65" t="str">
        <f t="shared" si="16"/>
        <v>网络事务</v>
      </c>
      <c r="H227" s="65" t="str">
        <f t="shared" si="16"/>
        <v>行政运行（网络）</v>
      </c>
      <c r="J227" s="71"/>
      <c r="K227" s="95"/>
      <c r="L227" s="71"/>
    </row>
    <row r="228" spans="1:12" ht="24" x14ac:dyDescent="0.2">
      <c r="A228" s="77">
        <v>2013702</v>
      </c>
      <c r="B228" s="68" t="s">
        <v>672</v>
      </c>
      <c r="C228" s="81">
        <f t="shared" si="13"/>
        <v>201</v>
      </c>
      <c r="D228" s="82">
        <f t="shared" si="14"/>
        <v>20137</v>
      </c>
      <c r="E228" s="82">
        <f t="shared" si="15"/>
        <v>2013702</v>
      </c>
      <c r="F228" s="65" t="str">
        <f t="shared" si="16"/>
        <v>一般公共服务支出</v>
      </c>
      <c r="G228" s="65" t="str">
        <f t="shared" si="16"/>
        <v>网络事务</v>
      </c>
      <c r="H228" s="65" t="str">
        <f t="shared" si="16"/>
        <v>一般行政管理事务（网络）</v>
      </c>
      <c r="J228" s="71"/>
      <c r="K228" s="95"/>
      <c r="L228" s="71"/>
    </row>
    <row r="229" spans="1:12" ht="14.25" x14ac:dyDescent="0.2">
      <c r="A229" s="77">
        <v>2013703</v>
      </c>
      <c r="B229" s="68" t="s">
        <v>673</v>
      </c>
      <c r="C229" s="81">
        <f t="shared" si="13"/>
        <v>201</v>
      </c>
      <c r="D229" s="82">
        <f t="shared" si="14"/>
        <v>20137</v>
      </c>
      <c r="E229" s="82">
        <f t="shared" si="15"/>
        <v>2013703</v>
      </c>
      <c r="F229" s="65" t="str">
        <f t="shared" si="16"/>
        <v>一般公共服务支出</v>
      </c>
      <c r="G229" s="65" t="str">
        <f t="shared" si="16"/>
        <v>网络事务</v>
      </c>
      <c r="H229" s="65" t="str">
        <f t="shared" si="16"/>
        <v>机关服务（网络）</v>
      </c>
      <c r="J229" s="71"/>
      <c r="K229" s="95"/>
      <c r="L229" s="71"/>
    </row>
    <row r="230" spans="1:12" ht="14.25" x14ac:dyDescent="0.2">
      <c r="A230" s="77">
        <v>2013704</v>
      </c>
      <c r="B230" s="68" t="s">
        <v>674</v>
      </c>
      <c r="C230" s="81">
        <f t="shared" si="13"/>
        <v>201</v>
      </c>
      <c r="D230" s="82">
        <f t="shared" si="14"/>
        <v>20137</v>
      </c>
      <c r="E230" s="82">
        <f t="shared" si="15"/>
        <v>2013704</v>
      </c>
      <c r="F230" s="65" t="str">
        <f t="shared" si="16"/>
        <v>一般公共服务支出</v>
      </c>
      <c r="G230" s="65" t="str">
        <f t="shared" si="16"/>
        <v>网络事务</v>
      </c>
      <c r="H230" s="65" t="str">
        <f t="shared" si="16"/>
        <v>信息安全事务</v>
      </c>
      <c r="J230" s="71"/>
      <c r="K230" s="95"/>
      <c r="L230" s="71"/>
    </row>
    <row r="231" spans="1:12" ht="14.25" x14ac:dyDescent="0.2">
      <c r="A231" s="77">
        <v>2013750</v>
      </c>
      <c r="B231" s="68" t="s">
        <v>675</v>
      </c>
      <c r="C231" s="81">
        <f t="shared" si="13"/>
        <v>201</v>
      </c>
      <c r="D231" s="82">
        <f t="shared" si="14"/>
        <v>20137</v>
      </c>
      <c r="E231" s="82">
        <f t="shared" si="15"/>
        <v>2013750</v>
      </c>
      <c r="F231" s="65" t="str">
        <f t="shared" si="16"/>
        <v>一般公共服务支出</v>
      </c>
      <c r="G231" s="65" t="str">
        <f t="shared" si="16"/>
        <v>网络事务</v>
      </c>
      <c r="H231" s="65" t="str">
        <f t="shared" si="16"/>
        <v>事业运行（网络）</v>
      </c>
      <c r="J231" s="71"/>
      <c r="K231" s="95"/>
      <c r="L231" s="71"/>
    </row>
    <row r="232" spans="1:12" ht="14.25" x14ac:dyDescent="0.2">
      <c r="A232" s="77">
        <v>2013799</v>
      </c>
      <c r="B232" s="68" t="s">
        <v>676</v>
      </c>
      <c r="C232" s="81">
        <f t="shared" si="13"/>
        <v>201</v>
      </c>
      <c r="D232" s="82">
        <f t="shared" si="14"/>
        <v>20137</v>
      </c>
      <c r="E232" s="82">
        <f t="shared" si="15"/>
        <v>2013799</v>
      </c>
      <c r="F232" s="65" t="str">
        <f t="shared" si="16"/>
        <v>一般公共服务支出</v>
      </c>
      <c r="G232" s="65" t="str">
        <f t="shared" si="16"/>
        <v>网络事务</v>
      </c>
      <c r="H232" s="65" t="str">
        <f t="shared" si="16"/>
        <v>其他网络事务支出</v>
      </c>
      <c r="J232" s="71"/>
      <c r="K232" s="95"/>
      <c r="L232" s="71"/>
    </row>
    <row r="233" spans="1:12" ht="24" x14ac:dyDescent="0.2">
      <c r="A233" s="77">
        <v>20138</v>
      </c>
      <c r="B233" s="68" t="s">
        <v>677</v>
      </c>
      <c r="C233" s="81">
        <f t="shared" si="13"/>
        <v>201</v>
      </c>
      <c r="D233" s="82">
        <f t="shared" si="14"/>
        <v>20138</v>
      </c>
      <c r="E233" s="82" t="str">
        <f t="shared" si="15"/>
        <v/>
      </c>
      <c r="F233" s="65" t="str">
        <f t="shared" si="16"/>
        <v>一般公共服务支出</v>
      </c>
      <c r="G233" s="65" t="str">
        <f t="shared" si="16"/>
        <v>市场监督管理事务</v>
      </c>
      <c r="H233" s="65" t="str">
        <f t="shared" si="16"/>
        <v/>
      </c>
      <c r="J233" s="71"/>
      <c r="K233" s="95"/>
      <c r="L233" s="71"/>
    </row>
    <row r="234" spans="1:12" ht="24" x14ac:dyDescent="0.2">
      <c r="A234" s="77">
        <v>2013801</v>
      </c>
      <c r="B234" s="68" t="s">
        <v>678</v>
      </c>
      <c r="C234" s="81">
        <f t="shared" si="13"/>
        <v>201</v>
      </c>
      <c r="D234" s="82">
        <f t="shared" si="14"/>
        <v>20138</v>
      </c>
      <c r="E234" s="82">
        <f t="shared" si="15"/>
        <v>2013801</v>
      </c>
      <c r="F234" s="65" t="str">
        <f t="shared" si="16"/>
        <v>一般公共服务支出</v>
      </c>
      <c r="G234" s="65" t="str">
        <f t="shared" si="16"/>
        <v>市场监督管理事务</v>
      </c>
      <c r="H234" s="65" t="str">
        <f t="shared" si="16"/>
        <v>行政运行（市场）</v>
      </c>
      <c r="J234" s="71"/>
      <c r="K234" s="95"/>
      <c r="L234" s="71"/>
    </row>
    <row r="235" spans="1:12" ht="24" x14ac:dyDescent="0.2">
      <c r="A235" s="77">
        <v>2013802</v>
      </c>
      <c r="B235" s="68" t="s">
        <v>679</v>
      </c>
      <c r="C235" s="81">
        <f t="shared" si="13"/>
        <v>201</v>
      </c>
      <c r="D235" s="82">
        <f t="shared" si="14"/>
        <v>20138</v>
      </c>
      <c r="E235" s="82">
        <f t="shared" si="15"/>
        <v>2013802</v>
      </c>
      <c r="F235" s="65" t="str">
        <f t="shared" si="16"/>
        <v>一般公共服务支出</v>
      </c>
      <c r="G235" s="65" t="str">
        <f t="shared" si="16"/>
        <v>市场监督管理事务</v>
      </c>
      <c r="H235" s="65" t="str">
        <f t="shared" si="16"/>
        <v>一般行政管理事务（市场）</v>
      </c>
      <c r="J235" s="71"/>
      <c r="K235" s="95"/>
      <c r="L235" s="71"/>
    </row>
    <row r="236" spans="1:12" ht="24" x14ac:dyDescent="0.2">
      <c r="A236" s="77">
        <v>2013803</v>
      </c>
      <c r="B236" s="68" t="s">
        <v>680</v>
      </c>
      <c r="C236" s="81">
        <f t="shared" si="13"/>
        <v>201</v>
      </c>
      <c r="D236" s="82">
        <f t="shared" si="14"/>
        <v>20138</v>
      </c>
      <c r="E236" s="82">
        <f t="shared" si="15"/>
        <v>2013803</v>
      </c>
      <c r="F236" s="65" t="str">
        <f t="shared" si="16"/>
        <v>一般公共服务支出</v>
      </c>
      <c r="G236" s="65" t="str">
        <f t="shared" si="16"/>
        <v>市场监督管理事务</v>
      </c>
      <c r="H236" s="65" t="str">
        <f t="shared" si="16"/>
        <v>机关服务（市场）</v>
      </c>
      <c r="J236" s="71"/>
      <c r="K236" s="95"/>
      <c r="L236" s="71"/>
    </row>
    <row r="237" spans="1:12" ht="24" x14ac:dyDescent="0.2">
      <c r="A237" s="77">
        <v>2013804</v>
      </c>
      <c r="B237" s="68" t="s">
        <v>681</v>
      </c>
      <c r="C237" s="81">
        <f t="shared" si="13"/>
        <v>201</v>
      </c>
      <c r="D237" s="82">
        <f t="shared" si="14"/>
        <v>20138</v>
      </c>
      <c r="E237" s="82">
        <f t="shared" si="15"/>
        <v>2013804</v>
      </c>
      <c r="F237" s="65" t="str">
        <f t="shared" si="16"/>
        <v>一般公共服务支出</v>
      </c>
      <c r="G237" s="65" t="str">
        <f t="shared" si="16"/>
        <v>市场监督管理事务</v>
      </c>
      <c r="H237" s="65" t="str">
        <f t="shared" si="16"/>
        <v>市场主体管理</v>
      </c>
      <c r="J237" s="71"/>
      <c r="K237" s="95"/>
      <c r="L237" s="71"/>
    </row>
    <row r="238" spans="1:12" ht="24" x14ac:dyDescent="0.2">
      <c r="A238" s="77">
        <v>2013805</v>
      </c>
      <c r="B238" s="68" t="s">
        <v>682</v>
      </c>
      <c r="C238" s="81">
        <f t="shared" si="13"/>
        <v>201</v>
      </c>
      <c r="D238" s="82">
        <f t="shared" si="14"/>
        <v>20138</v>
      </c>
      <c r="E238" s="82">
        <f t="shared" si="15"/>
        <v>2013805</v>
      </c>
      <c r="F238" s="65" t="str">
        <f t="shared" si="16"/>
        <v>一般公共服务支出</v>
      </c>
      <c r="G238" s="65" t="str">
        <f t="shared" si="16"/>
        <v>市场监督管理事务</v>
      </c>
      <c r="H238" s="65" t="str">
        <f t="shared" si="16"/>
        <v>市场秩序执法</v>
      </c>
      <c r="J238" s="71"/>
      <c r="K238" s="95"/>
      <c r="L238" s="71"/>
    </row>
    <row r="239" spans="1:12" ht="24" x14ac:dyDescent="0.2">
      <c r="A239" s="77">
        <v>2013808</v>
      </c>
      <c r="B239" s="68" t="s">
        <v>264</v>
      </c>
      <c r="C239" s="81">
        <f t="shared" si="13"/>
        <v>201</v>
      </c>
      <c r="D239" s="82">
        <f t="shared" si="14"/>
        <v>20138</v>
      </c>
      <c r="E239" s="82">
        <f t="shared" si="15"/>
        <v>2013808</v>
      </c>
      <c r="F239" s="65" t="str">
        <f t="shared" si="16"/>
        <v>一般公共服务支出</v>
      </c>
      <c r="G239" s="65" t="str">
        <f t="shared" si="16"/>
        <v>市场监督管理事务</v>
      </c>
      <c r="H239" s="65" t="str">
        <f t="shared" si="16"/>
        <v>信息化建设</v>
      </c>
      <c r="J239" s="71"/>
      <c r="K239" s="95"/>
      <c r="L239" s="71"/>
    </row>
    <row r="240" spans="1:12" ht="24" x14ac:dyDescent="0.2">
      <c r="A240" s="77">
        <v>2013810</v>
      </c>
      <c r="B240" s="68" t="s">
        <v>683</v>
      </c>
      <c r="C240" s="81">
        <f t="shared" si="13"/>
        <v>201</v>
      </c>
      <c r="D240" s="82">
        <f t="shared" si="14"/>
        <v>20138</v>
      </c>
      <c r="E240" s="82">
        <f t="shared" si="15"/>
        <v>2013810</v>
      </c>
      <c r="F240" s="65" t="str">
        <f t="shared" si="16"/>
        <v>一般公共服务支出</v>
      </c>
      <c r="G240" s="65" t="str">
        <f t="shared" si="16"/>
        <v>市场监督管理事务</v>
      </c>
      <c r="H240" s="65" t="str">
        <f t="shared" si="16"/>
        <v>质量基础</v>
      </c>
      <c r="J240" s="71"/>
      <c r="K240" s="95"/>
      <c r="L240" s="71"/>
    </row>
    <row r="241" spans="1:12" ht="24" x14ac:dyDescent="0.2">
      <c r="A241" s="77">
        <v>2013812</v>
      </c>
      <c r="B241" s="68" t="s">
        <v>684</v>
      </c>
      <c r="C241" s="81">
        <f t="shared" si="13"/>
        <v>201</v>
      </c>
      <c r="D241" s="82">
        <f t="shared" si="14"/>
        <v>20138</v>
      </c>
      <c r="E241" s="82">
        <f t="shared" si="15"/>
        <v>2013812</v>
      </c>
      <c r="F241" s="65" t="str">
        <f t="shared" si="16"/>
        <v>一般公共服务支出</v>
      </c>
      <c r="G241" s="65" t="str">
        <f t="shared" si="16"/>
        <v>市场监督管理事务</v>
      </c>
      <c r="H241" s="65" t="str">
        <f t="shared" si="16"/>
        <v>药品事务</v>
      </c>
      <c r="J241" s="71"/>
      <c r="K241" s="95"/>
      <c r="L241" s="71"/>
    </row>
    <row r="242" spans="1:12" ht="24" x14ac:dyDescent="0.2">
      <c r="A242" s="77">
        <v>2013813</v>
      </c>
      <c r="B242" s="68" t="s">
        <v>685</v>
      </c>
      <c r="C242" s="81">
        <f t="shared" si="13"/>
        <v>201</v>
      </c>
      <c r="D242" s="82">
        <f t="shared" si="14"/>
        <v>20138</v>
      </c>
      <c r="E242" s="82">
        <f t="shared" si="15"/>
        <v>2013813</v>
      </c>
      <c r="F242" s="65" t="str">
        <f t="shared" si="16"/>
        <v>一般公共服务支出</v>
      </c>
      <c r="G242" s="65" t="str">
        <f t="shared" si="16"/>
        <v>市场监督管理事务</v>
      </c>
      <c r="H242" s="65" t="str">
        <f t="shared" si="16"/>
        <v>医疗器械事务</v>
      </c>
      <c r="J242" s="71"/>
      <c r="K242" s="95"/>
      <c r="L242" s="71"/>
    </row>
    <row r="243" spans="1:12" ht="24" x14ac:dyDescent="0.2">
      <c r="A243" s="77">
        <v>2013814</v>
      </c>
      <c r="B243" s="68" t="s">
        <v>686</v>
      </c>
      <c r="C243" s="81">
        <f t="shared" si="13"/>
        <v>201</v>
      </c>
      <c r="D243" s="82">
        <f t="shared" si="14"/>
        <v>20138</v>
      </c>
      <c r="E243" s="82">
        <f t="shared" si="15"/>
        <v>2013814</v>
      </c>
      <c r="F243" s="65" t="str">
        <f t="shared" si="16"/>
        <v>一般公共服务支出</v>
      </c>
      <c r="G243" s="65" t="str">
        <f t="shared" si="16"/>
        <v>市场监督管理事务</v>
      </c>
      <c r="H243" s="65" t="str">
        <f t="shared" si="16"/>
        <v>化妆品事务</v>
      </c>
      <c r="J243" s="71"/>
      <c r="K243" s="95"/>
      <c r="L243" s="71"/>
    </row>
    <row r="244" spans="1:12" ht="24" x14ac:dyDescent="0.2">
      <c r="A244" s="77">
        <v>2013815</v>
      </c>
      <c r="B244" s="68" t="s">
        <v>2105</v>
      </c>
      <c r="C244" s="81">
        <f t="shared" si="13"/>
        <v>201</v>
      </c>
      <c r="D244" s="82">
        <f t="shared" si="14"/>
        <v>20138</v>
      </c>
      <c r="E244" s="82">
        <f t="shared" si="15"/>
        <v>2013815</v>
      </c>
      <c r="F244" s="65" t="str">
        <f t="shared" si="16"/>
        <v>一般公共服务支出</v>
      </c>
      <c r="G244" s="65" t="str">
        <f t="shared" si="16"/>
        <v>市场监督管理事务</v>
      </c>
      <c r="H244" s="65" t="str">
        <f t="shared" si="16"/>
        <v>质量安全监管</v>
      </c>
      <c r="J244" s="71"/>
      <c r="K244" s="95"/>
      <c r="L244" s="71"/>
    </row>
    <row r="245" spans="1:12" ht="24" x14ac:dyDescent="0.2">
      <c r="A245" s="77">
        <v>2013816</v>
      </c>
      <c r="B245" s="68" t="s">
        <v>687</v>
      </c>
      <c r="C245" s="81">
        <f t="shared" si="13"/>
        <v>201</v>
      </c>
      <c r="D245" s="82">
        <f t="shared" si="14"/>
        <v>20138</v>
      </c>
      <c r="E245" s="82">
        <f t="shared" si="15"/>
        <v>2013816</v>
      </c>
      <c r="F245" s="65" t="str">
        <f t="shared" si="16"/>
        <v>一般公共服务支出</v>
      </c>
      <c r="G245" s="65" t="str">
        <f t="shared" si="16"/>
        <v>市场监督管理事务</v>
      </c>
      <c r="H245" s="65" t="str">
        <f t="shared" si="16"/>
        <v>食品安全监管</v>
      </c>
      <c r="J245" s="71"/>
      <c r="K245" s="95"/>
      <c r="L245" s="71"/>
    </row>
    <row r="246" spans="1:12" ht="24" x14ac:dyDescent="0.2">
      <c r="A246" s="77">
        <v>2013850</v>
      </c>
      <c r="B246" s="68" t="s">
        <v>688</v>
      </c>
      <c r="C246" s="81">
        <f t="shared" si="13"/>
        <v>201</v>
      </c>
      <c r="D246" s="82">
        <f t="shared" si="14"/>
        <v>20138</v>
      </c>
      <c r="E246" s="82">
        <f t="shared" si="15"/>
        <v>2013850</v>
      </c>
      <c r="F246" s="65" t="str">
        <f t="shared" si="16"/>
        <v>一般公共服务支出</v>
      </c>
      <c r="G246" s="65" t="str">
        <f t="shared" si="16"/>
        <v>市场监督管理事务</v>
      </c>
      <c r="H246" s="65" t="str">
        <f t="shared" si="16"/>
        <v>事业运行（市场）</v>
      </c>
      <c r="J246" s="71"/>
      <c r="K246" s="95"/>
      <c r="L246" s="71"/>
    </row>
    <row r="247" spans="1:12" ht="24" x14ac:dyDescent="0.2">
      <c r="A247" s="77">
        <v>2013899</v>
      </c>
      <c r="B247" s="68" t="s">
        <v>689</v>
      </c>
      <c r="C247" s="81">
        <f t="shared" si="13"/>
        <v>201</v>
      </c>
      <c r="D247" s="82">
        <f t="shared" si="14"/>
        <v>20138</v>
      </c>
      <c r="E247" s="82">
        <f t="shared" si="15"/>
        <v>2013899</v>
      </c>
      <c r="F247" s="65" t="str">
        <f t="shared" si="16"/>
        <v>一般公共服务支出</v>
      </c>
      <c r="G247" s="65" t="str">
        <f t="shared" si="16"/>
        <v>市场监督管理事务</v>
      </c>
      <c r="H247" s="65" t="str">
        <f t="shared" si="16"/>
        <v>其他市场监督管理事务支出</v>
      </c>
    </row>
    <row r="248" spans="1:12" ht="24" x14ac:dyDescent="0.2">
      <c r="A248" s="77">
        <v>20199</v>
      </c>
      <c r="B248" s="68" t="s">
        <v>690</v>
      </c>
      <c r="C248" s="81">
        <f t="shared" si="13"/>
        <v>201</v>
      </c>
      <c r="D248" s="82">
        <f t="shared" si="14"/>
        <v>20199</v>
      </c>
      <c r="E248" s="82" t="str">
        <f t="shared" si="15"/>
        <v/>
      </c>
      <c r="F248" s="65" t="str">
        <f t="shared" si="16"/>
        <v>一般公共服务支出</v>
      </c>
      <c r="G248" s="65" t="str">
        <f t="shared" si="16"/>
        <v>其他一般公共服务支出</v>
      </c>
      <c r="H248" s="65" t="str">
        <f t="shared" si="16"/>
        <v/>
      </c>
    </row>
    <row r="249" spans="1:12" ht="24" x14ac:dyDescent="0.2">
      <c r="A249" s="77">
        <v>2019901</v>
      </c>
      <c r="B249" s="68" t="s">
        <v>436</v>
      </c>
      <c r="C249" s="81">
        <f t="shared" si="13"/>
        <v>201</v>
      </c>
      <c r="D249" s="82">
        <f t="shared" si="14"/>
        <v>20199</v>
      </c>
      <c r="E249" s="82">
        <f t="shared" si="15"/>
        <v>2019901</v>
      </c>
      <c r="F249" s="65" t="str">
        <f t="shared" si="16"/>
        <v>一般公共服务支出</v>
      </c>
      <c r="G249" s="65" t="str">
        <f t="shared" si="16"/>
        <v>其他一般公共服务支出</v>
      </c>
      <c r="H249" s="65" t="str">
        <f t="shared" si="16"/>
        <v>国家赔偿费用支出</v>
      </c>
    </row>
    <row r="250" spans="1:12" ht="24" x14ac:dyDescent="0.2">
      <c r="A250" s="77">
        <v>2019999</v>
      </c>
      <c r="B250" s="68" t="s">
        <v>690</v>
      </c>
      <c r="C250" s="81">
        <f t="shared" si="13"/>
        <v>201</v>
      </c>
      <c r="D250" s="82">
        <f t="shared" si="14"/>
        <v>20199</v>
      </c>
      <c r="E250" s="82">
        <f t="shared" si="15"/>
        <v>2019999</v>
      </c>
      <c r="F250" s="65" t="str">
        <f t="shared" si="16"/>
        <v>一般公共服务支出</v>
      </c>
      <c r="G250" s="65" t="str">
        <f t="shared" si="16"/>
        <v>其他一般公共服务支出</v>
      </c>
      <c r="H250" s="65" t="str">
        <f t="shared" si="16"/>
        <v>其他一般公共服务支出</v>
      </c>
    </row>
    <row r="251" spans="1:12" ht="14.25" x14ac:dyDescent="0.2">
      <c r="A251" s="77">
        <v>202</v>
      </c>
      <c r="B251" s="68" t="s">
        <v>691</v>
      </c>
      <c r="C251" s="81">
        <f t="shared" si="13"/>
        <v>202</v>
      </c>
      <c r="D251" s="82" t="str">
        <f t="shared" si="14"/>
        <v/>
      </c>
      <c r="E251" s="82" t="str">
        <f t="shared" si="15"/>
        <v/>
      </c>
      <c r="F251" s="65" t="str">
        <f t="shared" si="16"/>
        <v>外交支出</v>
      </c>
      <c r="G251" s="65" t="str">
        <f t="shared" si="16"/>
        <v/>
      </c>
      <c r="H251" s="65" t="str">
        <f t="shared" si="16"/>
        <v/>
      </c>
    </row>
    <row r="252" spans="1:12" ht="14.25" x14ac:dyDescent="0.2">
      <c r="A252" s="77">
        <v>20201</v>
      </c>
      <c r="B252" s="68" t="s">
        <v>692</v>
      </c>
      <c r="C252" s="81">
        <f t="shared" si="13"/>
        <v>202</v>
      </c>
      <c r="D252" s="82">
        <f t="shared" si="14"/>
        <v>20201</v>
      </c>
      <c r="E252" s="82" t="str">
        <f t="shared" si="15"/>
        <v/>
      </c>
      <c r="F252" s="65" t="str">
        <f t="shared" si="16"/>
        <v>外交支出</v>
      </c>
      <c r="G252" s="65" t="str">
        <f t="shared" si="16"/>
        <v>外交管理事务</v>
      </c>
      <c r="H252" s="65" t="str">
        <f t="shared" si="16"/>
        <v/>
      </c>
    </row>
    <row r="253" spans="1:12" ht="14.25" x14ac:dyDescent="0.2">
      <c r="A253" s="77">
        <v>2020101</v>
      </c>
      <c r="B253" s="68" t="s">
        <v>693</v>
      </c>
      <c r="C253" s="81">
        <f t="shared" si="13"/>
        <v>202</v>
      </c>
      <c r="D253" s="82">
        <f t="shared" si="14"/>
        <v>20201</v>
      </c>
      <c r="E253" s="82">
        <f t="shared" si="15"/>
        <v>2020101</v>
      </c>
      <c r="F253" s="65" t="str">
        <f t="shared" si="16"/>
        <v>外交支出</v>
      </c>
      <c r="G253" s="65" t="str">
        <f t="shared" si="16"/>
        <v>外交管理事务</v>
      </c>
      <c r="H253" s="65" t="str">
        <f t="shared" si="16"/>
        <v>行政运行（外交）</v>
      </c>
    </row>
    <row r="254" spans="1:12" ht="24" x14ac:dyDescent="0.2">
      <c r="A254" s="77">
        <v>2020102</v>
      </c>
      <c r="B254" s="68" t="s">
        <v>694</v>
      </c>
      <c r="C254" s="81">
        <f t="shared" si="13"/>
        <v>202</v>
      </c>
      <c r="D254" s="82">
        <f t="shared" si="14"/>
        <v>20201</v>
      </c>
      <c r="E254" s="82">
        <f t="shared" si="15"/>
        <v>2020102</v>
      </c>
      <c r="F254" s="65" t="str">
        <f t="shared" si="16"/>
        <v>外交支出</v>
      </c>
      <c r="G254" s="65" t="str">
        <f t="shared" si="16"/>
        <v>外交管理事务</v>
      </c>
      <c r="H254" s="65" t="str">
        <f t="shared" si="16"/>
        <v>一般行政管理事务（外交）</v>
      </c>
    </row>
    <row r="255" spans="1:12" ht="14.25" x14ac:dyDescent="0.2">
      <c r="A255" s="77">
        <v>2020103</v>
      </c>
      <c r="B255" s="68" t="s">
        <v>695</v>
      </c>
      <c r="C255" s="81">
        <f t="shared" si="13"/>
        <v>202</v>
      </c>
      <c r="D255" s="82">
        <f t="shared" si="14"/>
        <v>20201</v>
      </c>
      <c r="E255" s="82">
        <f t="shared" si="15"/>
        <v>2020103</v>
      </c>
      <c r="F255" s="65" t="str">
        <f t="shared" si="16"/>
        <v>外交支出</v>
      </c>
      <c r="G255" s="65" t="str">
        <f t="shared" si="16"/>
        <v>外交管理事务</v>
      </c>
      <c r="H255" s="65" t="str">
        <f t="shared" si="16"/>
        <v>机关服务（外交）</v>
      </c>
    </row>
    <row r="256" spans="1:12" ht="14.25" x14ac:dyDescent="0.2">
      <c r="A256" s="77">
        <v>2020104</v>
      </c>
      <c r="B256" s="68" t="s">
        <v>630</v>
      </c>
      <c r="C256" s="81">
        <f t="shared" si="13"/>
        <v>202</v>
      </c>
      <c r="D256" s="82">
        <f t="shared" si="14"/>
        <v>20201</v>
      </c>
      <c r="E256" s="82">
        <f t="shared" si="15"/>
        <v>2020104</v>
      </c>
      <c r="F256" s="65" t="str">
        <f t="shared" si="16"/>
        <v>外交支出</v>
      </c>
      <c r="G256" s="65" t="str">
        <f t="shared" si="16"/>
        <v>外交管理事务</v>
      </c>
      <c r="H256" s="65" t="str">
        <f t="shared" si="16"/>
        <v>专项业务</v>
      </c>
    </row>
    <row r="257" spans="1:8" ht="14.25" x14ac:dyDescent="0.2">
      <c r="A257" s="77">
        <v>2020150</v>
      </c>
      <c r="B257" s="68" t="s">
        <v>696</v>
      </c>
      <c r="C257" s="81">
        <f t="shared" si="13"/>
        <v>202</v>
      </c>
      <c r="D257" s="82">
        <f t="shared" si="14"/>
        <v>20201</v>
      </c>
      <c r="E257" s="82">
        <f t="shared" si="15"/>
        <v>2020150</v>
      </c>
      <c r="F257" s="65" t="str">
        <f t="shared" si="16"/>
        <v>外交支出</v>
      </c>
      <c r="G257" s="65" t="str">
        <f t="shared" si="16"/>
        <v>外交管理事务</v>
      </c>
      <c r="H257" s="65" t="str">
        <f t="shared" si="16"/>
        <v>事业运行（外交）</v>
      </c>
    </row>
    <row r="258" spans="1:8" ht="14.25" x14ac:dyDescent="0.2">
      <c r="A258" s="77">
        <v>2020199</v>
      </c>
      <c r="B258" s="68" t="s">
        <v>697</v>
      </c>
      <c r="C258" s="81">
        <f t="shared" si="13"/>
        <v>202</v>
      </c>
      <c r="D258" s="82">
        <f t="shared" si="14"/>
        <v>20201</v>
      </c>
      <c r="E258" s="82">
        <f t="shared" si="15"/>
        <v>2020199</v>
      </c>
      <c r="F258" s="65" t="str">
        <f t="shared" si="16"/>
        <v>外交支出</v>
      </c>
      <c r="G258" s="65" t="str">
        <f t="shared" si="16"/>
        <v>外交管理事务</v>
      </c>
      <c r="H258" s="65" t="str">
        <f t="shared" si="16"/>
        <v>其他外交管理事务支出</v>
      </c>
    </row>
    <row r="259" spans="1:8" ht="14.25" x14ac:dyDescent="0.2">
      <c r="A259" s="77">
        <v>20202</v>
      </c>
      <c r="B259" s="68" t="s">
        <v>698</v>
      </c>
      <c r="C259" s="81">
        <f t="shared" si="13"/>
        <v>202</v>
      </c>
      <c r="D259" s="82">
        <f t="shared" si="14"/>
        <v>20202</v>
      </c>
      <c r="E259" s="82" t="str">
        <f t="shared" si="15"/>
        <v/>
      </c>
      <c r="F259" s="65" t="str">
        <f t="shared" si="16"/>
        <v>外交支出</v>
      </c>
      <c r="G259" s="65" t="str">
        <f t="shared" si="16"/>
        <v>驻外机构</v>
      </c>
      <c r="H259" s="65" t="str">
        <f t="shared" si="16"/>
        <v/>
      </c>
    </row>
    <row r="260" spans="1:8" ht="14.25" x14ac:dyDescent="0.2">
      <c r="A260" s="77">
        <v>2020201</v>
      </c>
      <c r="B260" s="68" t="s">
        <v>699</v>
      </c>
      <c r="C260" s="81">
        <f t="shared" si="13"/>
        <v>202</v>
      </c>
      <c r="D260" s="82">
        <f t="shared" si="14"/>
        <v>20202</v>
      </c>
      <c r="E260" s="82">
        <f t="shared" si="15"/>
        <v>2020201</v>
      </c>
      <c r="F260" s="65" t="str">
        <f t="shared" si="16"/>
        <v>外交支出</v>
      </c>
      <c r="G260" s="65" t="str">
        <f t="shared" si="16"/>
        <v>驻外机构</v>
      </c>
      <c r="H260" s="65" t="str">
        <f t="shared" si="16"/>
        <v>驻外使领馆</v>
      </c>
    </row>
    <row r="261" spans="1:8" ht="14.25" x14ac:dyDescent="0.2">
      <c r="A261" s="77">
        <v>2020202</v>
      </c>
      <c r="B261" s="68" t="s">
        <v>700</v>
      </c>
      <c r="C261" s="81">
        <f t="shared" si="13"/>
        <v>202</v>
      </c>
      <c r="D261" s="82">
        <f t="shared" si="14"/>
        <v>20202</v>
      </c>
      <c r="E261" s="82">
        <f t="shared" si="15"/>
        <v>2020202</v>
      </c>
      <c r="F261" s="65" t="str">
        <f t="shared" si="16"/>
        <v>外交支出</v>
      </c>
      <c r="G261" s="65" t="str">
        <f t="shared" si="16"/>
        <v>驻外机构</v>
      </c>
      <c r="H261" s="65" t="str">
        <f t="shared" si="16"/>
        <v>其他驻外机构支出</v>
      </c>
    </row>
    <row r="262" spans="1:8" ht="14.25" x14ac:dyDescent="0.2">
      <c r="A262" s="77">
        <v>20203</v>
      </c>
      <c r="B262" s="68" t="s">
        <v>701</v>
      </c>
      <c r="C262" s="81">
        <f t="shared" si="13"/>
        <v>202</v>
      </c>
      <c r="D262" s="82">
        <f t="shared" si="14"/>
        <v>20203</v>
      </c>
      <c r="E262" s="82" t="str">
        <f t="shared" si="15"/>
        <v/>
      </c>
      <c r="F262" s="65" t="str">
        <f t="shared" si="16"/>
        <v>外交支出</v>
      </c>
      <c r="G262" s="65" t="str">
        <f t="shared" si="16"/>
        <v>对外援助</v>
      </c>
      <c r="H262" s="65" t="str">
        <f t="shared" si="16"/>
        <v/>
      </c>
    </row>
    <row r="263" spans="1:8" ht="14.25" x14ac:dyDescent="0.2">
      <c r="A263" s="77">
        <v>2020304</v>
      </c>
      <c r="B263" s="68" t="s">
        <v>702</v>
      </c>
      <c r="C263" s="81">
        <f t="shared" ref="C263:C326" si="17">IF(AND($A263&lt;&gt;"",LEN($A263)&gt;=3),MID($A263,1,3)*1,"")</f>
        <v>202</v>
      </c>
      <c r="D263" s="82">
        <f t="shared" ref="D263:D326" si="18">IF(AND($A263&lt;&gt;"",LEN($A263)&gt;=5),MID($A263,1,5)*1,"")</f>
        <v>20203</v>
      </c>
      <c r="E263" s="82">
        <f t="shared" ref="E263:E326" si="19">IF(AND($A263&lt;&gt;"",LEN($A263)&gt;=7),MID($A263,1,7)*1,"")</f>
        <v>2020304</v>
      </c>
      <c r="F263" s="65" t="str">
        <f t="shared" si="16"/>
        <v>外交支出</v>
      </c>
      <c r="G263" s="65" t="str">
        <f t="shared" si="16"/>
        <v>对外援助</v>
      </c>
      <c r="H263" s="65" t="str">
        <f t="shared" si="16"/>
        <v>援外优惠贷款贴息</v>
      </c>
    </row>
    <row r="264" spans="1:8" ht="14.25" x14ac:dyDescent="0.2">
      <c r="A264" s="77">
        <v>2020306</v>
      </c>
      <c r="B264" s="68" t="s">
        <v>701</v>
      </c>
      <c r="C264" s="81">
        <f t="shared" si="17"/>
        <v>202</v>
      </c>
      <c r="D264" s="82">
        <f t="shared" si="18"/>
        <v>20203</v>
      </c>
      <c r="E264" s="82">
        <f t="shared" si="19"/>
        <v>2020306</v>
      </c>
      <c r="F264" s="65" t="str">
        <f t="shared" si="16"/>
        <v>外交支出</v>
      </c>
      <c r="G264" s="65" t="str">
        <f t="shared" si="16"/>
        <v>对外援助</v>
      </c>
      <c r="H264" s="65" t="str">
        <f t="shared" si="16"/>
        <v>对外援助</v>
      </c>
    </row>
    <row r="265" spans="1:8" ht="14.25" x14ac:dyDescent="0.2">
      <c r="A265" s="77">
        <v>20204</v>
      </c>
      <c r="B265" s="68" t="s">
        <v>703</v>
      </c>
      <c r="C265" s="81">
        <f t="shared" si="17"/>
        <v>202</v>
      </c>
      <c r="D265" s="82">
        <f t="shared" si="18"/>
        <v>20204</v>
      </c>
      <c r="E265" s="82" t="str">
        <f t="shared" si="19"/>
        <v/>
      </c>
      <c r="F265" s="65" t="str">
        <f t="shared" si="16"/>
        <v>外交支出</v>
      </c>
      <c r="G265" s="65" t="str">
        <f t="shared" si="16"/>
        <v>国际组织</v>
      </c>
      <c r="H265" s="65" t="str">
        <f t="shared" si="16"/>
        <v/>
      </c>
    </row>
    <row r="266" spans="1:8" ht="14.25" x14ac:dyDescent="0.2">
      <c r="A266" s="77">
        <v>2020401</v>
      </c>
      <c r="B266" s="68" t="s">
        <v>704</v>
      </c>
      <c r="C266" s="81">
        <f t="shared" si="17"/>
        <v>202</v>
      </c>
      <c r="D266" s="82">
        <f t="shared" si="18"/>
        <v>20204</v>
      </c>
      <c r="E266" s="82">
        <f t="shared" si="19"/>
        <v>2020401</v>
      </c>
      <c r="F266" s="65" t="str">
        <f t="shared" si="16"/>
        <v>外交支出</v>
      </c>
      <c r="G266" s="65" t="str">
        <f t="shared" si="16"/>
        <v>国际组织</v>
      </c>
      <c r="H266" s="65" t="str">
        <f t="shared" si="16"/>
        <v>国际组织会费</v>
      </c>
    </row>
    <row r="267" spans="1:8" ht="14.25" x14ac:dyDescent="0.2">
      <c r="A267" s="77">
        <v>2020402</v>
      </c>
      <c r="B267" s="68" t="s">
        <v>705</v>
      </c>
      <c r="C267" s="81">
        <f t="shared" si="17"/>
        <v>202</v>
      </c>
      <c r="D267" s="82">
        <f t="shared" si="18"/>
        <v>20204</v>
      </c>
      <c r="E267" s="82">
        <f t="shared" si="19"/>
        <v>2020402</v>
      </c>
      <c r="F267" s="65" t="str">
        <f t="shared" si="16"/>
        <v>外交支出</v>
      </c>
      <c r="G267" s="65" t="str">
        <f t="shared" si="16"/>
        <v>国际组织</v>
      </c>
      <c r="H267" s="65" t="str">
        <f t="shared" si="16"/>
        <v>国际组织捐赠</v>
      </c>
    </row>
    <row r="268" spans="1:8" ht="14.25" x14ac:dyDescent="0.2">
      <c r="A268" s="77">
        <v>2020403</v>
      </c>
      <c r="B268" s="68" t="s">
        <v>706</v>
      </c>
      <c r="C268" s="81">
        <f t="shared" si="17"/>
        <v>202</v>
      </c>
      <c r="D268" s="82">
        <f t="shared" si="18"/>
        <v>20204</v>
      </c>
      <c r="E268" s="82">
        <f t="shared" si="19"/>
        <v>2020403</v>
      </c>
      <c r="F268" s="65" t="str">
        <f t="shared" si="16"/>
        <v>外交支出</v>
      </c>
      <c r="G268" s="65" t="str">
        <f t="shared" si="16"/>
        <v>国际组织</v>
      </c>
      <c r="H268" s="65" t="str">
        <f t="shared" si="16"/>
        <v>维和摊款</v>
      </c>
    </row>
    <row r="269" spans="1:8" ht="14.25" x14ac:dyDescent="0.2">
      <c r="A269" s="77">
        <v>2020404</v>
      </c>
      <c r="B269" s="68" t="s">
        <v>707</v>
      </c>
      <c r="C269" s="81">
        <f t="shared" si="17"/>
        <v>202</v>
      </c>
      <c r="D269" s="82">
        <f t="shared" si="18"/>
        <v>20204</v>
      </c>
      <c r="E269" s="82">
        <f t="shared" si="19"/>
        <v>2020404</v>
      </c>
      <c r="F269" s="65" t="str">
        <f t="shared" si="16"/>
        <v>外交支出</v>
      </c>
      <c r="G269" s="65" t="str">
        <f t="shared" si="16"/>
        <v>国际组织</v>
      </c>
      <c r="H269" s="65" t="str">
        <f t="shared" si="16"/>
        <v>国际组织股金及基金</v>
      </c>
    </row>
    <row r="270" spans="1:8" ht="14.25" x14ac:dyDescent="0.2">
      <c r="A270" s="77">
        <v>2020499</v>
      </c>
      <c r="B270" s="68" t="s">
        <v>708</v>
      </c>
      <c r="C270" s="81">
        <f t="shared" si="17"/>
        <v>202</v>
      </c>
      <c r="D270" s="82">
        <f t="shared" si="18"/>
        <v>20204</v>
      </c>
      <c r="E270" s="82">
        <f t="shared" si="19"/>
        <v>2020499</v>
      </c>
      <c r="F270" s="65" t="str">
        <f t="shared" si="16"/>
        <v>外交支出</v>
      </c>
      <c r="G270" s="65" t="str">
        <f t="shared" si="16"/>
        <v>国际组织</v>
      </c>
      <c r="H270" s="65" t="str">
        <f t="shared" si="16"/>
        <v>其他国际组织支出</v>
      </c>
    </row>
    <row r="271" spans="1:8" ht="24" x14ac:dyDescent="0.2">
      <c r="A271" s="77">
        <v>20205</v>
      </c>
      <c r="B271" s="68" t="s">
        <v>709</v>
      </c>
      <c r="C271" s="81">
        <f t="shared" si="17"/>
        <v>202</v>
      </c>
      <c r="D271" s="82">
        <f t="shared" si="18"/>
        <v>20205</v>
      </c>
      <c r="E271" s="82" t="str">
        <f t="shared" si="19"/>
        <v/>
      </c>
      <c r="F271" s="65" t="str">
        <f t="shared" si="16"/>
        <v>外交支出</v>
      </c>
      <c r="G271" s="65" t="str">
        <f t="shared" si="16"/>
        <v>对外合作与交流</v>
      </c>
      <c r="H271" s="65" t="str">
        <f t="shared" si="16"/>
        <v/>
      </c>
    </row>
    <row r="272" spans="1:8" ht="24" x14ac:dyDescent="0.2">
      <c r="A272" s="77">
        <v>2020503</v>
      </c>
      <c r="B272" s="68" t="s">
        <v>710</v>
      </c>
      <c r="C272" s="81">
        <f t="shared" si="17"/>
        <v>202</v>
      </c>
      <c r="D272" s="82">
        <f t="shared" si="18"/>
        <v>20205</v>
      </c>
      <c r="E272" s="82">
        <f t="shared" si="19"/>
        <v>2020503</v>
      </c>
      <c r="F272" s="65" t="str">
        <f t="shared" si="16"/>
        <v>外交支出</v>
      </c>
      <c r="G272" s="65" t="str">
        <f t="shared" si="16"/>
        <v>对外合作与交流</v>
      </c>
      <c r="H272" s="65" t="str">
        <f t="shared" si="16"/>
        <v>在华国际会议</v>
      </c>
    </row>
    <row r="273" spans="1:8" ht="24" x14ac:dyDescent="0.2">
      <c r="A273" s="77">
        <v>2020504</v>
      </c>
      <c r="B273" s="68" t="s">
        <v>711</v>
      </c>
      <c r="C273" s="81">
        <f t="shared" si="17"/>
        <v>202</v>
      </c>
      <c r="D273" s="82">
        <f t="shared" si="18"/>
        <v>20205</v>
      </c>
      <c r="E273" s="82">
        <f t="shared" si="19"/>
        <v>2020504</v>
      </c>
      <c r="F273" s="65" t="str">
        <f t="shared" si="16"/>
        <v>外交支出</v>
      </c>
      <c r="G273" s="65" t="str">
        <f t="shared" si="16"/>
        <v>对外合作与交流</v>
      </c>
      <c r="H273" s="65" t="str">
        <f t="shared" si="16"/>
        <v>国际交流活动</v>
      </c>
    </row>
    <row r="274" spans="1:8" ht="24" x14ac:dyDescent="0.2">
      <c r="A274" s="77">
        <v>2020505</v>
      </c>
      <c r="B274" s="68" t="s">
        <v>712</v>
      </c>
      <c r="C274" s="81">
        <f t="shared" si="17"/>
        <v>202</v>
      </c>
      <c r="D274" s="82">
        <f t="shared" si="18"/>
        <v>20205</v>
      </c>
      <c r="E274" s="82">
        <f t="shared" si="19"/>
        <v>2020505</v>
      </c>
      <c r="F274" s="65" t="str">
        <f t="shared" si="16"/>
        <v>外交支出</v>
      </c>
      <c r="G274" s="65" t="str">
        <f t="shared" si="16"/>
        <v>对外合作与交流</v>
      </c>
      <c r="H274" s="65" t="str">
        <f t="shared" si="16"/>
        <v>对外合作活动</v>
      </c>
    </row>
    <row r="275" spans="1:8" ht="24" x14ac:dyDescent="0.2">
      <c r="A275" s="77">
        <v>2020599</v>
      </c>
      <c r="B275" s="68" t="s">
        <v>713</v>
      </c>
      <c r="C275" s="81">
        <f t="shared" si="17"/>
        <v>202</v>
      </c>
      <c r="D275" s="82">
        <f t="shared" si="18"/>
        <v>20205</v>
      </c>
      <c r="E275" s="82">
        <f t="shared" si="19"/>
        <v>2020599</v>
      </c>
      <c r="F275" s="65" t="str">
        <f t="shared" si="16"/>
        <v>外交支出</v>
      </c>
      <c r="G275" s="65" t="str">
        <f t="shared" si="16"/>
        <v>对外合作与交流</v>
      </c>
      <c r="H275" s="65" t="str">
        <f t="shared" si="16"/>
        <v>其他对外合作与交流支出</v>
      </c>
    </row>
    <row r="276" spans="1:8" ht="14.25" x14ac:dyDescent="0.2">
      <c r="A276" s="77">
        <v>20206</v>
      </c>
      <c r="B276" s="68" t="s">
        <v>714</v>
      </c>
      <c r="C276" s="81">
        <f t="shared" si="17"/>
        <v>202</v>
      </c>
      <c r="D276" s="82">
        <f t="shared" si="18"/>
        <v>20206</v>
      </c>
      <c r="E276" s="82" t="str">
        <f t="shared" si="19"/>
        <v/>
      </c>
      <c r="F276" s="65" t="str">
        <f t="shared" si="16"/>
        <v>外交支出</v>
      </c>
      <c r="G276" s="65" t="str">
        <f t="shared" si="16"/>
        <v>对外宣传</v>
      </c>
      <c r="H276" s="65" t="str">
        <f t="shared" si="16"/>
        <v/>
      </c>
    </row>
    <row r="277" spans="1:8" ht="14.25" x14ac:dyDescent="0.2">
      <c r="A277" s="77">
        <v>2020601</v>
      </c>
      <c r="B277" s="68" t="s">
        <v>714</v>
      </c>
      <c r="C277" s="81">
        <f t="shared" si="17"/>
        <v>202</v>
      </c>
      <c r="D277" s="82">
        <f t="shared" si="18"/>
        <v>20206</v>
      </c>
      <c r="E277" s="82">
        <f t="shared" si="19"/>
        <v>2020601</v>
      </c>
      <c r="F277" s="65" t="str">
        <f t="shared" si="16"/>
        <v>外交支出</v>
      </c>
      <c r="G277" s="65" t="str">
        <f t="shared" si="16"/>
        <v>对外宣传</v>
      </c>
      <c r="H277" s="65" t="str">
        <f t="shared" si="16"/>
        <v>对外宣传</v>
      </c>
    </row>
    <row r="278" spans="1:8" ht="14.25" x14ac:dyDescent="0.2">
      <c r="A278" s="77">
        <v>20207</v>
      </c>
      <c r="B278" s="68" t="s">
        <v>715</v>
      </c>
      <c r="C278" s="81">
        <f t="shared" si="17"/>
        <v>202</v>
      </c>
      <c r="D278" s="82">
        <f t="shared" si="18"/>
        <v>20207</v>
      </c>
      <c r="E278" s="82" t="str">
        <f t="shared" si="19"/>
        <v/>
      </c>
      <c r="F278" s="65" t="str">
        <f t="shared" ref="F278:H341" si="20">IF(C278&lt;&gt;"",VLOOKUP(C278,$A$6:$B$10007,2,FALSE),"")</f>
        <v>外交支出</v>
      </c>
      <c r="G278" s="65" t="str">
        <f t="shared" si="20"/>
        <v>边界勘界联检</v>
      </c>
      <c r="H278" s="65" t="str">
        <f t="shared" si="20"/>
        <v/>
      </c>
    </row>
    <row r="279" spans="1:8" ht="14.25" x14ac:dyDescent="0.2">
      <c r="A279" s="77">
        <v>2020701</v>
      </c>
      <c r="B279" s="68" t="s">
        <v>716</v>
      </c>
      <c r="C279" s="81">
        <f t="shared" si="17"/>
        <v>202</v>
      </c>
      <c r="D279" s="82">
        <f t="shared" si="18"/>
        <v>20207</v>
      </c>
      <c r="E279" s="82">
        <f t="shared" si="19"/>
        <v>2020701</v>
      </c>
      <c r="F279" s="65" t="str">
        <f t="shared" si="20"/>
        <v>外交支出</v>
      </c>
      <c r="G279" s="65" t="str">
        <f t="shared" si="20"/>
        <v>边界勘界联检</v>
      </c>
      <c r="H279" s="65" t="str">
        <f t="shared" si="20"/>
        <v>边界勘界</v>
      </c>
    </row>
    <row r="280" spans="1:8" ht="14.25" x14ac:dyDescent="0.2">
      <c r="A280" s="77">
        <v>2020702</v>
      </c>
      <c r="B280" s="68" t="s">
        <v>717</v>
      </c>
      <c r="C280" s="81">
        <f t="shared" si="17"/>
        <v>202</v>
      </c>
      <c r="D280" s="82">
        <f t="shared" si="18"/>
        <v>20207</v>
      </c>
      <c r="E280" s="82">
        <f t="shared" si="19"/>
        <v>2020702</v>
      </c>
      <c r="F280" s="65" t="str">
        <f t="shared" si="20"/>
        <v>外交支出</v>
      </c>
      <c r="G280" s="65" t="str">
        <f t="shared" si="20"/>
        <v>边界勘界联检</v>
      </c>
      <c r="H280" s="65" t="str">
        <f t="shared" si="20"/>
        <v>边界联检</v>
      </c>
    </row>
    <row r="281" spans="1:8" ht="14.25" x14ac:dyDescent="0.2">
      <c r="A281" s="77">
        <v>2020703</v>
      </c>
      <c r="B281" s="68" t="s">
        <v>718</v>
      </c>
      <c r="C281" s="81">
        <f t="shared" si="17"/>
        <v>202</v>
      </c>
      <c r="D281" s="82">
        <f t="shared" si="18"/>
        <v>20207</v>
      </c>
      <c r="E281" s="82">
        <f t="shared" si="19"/>
        <v>2020703</v>
      </c>
      <c r="F281" s="65" t="str">
        <f t="shared" si="20"/>
        <v>外交支出</v>
      </c>
      <c r="G281" s="65" t="str">
        <f t="shared" si="20"/>
        <v>边界勘界联检</v>
      </c>
      <c r="H281" s="65" t="str">
        <f t="shared" si="20"/>
        <v>边界界桩维护</v>
      </c>
    </row>
    <row r="282" spans="1:8" ht="14.25" x14ac:dyDescent="0.2">
      <c r="A282" s="77">
        <v>2020799</v>
      </c>
      <c r="B282" s="68" t="s">
        <v>428</v>
      </c>
      <c r="C282" s="81">
        <f t="shared" si="17"/>
        <v>202</v>
      </c>
      <c r="D282" s="82">
        <f t="shared" si="18"/>
        <v>20207</v>
      </c>
      <c r="E282" s="82">
        <f t="shared" si="19"/>
        <v>2020799</v>
      </c>
      <c r="F282" s="65" t="str">
        <f t="shared" si="20"/>
        <v>外交支出</v>
      </c>
      <c r="G282" s="65" t="str">
        <f t="shared" si="20"/>
        <v>边界勘界联检</v>
      </c>
      <c r="H282" s="65" t="str">
        <f t="shared" si="20"/>
        <v>其他支出</v>
      </c>
    </row>
    <row r="283" spans="1:8" ht="14.25" x14ac:dyDescent="0.2">
      <c r="A283" s="77">
        <v>20208</v>
      </c>
      <c r="B283" s="68" t="s">
        <v>719</v>
      </c>
      <c r="C283" s="81">
        <f t="shared" si="17"/>
        <v>202</v>
      </c>
      <c r="D283" s="82">
        <f t="shared" si="18"/>
        <v>20208</v>
      </c>
      <c r="E283" s="82" t="str">
        <f t="shared" si="19"/>
        <v/>
      </c>
      <c r="F283" s="65" t="str">
        <f t="shared" si="20"/>
        <v>外交支出</v>
      </c>
      <c r="G283" s="65" t="str">
        <f t="shared" si="20"/>
        <v>国际发展合作</v>
      </c>
      <c r="H283" s="65" t="str">
        <f t="shared" si="20"/>
        <v/>
      </c>
    </row>
    <row r="284" spans="1:8" ht="14.25" x14ac:dyDescent="0.2">
      <c r="A284" s="77">
        <v>2020801</v>
      </c>
      <c r="B284" s="68" t="s">
        <v>720</v>
      </c>
      <c r="C284" s="81">
        <f t="shared" si="17"/>
        <v>202</v>
      </c>
      <c r="D284" s="82">
        <f t="shared" si="18"/>
        <v>20208</v>
      </c>
      <c r="E284" s="82">
        <f t="shared" si="19"/>
        <v>2020801</v>
      </c>
      <c r="F284" s="65" t="str">
        <f t="shared" si="20"/>
        <v>外交支出</v>
      </c>
      <c r="G284" s="65" t="str">
        <f t="shared" si="20"/>
        <v>国际发展合作</v>
      </c>
      <c r="H284" s="65" t="str">
        <f t="shared" si="20"/>
        <v>行政运行（国际）</v>
      </c>
    </row>
    <row r="285" spans="1:8" ht="24" x14ac:dyDescent="0.2">
      <c r="A285" s="77">
        <v>2020802</v>
      </c>
      <c r="B285" s="68" t="s">
        <v>721</v>
      </c>
      <c r="C285" s="81">
        <f t="shared" si="17"/>
        <v>202</v>
      </c>
      <c r="D285" s="82">
        <f t="shared" si="18"/>
        <v>20208</v>
      </c>
      <c r="E285" s="82">
        <f t="shared" si="19"/>
        <v>2020802</v>
      </c>
      <c r="F285" s="65" t="str">
        <f t="shared" si="20"/>
        <v>外交支出</v>
      </c>
      <c r="G285" s="65" t="str">
        <f t="shared" si="20"/>
        <v>国际发展合作</v>
      </c>
      <c r="H285" s="65" t="str">
        <f t="shared" si="20"/>
        <v>一般行政管理事务（国际）</v>
      </c>
    </row>
    <row r="286" spans="1:8" ht="14.25" x14ac:dyDescent="0.2">
      <c r="A286" s="77">
        <v>2020803</v>
      </c>
      <c r="B286" s="68" t="s">
        <v>722</v>
      </c>
      <c r="C286" s="81">
        <f t="shared" si="17"/>
        <v>202</v>
      </c>
      <c r="D286" s="82">
        <f t="shared" si="18"/>
        <v>20208</v>
      </c>
      <c r="E286" s="82">
        <f t="shared" si="19"/>
        <v>2020803</v>
      </c>
      <c r="F286" s="65" t="str">
        <f t="shared" si="20"/>
        <v>外交支出</v>
      </c>
      <c r="G286" s="65" t="str">
        <f t="shared" si="20"/>
        <v>国际发展合作</v>
      </c>
      <c r="H286" s="65" t="str">
        <f t="shared" si="20"/>
        <v>机关服务（国际）</v>
      </c>
    </row>
    <row r="287" spans="1:8" ht="14.25" x14ac:dyDescent="0.2">
      <c r="A287" s="77">
        <v>2020850</v>
      </c>
      <c r="B287" s="68" t="s">
        <v>723</v>
      </c>
      <c r="C287" s="81">
        <f t="shared" si="17"/>
        <v>202</v>
      </c>
      <c r="D287" s="82">
        <f t="shared" si="18"/>
        <v>20208</v>
      </c>
      <c r="E287" s="82">
        <f t="shared" si="19"/>
        <v>2020850</v>
      </c>
      <c r="F287" s="65" t="str">
        <f t="shared" si="20"/>
        <v>外交支出</v>
      </c>
      <c r="G287" s="65" t="str">
        <f t="shared" si="20"/>
        <v>国际发展合作</v>
      </c>
      <c r="H287" s="65" t="str">
        <f t="shared" si="20"/>
        <v>事业运行（国际）</v>
      </c>
    </row>
    <row r="288" spans="1:8" ht="14.25" x14ac:dyDescent="0.2">
      <c r="A288" s="77">
        <v>2020899</v>
      </c>
      <c r="B288" s="68" t="s">
        <v>724</v>
      </c>
      <c r="C288" s="81">
        <f t="shared" si="17"/>
        <v>202</v>
      </c>
      <c r="D288" s="82">
        <f t="shared" si="18"/>
        <v>20208</v>
      </c>
      <c r="E288" s="82">
        <f t="shared" si="19"/>
        <v>2020899</v>
      </c>
      <c r="F288" s="65" t="str">
        <f t="shared" si="20"/>
        <v>外交支出</v>
      </c>
      <c r="G288" s="65" t="str">
        <f t="shared" si="20"/>
        <v>国际发展合作</v>
      </c>
      <c r="H288" s="65" t="str">
        <f t="shared" si="20"/>
        <v>其他国际发展合作支出</v>
      </c>
    </row>
    <row r="289" spans="1:8" ht="14.25" x14ac:dyDescent="0.2">
      <c r="A289" s="77">
        <v>20299</v>
      </c>
      <c r="B289" s="68" t="s">
        <v>725</v>
      </c>
      <c r="C289" s="81">
        <f t="shared" si="17"/>
        <v>202</v>
      </c>
      <c r="D289" s="82">
        <f t="shared" si="18"/>
        <v>20299</v>
      </c>
      <c r="E289" s="82" t="str">
        <f t="shared" si="19"/>
        <v/>
      </c>
      <c r="F289" s="65" t="str">
        <f t="shared" si="20"/>
        <v>外交支出</v>
      </c>
      <c r="G289" s="65" t="str">
        <f t="shared" si="20"/>
        <v>其他外交支出</v>
      </c>
      <c r="H289" s="65" t="str">
        <f t="shared" si="20"/>
        <v/>
      </c>
    </row>
    <row r="290" spans="1:8" ht="14.25" x14ac:dyDescent="0.2">
      <c r="A290" s="77">
        <v>2029901</v>
      </c>
      <c r="B290" s="68" t="s">
        <v>725</v>
      </c>
      <c r="C290" s="81">
        <f t="shared" si="17"/>
        <v>202</v>
      </c>
      <c r="D290" s="82">
        <f t="shared" si="18"/>
        <v>20299</v>
      </c>
      <c r="E290" s="82">
        <f t="shared" si="19"/>
        <v>2029901</v>
      </c>
      <c r="F290" s="65" t="str">
        <f t="shared" si="20"/>
        <v>外交支出</v>
      </c>
      <c r="G290" s="65" t="str">
        <f t="shared" si="20"/>
        <v>其他外交支出</v>
      </c>
      <c r="H290" s="65" t="str">
        <f t="shared" si="20"/>
        <v>其他外交支出</v>
      </c>
    </row>
    <row r="291" spans="1:8" ht="14.25" x14ac:dyDescent="0.2">
      <c r="A291" s="77">
        <v>203</v>
      </c>
      <c r="B291" s="68" t="s">
        <v>726</v>
      </c>
      <c r="C291" s="81">
        <f t="shared" si="17"/>
        <v>203</v>
      </c>
      <c r="D291" s="82" t="str">
        <f t="shared" si="18"/>
        <v/>
      </c>
      <c r="E291" s="82" t="str">
        <f t="shared" si="19"/>
        <v/>
      </c>
      <c r="F291" s="65" t="str">
        <f t="shared" si="20"/>
        <v>国防支出</v>
      </c>
      <c r="G291" s="65" t="str">
        <f t="shared" si="20"/>
        <v/>
      </c>
      <c r="H291" s="65" t="str">
        <f t="shared" si="20"/>
        <v/>
      </c>
    </row>
    <row r="292" spans="1:8" ht="14.25" x14ac:dyDescent="0.2">
      <c r="A292" s="77">
        <v>20301</v>
      </c>
      <c r="B292" s="68" t="s">
        <v>727</v>
      </c>
      <c r="C292" s="81">
        <f t="shared" si="17"/>
        <v>203</v>
      </c>
      <c r="D292" s="82">
        <f t="shared" si="18"/>
        <v>20301</v>
      </c>
      <c r="E292" s="82" t="str">
        <f t="shared" si="19"/>
        <v/>
      </c>
      <c r="F292" s="65" t="str">
        <f t="shared" si="20"/>
        <v>国防支出</v>
      </c>
      <c r="G292" s="65" t="str">
        <f t="shared" si="20"/>
        <v>现役部队</v>
      </c>
      <c r="H292" s="65" t="str">
        <f t="shared" si="20"/>
        <v/>
      </c>
    </row>
    <row r="293" spans="1:8" ht="14.25" x14ac:dyDescent="0.2">
      <c r="A293" s="77">
        <v>2030101</v>
      </c>
      <c r="B293" s="68" t="s">
        <v>727</v>
      </c>
      <c r="C293" s="81">
        <f t="shared" si="17"/>
        <v>203</v>
      </c>
      <c r="D293" s="82">
        <f t="shared" si="18"/>
        <v>20301</v>
      </c>
      <c r="E293" s="82">
        <f t="shared" si="19"/>
        <v>2030101</v>
      </c>
      <c r="F293" s="65" t="str">
        <f t="shared" si="20"/>
        <v>国防支出</v>
      </c>
      <c r="G293" s="65" t="str">
        <f t="shared" si="20"/>
        <v>现役部队</v>
      </c>
      <c r="H293" s="65" t="str">
        <f t="shared" si="20"/>
        <v>现役部队</v>
      </c>
    </row>
    <row r="294" spans="1:8" ht="14.25" x14ac:dyDescent="0.2">
      <c r="A294" s="77">
        <v>20304</v>
      </c>
      <c r="B294" s="68" t="s">
        <v>728</v>
      </c>
      <c r="C294" s="81">
        <f t="shared" si="17"/>
        <v>203</v>
      </c>
      <c r="D294" s="82">
        <f t="shared" si="18"/>
        <v>20304</v>
      </c>
      <c r="E294" s="82" t="str">
        <f t="shared" si="19"/>
        <v/>
      </c>
      <c r="F294" s="65" t="str">
        <f t="shared" si="20"/>
        <v>国防支出</v>
      </c>
      <c r="G294" s="65" t="str">
        <f t="shared" si="20"/>
        <v>国防科研事业</v>
      </c>
      <c r="H294" s="65" t="str">
        <f t="shared" si="20"/>
        <v/>
      </c>
    </row>
    <row r="295" spans="1:8" ht="14.25" x14ac:dyDescent="0.2">
      <c r="A295" s="77">
        <v>2030401</v>
      </c>
      <c r="B295" s="68" t="s">
        <v>728</v>
      </c>
      <c r="C295" s="81">
        <f t="shared" si="17"/>
        <v>203</v>
      </c>
      <c r="D295" s="82">
        <f t="shared" si="18"/>
        <v>20304</v>
      </c>
      <c r="E295" s="82">
        <f t="shared" si="19"/>
        <v>2030401</v>
      </c>
      <c r="F295" s="65" t="str">
        <f t="shared" si="20"/>
        <v>国防支出</v>
      </c>
      <c r="G295" s="65" t="str">
        <f t="shared" si="20"/>
        <v>国防科研事业</v>
      </c>
      <c r="H295" s="65" t="str">
        <f t="shared" si="20"/>
        <v>国防科研事业</v>
      </c>
    </row>
    <row r="296" spans="1:8" ht="14.25" x14ac:dyDescent="0.2">
      <c r="A296" s="77">
        <v>20305</v>
      </c>
      <c r="B296" s="68" t="s">
        <v>729</v>
      </c>
      <c r="C296" s="81">
        <f t="shared" si="17"/>
        <v>203</v>
      </c>
      <c r="D296" s="82">
        <f t="shared" si="18"/>
        <v>20305</v>
      </c>
      <c r="E296" s="82" t="str">
        <f t="shared" si="19"/>
        <v/>
      </c>
      <c r="F296" s="65" t="str">
        <f t="shared" si="20"/>
        <v>国防支出</v>
      </c>
      <c r="G296" s="65" t="str">
        <f t="shared" si="20"/>
        <v>专项工程</v>
      </c>
      <c r="H296" s="65" t="str">
        <f t="shared" si="20"/>
        <v/>
      </c>
    </row>
    <row r="297" spans="1:8" ht="14.25" x14ac:dyDescent="0.2">
      <c r="A297" s="77">
        <v>2030501</v>
      </c>
      <c r="B297" s="68" t="s">
        <v>729</v>
      </c>
      <c r="C297" s="81">
        <f t="shared" si="17"/>
        <v>203</v>
      </c>
      <c r="D297" s="82">
        <f t="shared" si="18"/>
        <v>20305</v>
      </c>
      <c r="E297" s="82">
        <f t="shared" si="19"/>
        <v>2030501</v>
      </c>
      <c r="F297" s="65" t="str">
        <f t="shared" si="20"/>
        <v>国防支出</v>
      </c>
      <c r="G297" s="65" t="str">
        <f t="shared" si="20"/>
        <v>专项工程</v>
      </c>
      <c r="H297" s="65" t="str">
        <f t="shared" si="20"/>
        <v>专项工程</v>
      </c>
    </row>
    <row r="298" spans="1:8" ht="14.25" x14ac:dyDescent="0.2">
      <c r="A298" s="77">
        <v>20306</v>
      </c>
      <c r="B298" s="68" t="s">
        <v>730</v>
      </c>
      <c r="C298" s="81">
        <f t="shared" si="17"/>
        <v>203</v>
      </c>
      <c r="D298" s="82">
        <f t="shared" si="18"/>
        <v>20306</v>
      </c>
      <c r="E298" s="82" t="str">
        <f t="shared" si="19"/>
        <v/>
      </c>
      <c r="F298" s="65" t="str">
        <f t="shared" si="20"/>
        <v>国防支出</v>
      </c>
      <c r="G298" s="65" t="str">
        <f t="shared" si="20"/>
        <v>国防动员</v>
      </c>
      <c r="H298" s="65" t="str">
        <f t="shared" si="20"/>
        <v/>
      </c>
    </row>
    <row r="299" spans="1:8" ht="14.25" x14ac:dyDescent="0.2">
      <c r="A299" s="77">
        <v>2030601</v>
      </c>
      <c r="B299" s="68" t="s">
        <v>731</v>
      </c>
      <c r="C299" s="81">
        <f t="shared" si="17"/>
        <v>203</v>
      </c>
      <c r="D299" s="82">
        <f t="shared" si="18"/>
        <v>20306</v>
      </c>
      <c r="E299" s="82">
        <f t="shared" si="19"/>
        <v>2030601</v>
      </c>
      <c r="F299" s="65" t="str">
        <f t="shared" si="20"/>
        <v>国防支出</v>
      </c>
      <c r="G299" s="65" t="str">
        <f t="shared" si="20"/>
        <v>国防动员</v>
      </c>
      <c r="H299" s="65" t="str">
        <f t="shared" si="20"/>
        <v>兵役征集</v>
      </c>
    </row>
    <row r="300" spans="1:8" ht="14.25" x14ac:dyDescent="0.2">
      <c r="A300" s="77">
        <v>2030602</v>
      </c>
      <c r="B300" s="68" t="s">
        <v>732</v>
      </c>
      <c r="C300" s="81">
        <f t="shared" si="17"/>
        <v>203</v>
      </c>
      <c r="D300" s="82">
        <f t="shared" si="18"/>
        <v>20306</v>
      </c>
      <c r="E300" s="82">
        <f t="shared" si="19"/>
        <v>2030602</v>
      </c>
      <c r="F300" s="65" t="str">
        <f t="shared" si="20"/>
        <v>国防支出</v>
      </c>
      <c r="G300" s="65" t="str">
        <f t="shared" si="20"/>
        <v>国防动员</v>
      </c>
      <c r="H300" s="65" t="str">
        <f t="shared" si="20"/>
        <v>经济动员</v>
      </c>
    </row>
    <row r="301" spans="1:8" ht="14.25" x14ac:dyDescent="0.2">
      <c r="A301" s="77">
        <v>2030603</v>
      </c>
      <c r="B301" s="68" t="s">
        <v>733</v>
      </c>
      <c r="C301" s="81">
        <f t="shared" si="17"/>
        <v>203</v>
      </c>
      <c r="D301" s="82">
        <f t="shared" si="18"/>
        <v>20306</v>
      </c>
      <c r="E301" s="82">
        <f t="shared" si="19"/>
        <v>2030603</v>
      </c>
      <c r="F301" s="65" t="str">
        <f t="shared" si="20"/>
        <v>国防支出</v>
      </c>
      <c r="G301" s="65" t="str">
        <f t="shared" si="20"/>
        <v>国防动员</v>
      </c>
      <c r="H301" s="65" t="str">
        <f t="shared" si="20"/>
        <v>人民防空</v>
      </c>
    </row>
    <row r="302" spans="1:8" ht="14.25" x14ac:dyDescent="0.2">
      <c r="A302" s="77">
        <v>2030604</v>
      </c>
      <c r="B302" s="68" t="s">
        <v>734</v>
      </c>
      <c r="C302" s="81">
        <f t="shared" si="17"/>
        <v>203</v>
      </c>
      <c r="D302" s="82">
        <f t="shared" si="18"/>
        <v>20306</v>
      </c>
      <c r="E302" s="82">
        <f t="shared" si="19"/>
        <v>2030604</v>
      </c>
      <c r="F302" s="65" t="str">
        <f t="shared" si="20"/>
        <v>国防支出</v>
      </c>
      <c r="G302" s="65" t="str">
        <f t="shared" si="20"/>
        <v>国防动员</v>
      </c>
      <c r="H302" s="65" t="str">
        <f t="shared" si="20"/>
        <v>交通战备</v>
      </c>
    </row>
    <row r="303" spans="1:8" ht="14.25" x14ac:dyDescent="0.2">
      <c r="A303" s="77">
        <v>2030605</v>
      </c>
      <c r="B303" s="68" t="s">
        <v>735</v>
      </c>
      <c r="C303" s="81">
        <f t="shared" si="17"/>
        <v>203</v>
      </c>
      <c r="D303" s="82">
        <f t="shared" si="18"/>
        <v>20306</v>
      </c>
      <c r="E303" s="82">
        <f t="shared" si="19"/>
        <v>2030605</v>
      </c>
      <c r="F303" s="65" t="str">
        <f t="shared" si="20"/>
        <v>国防支出</v>
      </c>
      <c r="G303" s="65" t="str">
        <f t="shared" si="20"/>
        <v>国防动员</v>
      </c>
      <c r="H303" s="65" t="str">
        <f t="shared" si="20"/>
        <v>国防教育</v>
      </c>
    </row>
    <row r="304" spans="1:8" ht="14.25" x14ac:dyDescent="0.2">
      <c r="A304" s="77">
        <v>2030606</v>
      </c>
      <c r="B304" s="68" t="s">
        <v>736</v>
      </c>
      <c r="C304" s="81">
        <f t="shared" si="17"/>
        <v>203</v>
      </c>
      <c r="D304" s="82">
        <f t="shared" si="18"/>
        <v>20306</v>
      </c>
      <c r="E304" s="82">
        <f t="shared" si="19"/>
        <v>2030606</v>
      </c>
      <c r="F304" s="65" t="str">
        <f t="shared" si="20"/>
        <v>国防支出</v>
      </c>
      <c r="G304" s="65" t="str">
        <f t="shared" si="20"/>
        <v>国防动员</v>
      </c>
      <c r="H304" s="65" t="str">
        <f t="shared" si="20"/>
        <v>预备役部队</v>
      </c>
    </row>
    <row r="305" spans="1:8" ht="14.25" x14ac:dyDescent="0.2">
      <c r="A305" s="77">
        <v>2030607</v>
      </c>
      <c r="B305" s="68" t="s">
        <v>737</v>
      </c>
      <c r="C305" s="81">
        <f t="shared" si="17"/>
        <v>203</v>
      </c>
      <c r="D305" s="82">
        <f t="shared" si="18"/>
        <v>20306</v>
      </c>
      <c r="E305" s="82">
        <f t="shared" si="19"/>
        <v>2030607</v>
      </c>
      <c r="F305" s="65" t="str">
        <f t="shared" si="20"/>
        <v>国防支出</v>
      </c>
      <c r="G305" s="65" t="str">
        <f t="shared" si="20"/>
        <v>国防动员</v>
      </c>
      <c r="H305" s="65" t="str">
        <f t="shared" si="20"/>
        <v>民兵</v>
      </c>
    </row>
    <row r="306" spans="1:8" ht="14.25" x14ac:dyDescent="0.2">
      <c r="A306" s="77">
        <v>2030608</v>
      </c>
      <c r="B306" s="68" t="s">
        <v>738</v>
      </c>
      <c r="C306" s="81">
        <f t="shared" si="17"/>
        <v>203</v>
      </c>
      <c r="D306" s="82">
        <f t="shared" si="18"/>
        <v>20306</v>
      </c>
      <c r="E306" s="82">
        <f t="shared" si="19"/>
        <v>2030608</v>
      </c>
      <c r="F306" s="65" t="str">
        <f t="shared" si="20"/>
        <v>国防支出</v>
      </c>
      <c r="G306" s="65" t="str">
        <f t="shared" si="20"/>
        <v>国防动员</v>
      </c>
      <c r="H306" s="65" t="str">
        <f t="shared" si="20"/>
        <v>边海防</v>
      </c>
    </row>
    <row r="307" spans="1:8" ht="14.25" x14ac:dyDescent="0.2">
      <c r="A307" s="77">
        <v>2030699</v>
      </c>
      <c r="B307" s="68" t="s">
        <v>739</v>
      </c>
      <c r="C307" s="81">
        <f t="shared" si="17"/>
        <v>203</v>
      </c>
      <c r="D307" s="82">
        <f t="shared" si="18"/>
        <v>20306</v>
      </c>
      <c r="E307" s="82">
        <f t="shared" si="19"/>
        <v>2030699</v>
      </c>
      <c r="F307" s="65" t="str">
        <f t="shared" si="20"/>
        <v>国防支出</v>
      </c>
      <c r="G307" s="65" t="str">
        <f t="shared" si="20"/>
        <v>国防动员</v>
      </c>
      <c r="H307" s="65" t="str">
        <f t="shared" si="20"/>
        <v>其他国防动员支出</v>
      </c>
    </row>
    <row r="308" spans="1:8" ht="14.25" x14ac:dyDescent="0.2">
      <c r="A308" s="77">
        <v>20399</v>
      </c>
      <c r="B308" s="68" t="s">
        <v>740</v>
      </c>
      <c r="C308" s="81">
        <f t="shared" si="17"/>
        <v>203</v>
      </c>
      <c r="D308" s="82">
        <f t="shared" si="18"/>
        <v>20399</v>
      </c>
      <c r="E308" s="82" t="str">
        <f t="shared" si="19"/>
        <v/>
      </c>
      <c r="F308" s="65" t="str">
        <f t="shared" si="20"/>
        <v>国防支出</v>
      </c>
      <c r="G308" s="65" t="str">
        <f t="shared" si="20"/>
        <v>其他国防支出</v>
      </c>
      <c r="H308" s="65" t="str">
        <f t="shared" si="20"/>
        <v/>
      </c>
    </row>
    <row r="309" spans="1:8" ht="14.25" x14ac:dyDescent="0.2">
      <c r="A309" s="77">
        <v>2039901</v>
      </c>
      <c r="B309" s="68" t="s">
        <v>740</v>
      </c>
      <c r="C309" s="81">
        <f t="shared" si="17"/>
        <v>203</v>
      </c>
      <c r="D309" s="82">
        <f t="shared" si="18"/>
        <v>20399</v>
      </c>
      <c r="E309" s="82">
        <f t="shared" si="19"/>
        <v>2039901</v>
      </c>
      <c r="F309" s="65" t="str">
        <f t="shared" si="20"/>
        <v>国防支出</v>
      </c>
      <c r="G309" s="65" t="str">
        <f t="shared" si="20"/>
        <v>其他国防支出</v>
      </c>
      <c r="H309" s="65" t="str">
        <f t="shared" si="20"/>
        <v>其他国防支出</v>
      </c>
    </row>
    <row r="310" spans="1:8" ht="14.25" x14ac:dyDescent="0.2">
      <c r="A310" s="77">
        <v>204</v>
      </c>
      <c r="B310" s="68" t="s">
        <v>741</v>
      </c>
      <c r="C310" s="81">
        <f t="shared" si="17"/>
        <v>204</v>
      </c>
      <c r="D310" s="82" t="str">
        <f t="shared" si="18"/>
        <v/>
      </c>
      <c r="E310" s="82" t="str">
        <f t="shared" si="19"/>
        <v/>
      </c>
      <c r="F310" s="65" t="str">
        <f t="shared" si="20"/>
        <v>公共安全支出</v>
      </c>
      <c r="G310" s="65" t="str">
        <f t="shared" si="20"/>
        <v/>
      </c>
      <c r="H310" s="65" t="str">
        <f t="shared" si="20"/>
        <v/>
      </c>
    </row>
    <row r="311" spans="1:8" ht="14.25" x14ac:dyDescent="0.2">
      <c r="A311" s="77">
        <v>20401</v>
      </c>
      <c r="B311" s="68" t="s">
        <v>742</v>
      </c>
      <c r="C311" s="81">
        <f t="shared" si="17"/>
        <v>204</v>
      </c>
      <c r="D311" s="82">
        <f t="shared" si="18"/>
        <v>20401</v>
      </c>
      <c r="E311" s="82" t="str">
        <f t="shared" si="19"/>
        <v/>
      </c>
      <c r="F311" s="65" t="str">
        <f t="shared" si="20"/>
        <v>公共安全支出</v>
      </c>
      <c r="G311" s="65" t="str">
        <f t="shared" si="20"/>
        <v>武装警察部队</v>
      </c>
      <c r="H311" s="65" t="str">
        <f t="shared" si="20"/>
        <v/>
      </c>
    </row>
    <row r="312" spans="1:8" ht="14.25" x14ac:dyDescent="0.2">
      <c r="A312" s="77">
        <v>2040101</v>
      </c>
      <c r="B312" s="68" t="s">
        <v>742</v>
      </c>
      <c r="C312" s="81">
        <f t="shared" si="17"/>
        <v>204</v>
      </c>
      <c r="D312" s="82">
        <f t="shared" si="18"/>
        <v>20401</v>
      </c>
      <c r="E312" s="82">
        <f t="shared" si="19"/>
        <v>2040101</v>
      </c>
      <c r="F312" s="65" t="str">
        <f t="shared" si="20"/>
        <v>公共安全支出</v>
      </c>
      <c r="G312" s="65" t="str">
        <f t="shared" si="20"/>
        <v>武装警察部队</v>
      </c>
      <c r="H312" s="65" t="str">
        <f t="shared" si="20"/>
        <v>武装警察部队</v>
      </c>
    </row>
    <row r="313" spans="1:8" ht="14.25" x14ac:dyDescent="0.2">
      <c r="A313" s="77">
        <v>2040199</v>
      </c>
      <c r="B313" s="68" t="s">
        <v>743</v>
      </c>
      <c r="C313" s="81">
        <f t="shared" si="17"/>
        <v>204</v>
      </c>
      <c r="D313" s="82">
        <f t="shared" si="18"/>
        <v>20401</v>
      </c>
      <c r="E313" s="82">
        <f t="shared" si="19"/>
        <v>2040199</v>
      </c>
      <c r="F313" s="65" t="str">
        <f t="shared" si="20"/>
        <v>公共安全支出</v>
      </c>
      <c r="G313" s="65" t="str">
        <f t="shared" si="20"/>
        <v>武装警察部队</v>
      </c>
      <c r="H313" s="65" t="str">
        <f t="shared" si="20"/>
        <v>其他武装警察部队支出</v>
      </c>
    </row>
    <row r="314" spans="1:8" ht="14.25" x14ac:dyDescent="0.2">
      <c r="A314" s="77">
        <v>20402</v>
      </c>
      <c r="B314" s="68" t="s">
        <v>744</v>
      </c>
      <c r="C314" s="81">
        <f t="shared" si="17"/>
        <v>204</v>
      </c>
      <c r="D314" s="82">
        <f t="shared" si="18"/>
        <v>20402</v>
      </c>
      <c r="E314" s="82" t="str">
        <f t="shared" si="19"/>
        <v/>
      </c>
      <c r="F314" s="65" t="str">
        <f t="shared" si="20"/>
        <v>公共安全支出</v>
      </c>
      <c r="G314" s="65" t="str">
        <f t="shared" si="20"/>
        <v>公安</v>
      </c>
      <c r="H314" s="65" t="str">
        <f t="shared" si="20"/>
        <v/>
      </c>
    </row>
    <row r="315" spans="1:8" ht="14.25" x14ac:dyDescent="0.2">
      <c r="A315" s="77">
        <v>2040201</v>
      </c>
      <c r="B315" s="68" t="s">
        <v>745</v>
      </c>
      <c r="C315" s="81">
        <f t="shared" si="17"/>
        <v>204</v>
      </c>
      <c r="D315" s="82">
        <f t="shared" si="18"/>
        <v>20402</v>
      </c>
      <c r="E315" s="82">
        <f t="shared" si="19"/>
        <v>2040201</v>
      </c>
      <c r="F315" s="65" t="str">
        <f t="shared" si="20"/>
        <v>公共安全支出</v>
      </c>
      <c r="G315" s="65" t="str">
        <f t="shared" si="20"/>
        <v>公安</v>
      </c>
      <c r="H315" s="65" t="str">
        <f t="shared" si="20"/>
        <v>行政运行（公安）</v>
      </c>
    </row>
    <row r="316" spans="1:8" ht="24" x14ac:dyDescent="0.2">
      <c r="A316" s="77">
        <v>2040202</v>
      </c>
      <c r="B316" s="68" t="s">
        <v>746</v>
      </c>
      <c r="C316" s="81">
        <f t="shared" si="17"/>
        <v>204</v>
      </c>
      <c r="D316" s="82">
        <f t="shared" si="18"/>
        <v>20402</v>
      </c>
      <c r="E316" s="82">
        <f t="shared" si="19"/>
        <v>2040202</v>
      </c>
      <c r="F316" s="65" t="str">
        <f t="shared" si="20"/>
        <v>公共安全支出</v>
      </c>
      <c r="G316" s="65" t="str">
        <f t="shared" si="20"/>
        <v>公安</v>
      </c>
      <c r="H316" s="65" t="str">
        <f t="shared" si="20"/>
        <v>一般行政管理事务（公安）</v>
      </c>
    </row>
    <row r="317" spans="1:8" ht="14.25" x14ac:dyDescent="0.2">
      <c r="A317" s="77">
        <v>2040203</v>
      </c>
      <c r="B317" s="68" t="s">
        <v>747</v>
      </c>
      <c r="C317" s="81">
        <f t="shared" si="17"/>
        <v>204</v>
      </c>
      <c r="D317" s="82">
        <f t="shared" si="18"/>
        <v>20402</v>
      </c>
      <c r="E317" s="82">
        <f t="shared" si="19"/>
        <v>2040203</v>
      </c>
      <c r="F317" s="65" t="str">
        <f t="shared" si="20"/>
        <v>公共安全支出</v>
      </c>
      <c r="G317" s="65" t="str">
        <f t="shared" si="20"/>
        <v>公安</v>
      </c>
      <c r="H317" s="65" t="str">
        <f t="shared" si="20"/>
        <v>机关服务（公安）</v>
      </c>
    </row>
    <row r="318" spans="1:8" ht="14.25" x14ac:dyDescent="0.2">
      <c r="A318" s="77">
        <v>2040219</v>
      </c>
      <c r="B318" s="68" t="s">
        <v>264</v>
      </c>
      <c r="C318" s="81">
        <f t="shared" si="17"/>
        <v>204</v>
      </c>
      <c r="D318" s="82">
        <f t="shared" si="18"/>
        <v>20402</v>
      </c>
      <c r="E318" s="82">
        <f t="shared" si="19"/>
        <v>2040219</v>
      </c>
      <c r="F318" s="65" t="str">
        <f t="shared" si="20"/>
        <v>公共安全支出</v>
      </c>
      <c r="G318" s="65" t="str">
        <f t="shared" si="20"/>
        <v>公安</v>
      </c>
      <c r="H318" s="65" t="str">
        <f t="shared" si="20"/>
        <v>信息化建设</v>
      </c>
    </row>
    <row r="319" spans="1:8" ht="14.25" x14ac:dyDescent="0.2">
      <c r="A319" s="77">
        <v>2040220</v>
      </c>
      <c r="B319" s="68" t="s">
        <v>748</v>
      </c>
      <c r="C319" s="81">
        <f t="shared" si="17"/>
        <v>204</v>
      </c>
      <c r="D319" s="82">
        <f t="shared" si="18"/>
        <v>20402</v>
      </c>
      <c r="E319" s="82">
        <f t="shared" si="19"/>
        <v>2040220</v>
      </c>
      <c r="F319" s="65" t="str">
        <f t="shared" si="20"/>
        <v>公共安全支出</v>
      </c>
      <c r="G319" s="65" t="str">
        <f t="shared" si="20"/>
        <v>公安</v>
      </c>
      <c r="H319" s="65" t="str">
        <f t="shared" si="20"/>
        <v>执法办案</v>
      </c>
    </row>
    <row r="320" spans="1:8" ht="14.25" x14ac:dyDescent="0.2">
      <c r="A320" s="77">
        <v>2040221</v>
      </c>
      <c r="B320" s="68" t="s">
        <v>749</v>
      </c>
      <c r="C320" s="81">
        <f t="shared" si="17"/>
        <v>204</v>
      </c>
      <c r="D320" s="82">
        <f t="shared" si="18"/>
        <v>20402</v>
      </c>
      <c r="E320" s="82">
        <f t="shared" si="19"/>
        <v>2040221</v>
      </c>
      <c r="F320" s="65" t="str">
        <f t="shared" si="20"/>
        <v>公共安全支出</v>
      </c>
      <c r="G320" s="65" t="str">
        <f t="shared" si="20"/>
        <v>公安</v>
      </c>
      <c r="H320" s="65" t="str">
        <f t="shared" si="20"/>
        <v>特别业务</v>
      </c>
    </row>
    <row r="321" spans="1:8" ht="14.25" x14ac:dyDescent="0.2">
      <c r="A321" s="77">
        <v>2040222</v>
      </c>
      <c r="B321" s="68" t="s">
        <v>750</v>
      </c>
      <c r="C321" s="81">
        <f t="shared" si="17"/>
        <v>204</v>
      </c>
      <c r="D321" s="82">
        <f t="shared" si="18"/>
        <v>20402</v>
      </c>
      <c r="E321" s="82">
        <f t="shared" si="19"/>
        <v>2040222</v>
      </c>
      <c r="F321" s="65" t="str">
        <f t="shared" si="20"/>
        <v>公共安全支出</v>
      </c>
      <c r="G321" s="65" t="str">
        <f t="shared" si="20"/>
        <v>公安</v>
      </c>
      <c r="H321" s="65" t="str">
        <f t="shared" si="20"/>
        <v>特勤业务</v>
      </c>
    </row>
    <row r="322" spans="1:8" ht="14.25" x14ac:dyDescent="0.2">
      <c r="A322" s="77">
        <v>2040223</v>
      </c>
      <c r="B322" s="68" t="s">
        <v>751</v>
      </c>
      <c r="C322" s="81">
        <f t="shared" si="17"/>
        <v>204</v>
      </c>
      <c r="D322" s="82">
        <f t="shared" si="18"/>
        <v>20402</v>
      </c>
      <c r="E322" s="82">
        <f t="shared" si="19"/>
        <v>2040223</v>
      </c>
      <c r="F322" s="65" t="str">
        <f t="shared" si="20"/>
        <v>公共安全支出</v>
      </c>
      <c r="G322" s="65" t="str">
        <f t="shared" si="20"/>
        <v>公安</v>
      </c>
      <c r="H322" s="65" t="str">
        <f t="shared" si="20"/>
        <v>移民事务</v>
      </c>
    </row>
    <row r="323" spans="1:8" ht="14.25" x14ac:dyDescent="0.2">
      <c r="A323" s="77">
        <v>2040250</v>
      </c>
      <c r="B323" s="68" t="s">
        <v>752</v>
      </c>
      <c r="C323" s="81">
        <f t="shared" si="17"/>
        <v>204</v>
      </c>
      <c r="D323" s="82">
        <f t="shared" si="18"/>
        <v>20402</v>
      </c>
      <c r="E323" s="82">
        <f t="shared" si="19"/>
        <v>2040250</v>
      </c>
      <c r="F323" s="65" t="str">
        <f t="shared" si="20"/>
        <v>公共安全支出</v>
      </c>
      <c r="G323" s="65" t="str">
        <f t="shared" si="20"/>
        <v>公安</v>
      </c>
      <c r="H323" s="65" t="str">
        <f t="shared" si="20"/>
        <v>事业运行（公安）</v>
      </c>
    </row>
    <row r="324" spans="1:8" ht="14.25" x14ac:dyDescent="0.2">
      <c r="A324" s="77">
        <v>2040299</v>
      </c>
      <c r="B324" s="68" t="s">
        <v>753</v>
      </c>
      <c r="C324" s="81">
        <f t="shared" si="17"/>
        <v>204</v>
      </c>
      <c r="D324" s="82">
        <f t="shared" si="18"/>
        <v>20402</v>
      </c>
      <c r="E324" s="82">
        <f t="shared" si="19"/>
        <v>2040299</v>
      </c>
      <c r="F324" s="65" t="str">
        <f t="shared" si="20"/>
        <v>公共安全支出</v>
      </c>
      <c r="G324" s="65" t="str">
        <f t="shared" si="20"/>
        <v>公安</v>
      </c>
      <c r="H324" s="65" t="str">
        <f t="shared" si="20"/>
        <v>其他公安支出</v>
      </c>
    </row>
    <row r="325" spans="1:8" ht="14.25" x14ac:dyDescent="0.2">
      <c r="A325" s="77">
        <v>20403</v>
      </c>
      <c r="B325" s="68" t="s">
        <v>754</v>
      </c>
      <c r="C325" s="81">
        <f t="shared" si="17"/>
        <v>204</v>
      </c>
      <c r="D325" s="82">
        <f t="shared" si="18"/>
        <v>20403</v>
      </c>
      <c r="E325" s="82" t="str">
        <f t="shared" si="19"/>
        <v/>
      </c>
      <c r="F325" s="65" t="str">
        <f t="shared" si="20"/>
        <v>公共安全支出</v>
      </c>
      <c r="G325" s="65" t="str">
        <f t="shared" si="20"/>
        <v>国家安全</v>
      </c>
      <c r="H325" s="65" t="str">
        <f t="shared" si="20"/>
        <v/>
      </c>
    </row>
    <row r="326" spans="1:8" ht="14.25" x14ac:dyDescent="0.2">
      <c r="A326" s="77">
        <v>2040301</v>
      </c>
      <c r="B326" s="68" t="s">
        <v>755</v>
      </c>
      <c r="C326" s="81">
        <f t="shared" si="17"/>
        <v>204</v>
      </c>
      <c r="D326" s="82">
        <f t="shared" si="18"/>
        <v>20403</v>
      </c>
      <c r="E326" s="82">
        <f t="shared" si="19"/>
        <v>2040301</v>
      </c>
      <c r="F326" s="65" t="str">
        <f t="shared" si="20"/>
        <v>公共安全支出</v>
      </c>
      <c r="G326" s="65" t="str">
        <f t="shared" si="20"/>
        <v>国家安全</v>
      </c>
      <c r="H326" s="65" t="str">
        <f t="shared" si="20"/>
        <v>行政运行（国家）</v>
      </c>
    </row>
    <row r="327" spans="1:8" ht="24" x14ac:dyDescent="0.2">
      <c r="A327" s="77">
        <v>2040302</v>
      </c>
      <c r="B327" s="68" t="s">
        <v>756</v>
      </c>
      <c r="C327" s="81">
        <f t="shared" ref="C327:C390" si="21">IF(AND($A327&lt;&gt;"",LEN($A327)&gt;=3),MID($A327,1,3)*1,"")</f>
        <v>204</v>
      </c>
      <c r="D327" s="82">
        <f t="shared" ref="D327:D390" si="22">IF(AND($A327&lt;&gt;"",LEN($A327)&gt;=5),MID($A327,1,5)*1,"")</f>
        <v>20403</v>
      </c>
      <c r="E327" s="82">
        <f t="shared" ref="E327:E390" si="23">IF(AND($A327&lt;&gt;"",LEN($A327)&gt;=7),MID($A327,1,7)*1,"")</f>
        <v>2040302</v>
      </c>
      <c r="F327" s="65" t="str">
        <f t="shared" si="20"/>
        <v>公共安全支出</v>
      </c>
      <c r="G327" s="65" t="str">
        <f t="shared" si="20"/>
        <v>国家安全</v>
      </c>
      <c r="H327" s="65" t="str">
        <f t="shared" si="20"/>
        <v>一般行政管理事务（国家）</v>
      </c>
    </row>
    <row r="328" spans="1:8" ht="14.25" x14ac:dyDescent="0.2">
      <c r="A328" s="77">
        <v>2040303</v>
      </c>
      <c r="B328" s="68" t="s">
        <v>757</v>
      </c>
      <c r="C328" s="81">
        <f t="shared" si="21"/>
        <v>204</v>
      </c>
      <c r="D328" s="82">
        <f t="shared" si="22"/>
        <v>20403</v>
      </c>
      <c r="E328" s="82">
        <f t="shared" si="23"/>
        <v>2040303</v>
      </c>
      <c r="F328" s="65" t="str">
        <f t="shared" si="20"/>
        <v>公共安全支出</v>
      </c>
      <c r="G328" s="65" t="str">
        <f t="shared" si="20"/>
        <v>国家安全</v>
      </c>
      <c r="H328" s="65" t="str">
        <f t="shared" si="20"/>
        <v>机关服务（国家）</v>
      </c>
    </row>
    <row r="329" spans="1:8" ht="14.25" x14ac:dyDescent="0.2">
      <c r="A329" s="77">
        <v>2040304</v>
      </c>
      <c r="B329" s="68" t="s">
        <v>758</v>
      </c>
      <c r="C329" s="81">
        <f t="shared" si="21"/>
        <v>204</v>
      </c>
      <c r="D329" s="82">
        <f t="shared" si="22"/>
        <v>20403</v>
      </c>
      <c r="E329" s="82">
        <f t="shared" si="23"/>
        <v>2040304</v>
      </c>
      <c r="F329" s="65" t="str">
        <f t="shared" si="20"/>
        <v>公共安全支出</v>
      </c>
      <c r="G329" s="65" t="str">
        <f t="shared" si="20"/>
        <v>国家安全</v>
      </c>
      <c r="H329" s="65" t="str">
        <f t="shared" si="20"/>
        <v>安全业务</v>
      </c>
    </row>
    <row r="330" spans="1:8" ht="14.25" x14ac:dyDescent="0.2">
      <c r="A330" s="77">
        <v>2040350</v>
      </c>
      <c r="B330" s="68" t="s">
        <v>759</v>
      </c>
      <c r="C330" s="81">
        <f t="shared" si="21"/>
        <v>204</v>
      </c>
      <c r="D330" s="82">
        <f t="shared" si="22"/>
        <v>20403</v>
      </c>
      <c r="E330" s="82">
        <f t="shared" si="23"/>
        <v>2040350</v>
      </c>
      <c r="F330" s="65" t="str">
        <f t="shared" si="20"/>
        <v>公共安全支出</v>
      </c>
      <c r="G330" s="65" t="str">
        <f t="shared" si="20"/>
        <v>国家安全</v>
      </c>
      <c r="H330" s="65" t="str">
        <f t="shared" si="20"/>
        <v>事业运行（国家）</v>
      </c>
    </row>
    <row r="331" spans="1:8" ht="14.25" x14ac:dyDescent="0.2">
      <c r="A331" s="77">
        <v>2040399</v>
      </c>
      <c r="B331" s="68" t="s">
        <v>760</v>
      </c>
      <c r="C331" s="81">
        <f t="shared" si="21"/>
        <v>204</v>
      </c>
      <c r="D331" s="82">
        <f t="shared" si="22"/>
        <v>20403</v>
      </c>
      <c r="E331" s="82">
        <f t="shared" si="23"/>
        <v>2040399</v>
      </c>
      <c r="F331" s="65" t="str">
        <f t="shared" si="20"/>
        <v>公共安全支出</v>
      </c>
      <c r="G331" s="65" t="str">
        <f t="shared" si="20"/>
        <v>国家安全</v>
      </c>
      <c r="H331" s="65" t="str">
        <f t="shared" si="20"/>
        <v>其他国家安全支出</v>
      </c>
    </row>
    <row r="332" spans="1:8" ht="14.25" x14ac:dyDescent="0.2">
      <c r="A332" s="77">
        <v>20404</v>
      </c>
      <c r="B332" s="68" t="s">
        <v>761</v>
      </c>
      <c r="C332" s="81">
        <f t="shared" si="21"/>
        <v>204</v>
      </c>
      <c r="D332" s="82">
        <f t="shared" si="22"/>
        <v>20404</v>
      </c>
      <c r="E332" s="82" t="str">
        <f t="shared" si="23"/>
        <v/>
      </c>
      <c r="F332" s="65" t="str">
        <f t="shared" si="20"/>
        <v>公共安全支出</v>
      </c>
      <c r="G332" s="65" t="str">
        <f t="shared" si="20"/>
        <v>检察</v>
      </c>
      <c r="H332" s="65" t="str">
        <f t="shared" si="20"/>
        <v/>
      </c>
    </row>
    <row r="333" spans="1:8" ht="14.25" x14ac:dyDescent="0.2">
      <c r="A333" s="77">
        <v>2040401</v>
      </c>
      <c r="B333" s="68" t="s">
        <v>762</v>
      </c>
      <c r="C333" s="81">
        <f t="shared" si="21"/>
        <v>204</v>
      </c>
      <c r="D333" s="82">
        <f t="shared" si="22"/>
        <v>20404</v>
      </c>
      <c r="E333" s="82">
        <f t="shared" si="23"/>
        <v>2040401</v>
      </c>
      <c r="F333" s="65" t="str">
        <f t="shared" si="20"/>
        <v>公共安全支出</v>
      </c>
      <c r="G333" s="65" t="str">
        <f t="shared" si="20"/>
        <v>检察</v>
      </c>
      <c r="H333" s="65" t="str">
        <f t="shared" si="20"/>
        <v>行政运行（检察）</v>
      </c>
    </row>
    <row r="334" spans="1:8" ht="24" x14ac:dyDescent="0.2">
      <c r="A334" s="77">
        <v>2040402</v>
      </c>
      <c r="B334" s="68" t="s">
        <v>763</v>
      </c>
      <c r="C334" s="81">
        <f t="shared" si="21"/>
        <v>204</v>
      </c>
      <c r="D334" s="82">
        <f t="shared" si="22"/>
        <v>20404</v>
      </c>
      <c r="E334" s="82">
        <f t="shared" si="23"/>
        <v>2040402</v>
      </c>
      <c r="F334" s="65" t="str">
        <f t="shared" si="20"/>
        <v>公共安全支出</v>
      </c>
      <c r="G334" s="65" t="str">
        <f t="shared" si="20"/>
        <v>检察</v>
      </c>
      <c r="H334" s="65" t="str">
        <f t="shared" si="20"/>
        <v>一般行政管理事务（检察）</v>
      </c>
    </row>
    <row r="335" spans="1:8" ht="14.25" x14ac:dyDescent="0.2">
      <c r="A335" s="77">
        <v>2040403</v>
      </c>
      <c r="B335" s="68" t="s">
        <v>764</v>
      </c>
      <c r="C335" s="81">
        <f t="shared" si="21"/>
        <v>204</v>
      </c>
      <c r="D335" s="82">
        <f t="shared" si="22"/>
        <v>20404</v>
      </c>
      <c r="E335" s="82">
        <f t="shared" si="23"/>
        <v>2040403</v>
      </c>
      <c r="F335" s="65" t="str">
        <f t="shared" si="20"/>
        <v>公共安全支出</v>
      </c>
      <c r="G335" s="65" t="str">
        <f t="shared" si="20"/>
        <v>检察</v>
      </c>
      <c r="H335" s="65" t="str">
        <f t="shared" si="20"/>
        <v>机关服务（检察）</v>
      </c>
    </row>
    <row r="336" spans="1:8" ht="14.25" x14ac:dyDescent="0.2">
      <c r="A336" s="77">
        <v>2040409</v>
      </c>
      <c r="B336" s="68" t="s">
        <v>765</v>
      </c>
      <c r="C336" s="81">
        <f t="shared" si="21"/>
        <v>204</v>
      </c>
      <c r="D336" s="82">
        <f t="shared" si="22"/>
        <v>20404</v>
      </c>
      <c r="E336" s="82">
        <f t="shared" si="23"/>
        <v>2040409</v>
      </c>
      <c r="F336" s="65" t="str">
        <f t="shared" si="20"/>
        <v>公共安全支出</v>
      </c>
      <c r="G336" s="65" t="str">
        <f t="shared" si="20"/>
        <v>检察</v>
      </c>
      <c r="H336" s="65" t="str">
        <f t="shared" si="20"/>
        <v>“两房”建设</v>
      </c>
    </row>
    <row r="337" spans="1:8" ht="14.25" x14ac:dyDescent="0.2">
      <c r="A337" s="77">
        <v>2040410</v>
      </c>
      <c r="B337" s="68" t="s">
        <v>766</v>
      </c>
      <c r="C337" s="81">
        <f t="shared" si="21"/>
        <v>204</v>
      </c>
      <c r="D337" s="82">
        <f t="shared" si="22"/>
        <v>20404</v>
      </c>
      <c r="E337" s="82">
        <f t="shared" si="23"/>
        <v>2040410</v>
      </c>
      <c r="F337" s="65" t="str">
        <f t="shared" si="20"/>
        <v>公共安全支出</v>
      </c>
      <c r="G337" s="65" t="str">
        <f t="shared" si="20"/>
        <v>检察</v>
      </c>
      <c r="H337" s="65" t="str">
        <f t="shared" si="20"/>
        <v>检察监督</v>
      </c>
    </row>
    <row r="338" spans="1:8" ht="14.25" x14ac:dyDescent="0.2">
      <c r="A338" s="77">
        <v>2040450</v>
      </c>
      <c r="B338" s="68" t="s">
        <v>767</v>
      </c>
      <c r="C338" s="81">
        <f t="shared" si="21"/>
        <v>204</v>
      </c>
      <c r="D338" s="82">
        <f t="shared" si="22"/>
        <v>20404</v>
      </c>
      <c r="E338" s="82">
        <f t="shared" si="23"/>
        <v>2040450</v>
      </c>
      <c r="F338" s="65" t="str">
        <f t="shared" si="20"/>
        <v>公共安全支出</v>
      </c>
      <c r="G338" s="65" t="str">
        <f t="shared" si="20"/>
        <v>检察</v>
      </c>
      <c r="H338" s="65" t="str">
        <f t="shared" si="20"/>
        <v>事业运行（检察）</v>
      </c>
    </row>
    <row r="339" spans="1:8" ht="14.25" x14ac:dyDescent="0.2">
      <c r="A339" s="77">
        <v>2040499</v>
      </c>
      <c r="B339" s="68" t="s">
        <v>768</v>
      </c>
      <c r="C339" s="81">
        <f t="shared" si="21"/>
        <v>204</v>
      </c>
      <c r="D339" s="82">
        <f t="shared" si="22"/>
        <v>20404</v>
      </c>
      <c r="E339" s="82">
        <f t="shared" si="23"/>
        <v>2040499</v>
      </c>
      <c r="F339" s="65" t="str">
        <f t="shared" si="20"/>
        <v>公共安全支出</v>
      </c>
      <c r="G339" s="65" t="str">
        <f t="shared" si="20"/>
        <v>检察</v>
      </c>
      <c r="H339" s="65" t="str">
        <f t="shared" si="20"/>
        <v>其他检察支出</v>
      </c>
    </row>
    <row r="340" spans="1:8" ht="14.25" x14ac:dyDescent="0.2">
      <c r="A340" s="77">
        <v>20405</v>
      </c>
      <c r="B340" s="68" t="s">
        <v>769</v>
      </c>
      <c r="C340" s="81">
        <f t="shared" si="21"/>
        <v>204</v>
      </c>
      <c r="D340" s="82">
        <f t="shared" si="22"/>
        <v>20405</v>
      </c>
      <c r="E340" s="82" t="str">
        <f t="shared" si="23"/>
        <v/>
      </c>
      <c r="F340" s="65" t="str">
        <f t="shared" si="20"/>
        <v>公共安全支出</v>
      </c>
      <c r="G340" s="65" t="str">
        <f t="shared" si="20"/>
        <v>法院</v>
      </c>
      <c r="H340" s="65" t="str">
        <f t="shared" si="20"/>
        <v/>
      </c>
    </row>
    <row r="341" spans="1:8" ht="14.25" x14ac:dyDescent="0.2">
      <c r="A341" s="77">
        <v>2040501</v>
      </c>
      <c r="B341" s="68" t="s">
        <v>770</v>
      </c>
      <c r="C341" s="81">
        <f t="shared" si="21"/>
        <v>204</v>
      </c>
      <c r="D341" s="82">
        <f t="shared" si="22"/>
        <v>20405</v>
      </c>
      <c r="E341" s="82">
        <f t="shared" si="23"/>
        <v>2040501</v>
      </c>
      <c r="F341" s="65" t="str">
        <f t="shared" si="20"/>
        <v>公共安全支出</v>
      </c>
      <c r="G341" s="65" t="str">
        <f t="shared" si="20"/>
        <v>法院</v>
      </c>
      <c r="H341" s="65" t="str">
        <f t="shared" si="20"/>
        <v>行政运行（法院）</v>
      </c>
    </row>
    <row r="342" spans="1:8" ht="24" x14ac:dyDescent="0.2">
      <c r="A342" s="77">
        <v>2040502</v>
      </c>
      <c r="B342" s="68" t="s">
        <v>771</v>
      </c>
      <c r="C342" s="81">
        <f t="shared" si="21"/>
        <v>204</v>
      </c>
      <c r="D342" s="82">
        <f t="shared" si="22"/>
        <v>20405</v>
      </c>
      <c r="E342" s="82">
        <f t="shared" si="23"/>
        <v>2040502</v>
      </c>
      <c r="F342" s="65" t="str">
        <f t="shared" ref="F342:H405" si="24">IF(C342&lt;&gt;"",VLOOKUP(C342,$A$6:$B$10007,2,FALSE),"")</f>
        <v>公共安全支出</v>
      </c>
      <c r="G342" s="65" t="str">
        <f t="shared" si="24"/>
        <v>法院</v>
      </c>
      <c r="H342" s="65" t="str">
        <f t="shared" si="24"/>
        <v>一般行政管理事务（法院）</v>
      </c>
    </row>
    <row r="343" spans="1:8" ht="14.25" x14ac:dyDescent="0.2">
      <c r="A343" s="77">
        <v>2040503</v>
      </c>
      <c r="B343" s="68" t="s">
        <v>772</v>
      </c>
      <c r="C343" s="81">
        <f t="shared" si="21"/>
        <v>204</v>
      </c>
      <c r="D343" s="82">
        <f t="shared" si="22"/>
        <v>20405</v>
      </c>
      <c r="E343" s="82">
        <f t="shared" si="23"/>
        <v>2040503</v>
      </c>
      <c r="F343" s="65" t="str">
        <f t="shared" si="24"/>
        <v>公共安全支出</v>
      </c>
      <c r="G343" s="65" t="str">
        <f t="shared" si="24"/>
        <v>法院</v>
      </c>
      <c r="H343" s="65" t="str">
        <f t="shared" si="24"/>
        <v>机关服务（法院）</v>
      </c>
    </row>
    <row r="344" spans="1:8" ht="14.25" x14ac:dyDescent="0.2">
      <c r="A344" s="77">
        <v>2040504</v>
      </c>
      <c r="B344" s="68" t="s">
        <v>773</v>
      </c>
      <c r="C344" s="81">
        <f t="shared" si="21"/>
        <v>204</v>
      </c>
      <c r="D344" s="82">
        <f t="shared" si="22"/>
        <v>20405</v>
      </c>
      <c r="E344" s="82">
        <f t="shared" si="23"/>
        <v>2040504</v>
      </c>
      <c r="F344" s="65" t="str">
        <f t="shared" si="24"/>
        <v>公共安全支出</v>
      </c>
      <c r="G344" s="65" t="str">
        <f t="shared" si="24"/>
        <v>法院</v>
      </c>
      <c r="H344" s="65" t="str">
        <f t="shared" si="24"/>
        <v>案件审判</v>
      </c>
    </row>
    <row r="345" spans="1:8" ht="14.25" x14ac:dyDescent="0.2">
      <c r="A345" s="77">
        <v>2040505</v>
      </c>
      <c r="B345" s="68" t="s">
        <v>774</v>
      </c>
      <c r="C345" s="81">
        <f t="shared" si="21"/>
        <v>204</v>
      </c>
      <c r="D345" s="82">
        <f t="shared" si="22"/>
        <v>20405</v>
      </c>
      <c r="E345" s="82">
        <f t="shared" si="23"/>
        <v>2040505</v>
      </c>
      <c r="F345" s="65" t="str">
        <f t="shared" si="24"/>
        <v>公共安全支出</v>
      </c>
      <c r="G345" s="65" t="str">
        <f t="shared" si="24"/>
        <v>法院</v>
      </c>
      <c r="H345" s="65" t="str">
        <f t="shared" si="24"/>
        <v>案件执行</v>
      </c>
    </row>
    <row r="346" spans="1:8" ht="14.25" x14ac:dyDescent="0.2">
      <c r="A346" s="77">
        <v>2040506</v>
      </c>
      <c r="B346" s="68" t="s">
        <v>775</v>
      </c>
      <c r="C346" s="81">
        <f t="shared" si="21"/>
        <v>204</v>
      </c>
      <c r="D346" s="82">
        <f t="shared" si="22"/>
        <v>20405</v>
      </c>
      <c r="E346" s="82">
        <f t="shared" si="23"/>
        <v>2040506</v>
      </c>
      <c r="F346" s="65" t="str">
        <f t="shared" si="24"/>
        <v>公共安全支出</v>
      </c>
      <c r="G346" s="65" t="str">
        <f t="shared" si="24"/>
        <v>法院</v>
      </c>
      <c r="H346" s="65" t="str">
        <f t="shared" si="24"/>
        <v>“两庭”建设</v>
      </c>
    </row>
    <row r="347" spans="1:8" ht="14.25" x14ac:dyDescent="0.2">
      <c r="A347" s="77">
        <v>2040550</v>
      </c>
      <c r="B347" s="68" t="s">
        <v>776</v>
      </c>
      <c r="C347" s="81">
        <f t="shared" si="21"/>
        <v>204</v>
      </c>
      <c r="D347" s="82">
        <f t="shared" si="22"/>
        <v>20405</v>
      </c>
      <c r="E347" s="82">
        <f t="shared" si="23"/>
        <v>2040550</v>
      </c>
      <c r="F347" s="65" t="str">
        <f t="shared" si="24"/>
        <v>公共安全支出</v>
      </c>
      <c r="G347" s="65" t="str">
        <f t="shared" si="24"/>
        <v>法院</v>
      </c>
      <c r="H347" s="65" t="str">
        <f t="shared" si="24"/>
        <v>事业运行（法院）</v>
      </c>
    </row>
    <row r="348" spans="1:8" ht="14.25" x14ac:dyDescent="0.2">
      <c r="A348" s="77">
        <v>2040599</v>
      </c>
      <c r="B348" s="68" t="s">
        <v>777</v>
      </c>
      <c r="C348" s="81">
        <f t="shared" si="21"/>
        <v>204</v>
      </c>
      <c r="D348" s="82">
        <f t="shared" si="22"/>
        <v>20405</v>
      </c>
      <c r="E348" s="82">
        <f t="shared" si="23"/>
        <v>2040599</v>
      </c>
      <c r="F348" s="65" t="str">
        <f t="shared" si="24"/>
        <v>公共安全支出</v>
      </c>
      <c r="G348" s="65" t="str">
        <f t="shared" si="24"/>
        <v>法院</v>
      </c>
      <c r="H348" s="65" t="str">
        <f t="shared" si="24"/>
        <v>其他法院支出</v>
      </c>
    </row>
    <row r="349" spans="1:8" ht="14.25" x14ac:dyDescent="0.2">
      <c r="A349" s="77">
        <v>20406</v>
      </c>
      <c r="B349" s="68" t="s">
        <v>778</v>
      </c>
      <c r="C349" s="81">
        <f t="shared" si="21"/>
        <v>204</v>
      </c>
      <c r="D349" s="82">
        <f t="shared" si="22"/>
        <v>20406</v>
      </c>
      <c r="E349" s="82" t="str">
        <f t="shared" si="23"/>
        <v/>
      </c>
      <c r="F349" s="65" t="str">
        <f t="shared" si="24"/>
        <v>公共安全支出</v>
      </c>
      <c r="G349" s="65" t="str">
        <f t="shared" si="24"/>
        <v>司法</v>
      </c>
      <c r="H349" s="65" t="str">
        <f t="shared" si="24"/>
        <v/>
      </c>
    </row>
    <row r="350" spans="1:8" ht="14.25" x14ac:dyDescent="0.2">
      <c r="A350" s="77">
        <v>2040601</v>
      </c>
      <c r="B350" s="68" t="s">
        <v>779</v>
      </c>
      <c r="C350" s="81">
        <f t="shared" si="21"/>
        <v>204</v>
      </c>
      <c r="D350" s="82">
        <f t="shared" si="22"/>
        <v>20406</v>
      </c>
      <c r="E350" s="82">
        <f t="shared" si="23"/>
        <v>2040601</v>
      </c>
      <c r="F350" s="65" t="str">
        <f t="shared" si="24"/>
        <v>公共安全支出</v>
      </c>
      <c r="G350" s="65" t="str">
        <f t="shared" si="24"/>
        <v>司法</v>
      </c>
      <c r="H350" s="65" t="str">
        <f t="shared" si="24"/>
        <v>行政运行（司法）</v>
      </c>
    </row>
    <row r="351" spans="1:8" ht="24" x14ac:dyDescent="0.2">
      <c r="A351" s="77">
        <v>2040602</v>
      </c>
      <c r="B351" s="68" t="s">
        <v>780</v>
      </c>
      <c r="C351" s="81">
        <f t="shared" si="21"/>
        <v>204</v>
      </c>
      <c r="D351" s="82">
        <f t="shared" si="22"/>
        <v>20406</v>
      </c>
      <c r="E351" s="82">
        <f t="shared" si="23"/>
        <v>2040602</v>
      </c>
      <c r="F351" s="65" t="str">
        <f t="shared" si="24"/>
        <v>公共安全支出</v>
      </c>
      <c r="G351" s="65" t="str">
        <f t="shared" si="24"/>
        <v>司法</v>
      </c>
      <c r="H351" s="65" t="str">
        <f t="shared" si="24"/>
        <v>一般行政管理事务（司法）</v>
      </c>
    </row>
    <row r="352" spans="1:8" ht="14.25" x14ac:dyDescent="0.2">
      <c r="A352" s="77">
        <v>2040603</v>
      </c>
      <c r="B352" s="68" t="s">
        <v>781</v>
      </c>
      <c r="C352" s="81">
        <f t="shared" si="21"/>
        <v>204</v>
      </c>
      <c r="D352" s="82">
        <f t="shared" si="22"/>
        <v>20406</v>
      </c>
      <c r="E352" s="82">
        <f t="shared" si="23"/>
        <v>2040603</v>
      </c>
      <c r="F352" s="65" t="str">
        <f t="shared" si="24"/>
        <v>公共安全支出</v>
      </c>
      <c r="G352" s="65" t="str">
        <f t="shared" si="24"/>
        <v>司法</v>
      </c>
      <c r="H352" s="65" t="str">
        <f t="shared" si="24"/>
        <v>机关服务（司法）</v>
      </c>
    </row>
    <row r="353" spans="1:8" ht="14.25" x14ac:dyDescent="0.2">
      <c r="A353" s="77">
        <v>2040604</v>
      </c>
      <c r="B353" s="68" t="s">
        <v>782</v>
      </c>
      <c r="C353" s="81">
        <f t="shared" si="21"/>
        <v>204</v>
      </c>
      <c r="D353" s="82">
        <f t="shared" si="22"/>
        <v>20406</v>
      </c>
      <c r="E353" s="82">
        <f t="shared" si="23"/>
        <v>2040604</v>
      </c>
      <c r="F353" s="65" t="str">
        <f t="shared" si="24"/>
        <v>公共安全支出</v>
      </c>
      <c r="G353" s="65" t="str">
        <f t="shared" si="24"/>
        <v>司法</v>
      </c>
      <c r="H353" s="65" t="str">
        <f t="shared" si="24"/>
        <v>基层司法业务</v>
      </c>
    </row>
    <row r="354" spans="1:8" ht="14.25" x14ac:dyDescent="0.2">
      <c r="A354" s="77">
        <v>2040605</v>
      </c>
      <c r="B354" s="68" t="s">
        <v>783</v>
      </c>
      <c r="C354" s="81">
        <f t="shared" si="21"/>
        <v>204</v>
      </c>
      <c r="D354" s="82">
        <f t="shared" si="22"/>
        <v>20406</v>
      </c>
      <c r="E354" s="82">
        <f t="shared" si="23"/>
        <v>2040605</v>
      </c>
      <c r="F354" s="65" t="str">
        <f t="shared" si="24"/>
        <v>公共安全支出</v>
      </c>
      <c r="G354" s="65" t="str">
        <f t="shared" si="24"/>
        <v>司法</v>
      </c>
      <c r="H354" s="65" t="str">
        <f t="shared" si="24"/>
        <v>普法宣传</v>
      </c>
    </row>
    <row r="355" spans="1:8" ht="14.25" x14ac:dyDescent="0.2">
      <c r="A355" s="77">
        <v>2040606</v>
      </c>
      <c r="B355" s="68" t="s">
        <v>784</v>
      </c>
      <c r="C355" s="81">
        <f t="shared" si="21"/>
        <v>204</v>
      </c>
      <c r="D355" s="82">
        <f t="shared" si="22"/>
        <v>20406</v>
      </c>
      <c r="E355" s="82">
        <f t="shared" si="23"/>
        <v>2040606</v>
      </c>
      <c r="F355" s="65" t="str">
        <f t="shared" si="24"/>
        <v>公共安全支出</v>
      </c>
      <c r="G355" s="65" t="str">
        <f t="shared" si="24"/>
        <v>司法</v>
      </c>
      <c r="H355" s="65" t="str">
        <f t="shared" si="24"/>
        <v>律师公证管理</v>
      </c>
    </row>
    <row r="356" spans="1:8" ht="14.25" x14ac:dyDescent="0.2">
      <c r="A356" s="77">
        <v>2040607</v>
      </c>
      <c r="B356" s="68" t="s">
        <v>785</v>
      </c>
      <c r="C356" s="81">
        <f t="shared" si="21"/>
        <v>204</v>
      </c>
      <c r="D356" s="82">
        <f t="shared" si="22"/>
        <v>20406</v>
      </c>
      <c r="E356" s="82">
        <f t="shared" si="23"/>
        <v>2040607</v>
      </c>
      <c r="F356" s="65" t="str">
        <f t="shared" si="24"/>
        <v>公共安全支出</v>
      </c>
      <c r="G356" s="65" t="str">
        <f t="shared" si="24"/>
        <v>司法</v>
      </c>
      <c r="H356" s="65" t="str">
        <f t="shared" si="24"/>
        <v>法律援助</v>
      </c>
    </row>
    <row r="357" spans="1:8" ht="24" x14ac:dyDescent="0.2">
      <c r="A357" s="77">
        <v>2040608</v>
      </c>
      <c r="B357" s="68" t="s">
        <v>786</v>
      </c>
      <c r="C357" s="81">
        <f t="shared" si="21"/>
        <v>204</v>
      </c>
      <c r="D357" s="82">
        <f t="shared" si="22"/>
        <v>20406</v>
      </c>
      <c r="E357" s="82">
        <f t="shared" si="23"/>
        <v>2040608</v>
      </c>
      <c r="F357" s="65" t="str">
        <f t="shared" si="24"/>
        <v>公共安全支出</v>
      </c>
      <c r="G357" s="65" t="str">
        <f t="shared" si="24"/>
        <v>司法</v>
      </c>
      <c r="H357" s="65" t="str">
        <f t="shared" si="24"/>
        <v>国家统一法律职业资格考试</v>
      </c>
    </row>
    <row r="358" spans="1:8" ht="14.25" x14ac:dyDescent="0.2">
      <c r="A358" s="77">
        <v>2040609</v>
      </c>
      <c r="B358" s="68" t="s">
        <v>787</v>
      </c>
      <c r="C358" s="81">
        <f t="shared" si="21"/>
        <v>204</v>
      </c>
      <c r="D358" s="82">
        <f t="shared" si="22"/>
        <v>20406</v>
      </c>
      <c r="E358" s="82">
        <f t="shared" si="23"/>
        <v>2040609</v>
      </c>
      <c r="F358" s="65" t="str">
        <f t="shared" si="24"/>
        <v>公共安全支出</v>
      </c>
      <c r="G358" s="65" t="str">
        <f t="shared" si="24"/>
        <v>司法</v>
      </c>
      <c r="H358" s="65" t="str">
        <f t="shared" si="24"/>
        <v>仲裁</v>
      </c>
    </row>
    <row r="359" spans="1:8" ht="14.25" x14ac:dyDescent="0.2">
      <c r="A359" s="77">
        <v>2040610</v>
      </c>
      <c r="B359" s="68" t="s">
        <v>788</v>
      </c>
      <c r="C359" s="81">
        <f t="shared" si="21"/>
        <v>204</v>
      </c>
      <c r="D359" s="82">
        <f t="shared" si="22"/>
        <v>20406</v>
      </c>
      <c r="E359" s="82">
        <f t="shared" si="23"/>
        <v>2040610</v>
      </c>
      <c r="F359" s="65" t="str">
        <f t="shared" si="24"/>
        <v>公共安全支出</v>
      </c>
      <c r="G359" s="65" t="str">
        <f t="shared" si="24"/>
        <v>司法</v>
      </c>
      <c r="H359" s="65" t="str">
        <f t="shared" si="24"/>
        <v>社区矫正</v>
      </c>
    </row>
    <row r="360" spans="1:8" ht="14.25" x14ac:dyDescent="0.2">
      <c r="A360" s="77">
        <v>2040611</v>
      </c>
      <c r="B360" s="68" t="s">
        <v>789</v>
      </c>
      <c r="C360" s="81">
        <f t="shared" si="21"/>
        <v>204</v>
      </c>
      <c r="D360" s="82">
        <f t="shared" si="22"/>
        <v>20406</v>
      </c>
      <c r="E360" s="82">
        <f t="shared" si="23"/>
        <v>2040611</v>
      </c>
      <c r="F360" s="65" t="str">
        <f t="shared" si="24"/>
        <v>公共安全支出</v>
      </c>
      <c r="G360" s="65" t="str">
        <f t="shared" si="24"/>
        <v>司法</v>
      </c>
      <c r="H360" s="65" t="str">
        <f t="shared" si="24"/>
        <v>司法鉴定</v>
      </c>
    </row>
    <row r="361" spans="1:8" ht="14.25" x14ac:dyDescent="0.2">
      <c r="A361" s="77">
        <v>2040612</v>
      </c>
      <c r="B361" s="68" t="s">
        <v>790</v>
      </c>
      <c r="C361" s="81">
        <f t="shared" si="21"/>
        <v>204</v>
      </c>
      <c r="D361" s="82">
        <f t="shared" si="22"/>
        <v>20406</v>
      </c>
      <c r="E361" s="82">
        <f t="shared" si="23"/>
        <v>2040612</v>
      </c>
      <c r="F361" s="65" t="str">
        <f t="shared" si="24"/>
        <v>公共安全支出</v>
      </c>
      <c r="G361" s="65" t="str">
        <f t="shared" si="24"/>
        <v>司法</v>
      </c>
      <c r="H361" s="65" t="str">
        <f t="shared" si="24"/>
        <v>法制建设</v>
      </c>
    </row>
    <row r="362" spans="1:8" ht="14.25" x14ac:dyDescent="0.2">
      <c r="A362" s="77">
        <v>2040613</v>
      </c>
      <c r="B362" s="68" t="s">
        <v>264</v>
      </c>
      <c r="C362" s="81">
        <f t="shared" si="21"/>
        <v>204</v>
      </c>
      <c r="D362" s="82">
        <f t="shared" si="22"/>
        <v>20406</v>
      </c>
      <c r="E362" s="82">
        <f t="shared" si="23"/>
        <v>2040613</v>
      </c>
      <c r="F362" s="65" t="str">
        <f t="shared" si="24"/>
        <v>公共安全支出</v>
      </c>
      <c r="G362" s="65" t="str">
        <f t="shared" si="24"/>
        <v>司法</v>
      </c>
      <c r="H362" s="65" t="str">
        <f t="shared" si="24"/>
        <v>信息化建设</v>
      </c>
    </row>
    <row r="363" spans="1:8" ht="14.25" x14ac:dyDescent="0.2">
      <c r="A363" s="77">
        <v>2040650</v>
      </c>
      <c r="B363" s="68" t="s">
        <v>791</v>
      </c>
      <c r="C363" s="81">
        <f t="shared" si="21"/>
        <v>204</v>
      </c>
      <c r="D363" s="82">
        <f t="shared" si="22"/>
        <v>20406</v>
      </c>
      <c r="E363" s="82">
        <f t="shared" si="23"/>
        <v>2040650</v>
      </c>
      <c r="F363" s="65" t="str">
        <f t="shared" si="24"/>
        <v>公共安全支出</v>
      </c>
      <c r="G363" s="65" t="str">
        <f t="shared" si="24"/>
        <v>司法</v>
      </c>
      <c r="H363" s="65" t="str">
        <f t="shared" si="24"/>
        <v>事业运行（司法）</v>
      </c>
    </row>
    <row r="364" spans="1:8" ht="14.25" x14ac:dyDescent="0.2">
      <c r="A364" s="77">
        <v>2040699</v>
      </c>
      <c r="B364" s="68" t="s">
        <v>792</v>
      </c>
      <c r="C364" s="81">
        <f t="shared" si="21"/>
        <v>204</v>
      </c>
      <c r="D364" s="82">
        <f t="shared" si="22"/>
        <v>20406</v>
      </c>
      <c r="E364" s="82">
        <f t="shared" si="23"/>
        <v>2040699</v>
      </c>
      <c r="F364" s="65" t="str">
        <f t="shared" si="24"/>
        <v>公共安全支出</v>
      </c>
      <c r="G364" s="65" t="str">
        <f t="shared" si="24"/>
        <v>司法</v>
      </c>
      <c r="H364" s="65" t="str">
        <f t="shared" si="24"/>
        <v>其他司法支出</v>
      </c>
    </row>
    <row r="365" spans="1:8" ht="14.25" x14ac:dyDescent="0.2">
      <c r="A365" s="77">
        <v>20407</v>
      </c>
      <c r="B365" s="68" t="s">
        <v>793</v>
      </c>
      <c r="C365" s="81">
        <f t="shared" si="21"/>
        <v>204</v>
      </c>
      <c r="D365" s="82">
        <f t="shared" si="22"/>
        <v>20407</v>
      </c>
      <c r="E365" s="82" t="str">
        <f t="shared" si="23"/>
        <v/>
      </c>
      <c r="F365" s="65" t="str">
        <f t="shared" si="24"/>
        <v>公共安全支出</v>
      </c>
      <c r="G365" s="65" t="str">
        <f t="shared" si="24"/>
        <v>监狱</v>
      </c>
      <c r="H365" s="65" t="str">
        <f t="shared" si="24"/>
        <v/>
      </c>
    </row>
    <row r="366" spans="1:8" ht="14.25" x14ac:dyDescent="0.2">
      <c r="A366" s="77">
        <v>2040701</v>
      </c>
      <c r="B366" s="68" t="s">
        <v>794</v>
      </c>
      <c r="C366" s="81">
        <f t="shared" si="21"/>
        <v>204</v>
      </c>
      <c r="D366" s="82">
        <f t="shared" si="22"/>
        <v>20407</v>
      </c>
      <c r="E366" s="82">
        <f t="shared" si="23"/>
        <v>2040701</v>
      </c>
      <c r="F366" s="65" t="str">
        <f t="shared" si="24"/>
        <v>公共安全支出</v>
      </c>
      <c r="G366" s="65" t="str">
        <f t="shared" si="24"/>
        <v>监狱</v>
      </c>
      <c r="H366" s="65" t="str">
        <f t="shared" si="24"/>
        <v>行政运行（监狱）</v>
      </c>
    </row>
    <row r="367" spans="1:8" ht="24" x14ac:dyDescent="0.2">
      <c r="A367" s="77">
        <v>2040702</v>
      </c>
      <c r="B367" s="68" t="s">
        <v>795</v>
      </c>
      <c r="C367" s="81">
        <f t="shared" si="21"/>
        <v>204</v>
      </c>
      <c r="D367" s="82">
        <f t="shared" si="22"/>
        <v>20407</v>
      </c>
      <c r="E367" s="82">
        <f t="shared" si="23"/>
        <v>2040702</v>
      </c>
      <c r="F367" s="65" t="str">
        <f t="shared" si="24"/>
        <v>公共安全支出</v>
      </c>
      <c r="G367" s="65" t="str">
        <f t="shared" si="24"/>
        <v>监狱</v>
      </c>
      <c r="H367" s="65" t="str">
        <f t="shared" si="24"/>
        <v>一般行政管理事务（监狱）</v>
      </c>
    </row>
    <row r="368" spans="1:8" ht="14.25" x14ac:dyDescent="0.2">
      <c r="A368" s="77">
        <v>2040703</v>
      </c>
      <c r="B368" s="68" t="s">
        <v>796</v>
      </c>
      <c r="C368" s="81">
        <f t="shared" si="21"/>
        <v>204</v>
      </c>
      <c r="D368" s="82">
        <f t="shared" si="22"/>
        <v>20407</v>
      </c>
      <c r="E368" s="82">
        <f t="shared" si="23"/>
        <v>2040703</v>
      </c>
      <c r="F368" s="65" t="str">
        <f t="shared" si="24"/>
        <v>公共安全支出</v>
      </c>
      <c r="G368" s="65" t="str">
        <f t="shared" si="24"/>
        <v>监狱</v>
      </c>
      <c r="H368" s="65" t="str">
        <f t="shared" si="24"/>
        <v>机关服务（监狱）</v>
      </c>
    </row>
    <row r="369" spans="1:8" ht="14.25" x14ac:dyDescent="0.2">
      <c r="A369" s="77">
        <v>2040704</v>
      </c>
      <c r="B369" s="68" t="s">
        <v>797</v>
      </c>
      <c r="C369" s="81">
        <f t="shared" si="21"/>
        <v>204</v>
      </c>
      <c r="D369" s="82">
        <f t="shared" si="22"/>
        <v>20407</v>
      </c>
      <c r="E369" s="82">
        <f t="shared" si="23"/>
        <v>2040704</v>
      </c>
      <c r="F369" s="65" t="str">
        <f t="shared" si="24"/>
        <v>公共安全支出</v>
      </c>
      <c r="G369" s="65" t="str">
        <f t="shared" si="24"/>
        <v>监狱</v>
      </c>
      <c r="H369" s="65" t="str">
        <f t="shared" si="24"/>
        <v>犯人生活</v>
      </c>
    </row>
    <row r="370" spans="1:8" ht="14.25" x14ac:dyDescent="0.2">
      <c r="A370" s="77">
        <v>2040705</v>
      </c>
      <c r="B370" s="68" t="s">
        <v>798</v>
      </c>
      <c r="C370" s="81">
        <f t="shared" si="21"/>
        <v>204</v>
      </c>
      <c r="D370" s="82">
        <f t="shared" si="22"/>
        <v>20407</v>
      </c>
      <c r="E370" s="82">
        <f t="shared" si="23"/>
        <v>2040705</v>
      </c>
      <c r="F370" s="65" t="str">
        <f t="shared" si="24"/>
        <v>公共安全支出</v>
      </c>
      <c r="G370" s="65" t="str">
        <f t="shared" si="24"/>
        <v>监狱</v>
      </c>
      <c r="H370" s="65" t="str">
        <f t="shared" si="24"/>
        <v>犯人改造</v>
      </c>
    </row>
    <row r="371" spans="1:8" ht="14.25" x14ac:dyDescent="0.2">
      <c r="A371" s="77">
        <v>2040706</v>
      </c>
      <c r="B371" s="68" t="s">
        <v>799</v>
      </c>
      <c r="C371" s="81">
        <f t="shared" si="21"/>
        <v>204</v>
      </c>
      <c r="D371" s="82">
        <f t="shared" si="22"/>
        <v>20407</v>
      </c>
      <c r="E371" s="82">
        <f t="shared" si="23"/>
        <v>2040706</v>
      </c>
      <c r="F371" s="65" t="str">
        <f t="shared" si="24"/>
        <v>公共安全支出</v>
      </c>
      <c r="G371" s="65" t="str">
        <f t="shared" si="24"/>
        <v>监狱</v>
      </c>
      <c r="H371" s="65" t="str">
        <f t="shared" si="24"/>
        <v>狱政设施建设</v>
      </c>
    </row>
    <row r="372" spans="1:8" ht="14.25" x14ac:dyDescent="0.2">
      <c r="A372" s="77">
        <v>2040707</v>
      </c>
      <c r="B372" s="68" t="s">
        <v>264</v>
      </c>
      <c r="C372" s="81">
        <f t="shared" si="21"/>
        <v>204</v>
      </c>
      <c r="D372" s="82">
        <f t="shared" si="22"/>
        <v>20407</v>
      </c>
      <c r="E372" s="82">
        <f t="shared" si="23"/>
        <v>2040707</v>
      </c>
      <c r="F372" s="65" t="str">
        <f t="shared" si="24"/>
        <v>公共安全支出</v>
      </c>
      <c r="G372" s="65" t="str">
        <f t="shared" si="24"/>
        <v>监狱</v>
      </c>
      <c r="H372" s="65" t="str">
        <f t="shared" si="24"/>
        <v>信息化建设</v>
      </c>
    </row>
    <row r="373" spans="1:8" ht="14.25" x14ac:dyDescent="0.2">
      <c r="A373" s="77">
        <v>2040750</v>
      </c>
      <c r="B373" s="68" t="s">
        <v>800</v>
      </c>
      <c r="C373" s="81">
        <f t="shared" si="21"/>
        <v>204</v>
      </c>
      <c r="D373" s="82">
        <f t="shared" si="22"/>
        <v>20407</v>
      </c>
      <c r="E373" s="82">
        <f t="shared" si="23"/>
        <v>2040750</v>
      </c>
      <c r="F373" s="65" t="str">
        <f t="shared" si="24"/>
        <v>公共安全支出</v>
      </c>
      <c r="G373" s="65" t="str">
        <f t="shared" si="24"/>
        <v>监狱</v>
      </c>
      <c r="H373" s="65" t="str">
        <f t="shared" si="24"/>
        <v>事业运行（监狱）</v>
      </c>
    </row>
    <row r="374" spans="1:8" ht="14.25" x14ac:dyDescent="0.2">
      <c r="A374" s="77">
        <v>2040799</v>
      </c>
      <c r="B374" s="68" t="s">
        <v>801</v>
      </c>
      <c r="C374" s="81">
        <f t="shared" si="21"/>
        <v>204</v>
      </c>
      <c r="D374" s="82">
        <f t="shared" si="22"/>
        <v>20407</v>
      </c>
      <c r="E374" s="82">
        <f t="shared" si="23"/>
        <v>2040799</v>
      </c>
      <c r="F374" s="65" t="str">
        <f t="shared" si="24"/>
        <v>公共安全支出</v>
      </c>
      <c r="G374" s="65" t="str">
        <f t="shared" si="24"/>
        <v>监狱</v>
      </c>
      <c r="H374" s="65" t="str">
        <f t="shared" si="24"/>
        <v>其他监狱支出</v>
      </c>
    </row>
    <row r="375" spans="1:8" ht="14.25" x14ac:dyDescent="0.2">
      <c r="A375" s="77">
        <v>20408</v>
      </c>
      <c r="B375" s="68" t="s">
        <v>802</v>
      </c>
      <c r="C375" s="81">
        <f t="shared" si="21"/>
        <v>204</v>
      </c>
      <c r="D375" s="82">
        <f t="shared" si="22"/>
        <v>20408</v>
      </c>
      <c r="E375" s="82" t="str">
        <f t="shared" si="23"/>
        <v/>
      </c>
      <c r="F375" s="65" t="str">
        <f t="shared" si="24"/>
        <v>公共安全支出</v>
      </c>
      <c r="G375" s="65" t="str">
        <f t="shared" si="24"/>
        <v>强制隔离戒毒</v>
      </c>
      <c r="H375" s="65" t="str">
        <f t="shared" si="24"/>
        <v/>
      </c>
    </row>
    <row r="376" spans="1:8" ht="14.25" x14ac:dyDescent="0.2">
      <c r="A376" s="77">
        <v>2040801</v>
      </c>
      <c r="B376" s="68" t="s">
        <v>803</v>
      </c>
      <c r="C376" s="81">
        <f t="shared" si="21"/>
        <v>204</v>
      </c>
      <c r="D376" s="82">
        <f t="shared" si="22"/>
        <v>20408</v>
      </c>
      <c r="E376" s="82">
        <f t="shared" si="23"/>
        <v>2040801</v>
      </c>
      <c r="F376" s="65" t="str">
        <f t="shared" si="24"/>
        <v>公共安全支出</v>
      </c>
      <c r="G376" s="65" t="str">
        <f t="shared" si="24"/>
        <v>强制隔离戒毒</v>
      </c>
      <c r="H376" s="65" t="str">
        <f t="shared" si="24"/>
        <v>行政运行（强制）</v>
      </c>
    </row>
    <row r="377" spans="1:8" ht="24" x14ac:dyDescent="0.2">
      <c r="A377" s="77">
        <v>2040802</v>
      </c>
      <c r="B377" s="68" t="s">
        <v>804</v>
      </c>
      <c r="C377" s="81">
        <f t="shared" si="21"/>
        <v>204</v>
      </c>
      <c r="D377" s="82">
        <f t="shared" si="22"/>
        <v>20408</v>
      </c>
      <c r="E377" s="82">
        <f t="shared" si="23"/>
        <v>2040802</v>
      </c>
      <c r="F377" s="65" t="str">
        <f t="shared" si="24"/>
        <v>公共安全支出</v>
      </c>
      <c r="G377" s="65" t="str">
        <f t="shared" si="24"/>
        <v>强制隔离戒毒</v>
      </c>
      <c r="H377" s="65" t="str">
        <f t="shared" si="24"/>
        <v>一般行政管理事务（强制）</v>
      </c>
    </row>
    <row r="378" spans="1:8" ht="14.25" x14ac:dyDescent="0.2">
      <c r="A378" s="77">
        <v>2040803</v>
      </c>
      <c r="B378" s="68" t="s">
        <v>805</v>
      </c>
      <c r="C378" s="81">
        <f t="shared" si="21"/>
        <v>204</v>
      </c>
      <c r="D378" s="82">
        <f t="shared" si="22"/>
        <v>20408</v>
      </c>
      <c r="E378" s="82">
        <f t="shared" si="23"/>
        <v>2040803</v>
      </c>
      <c r="F378" s="65" t="str">
        <f t="shared" si="24"/>
        <v>公共安全支出</v>
      </c>
      <c r="G378" s="65" t="str">
        <f t="shared" si="24"/>
        <v>强制隔离戒毒</v>
      </c>
      <c r="H378" s="65" t="str">
        <f t="shared" si="24"/>
        <v>机关服务（强制）</v>
      </c>
    </row>
    <row r="379" spans="1:8" ht="14.25" x14ac:dyDescent="0.2">
      <c r="A379" s="77">
        <v>2040804</v>
      </c>
      <c r="B379" s="68" t="s">
        <v>806</v>
      </c>
      <c r="C379" s="81">
        <f t="shared" si="21"/>
        <v>204</v>
      </c>
      <c r="D379" s="82">
        <f t="shared" si="22"/>
        <v>20408</v>
      </c>
      <c r="E379" s="82">
        <f t="shared" si="23"/>
        <v>2040804</v>
      </c>
      <c r="F379" s="65" t="str">
        <f t="shared" si="24"/>
        <v>公共安全支出</v>
      </c>
      <c r="G379" s="65" t="str">
        <f t="shared" si="24"/>
        <v>强制隔离戒毒</v>
      </c>
      <c r="H379" s="65" t="str">
        <f t="shared" si="24"/>
        <v>强制隔离戒毒人员生活</v>
      </c>
    </row>
    <row r="380" spans="1:8" ht="14.25" x14ac:dyDescent="0.2">
      <c r="A380" s="77">
        <v>2040805</v>
      </c>
      <c r="B380" s="68" t="s">
        <v>807</v>
      </c>
      <c r="C380" s="81">
        <f t="shared" si="21"/>
        <v>204</v>
      </c>
      <c r="D380" s="82">
        <f t="shared" si="22"/>
        <v>20408</v>
      </c>
      <c r="E380" s="82">
        <f t="shared" si="23"/>
        <v>2040805</v>
      </c>
      <c r="F380" s="65" t="str">
        <f t="shared" si="24"/>
        <v>公共安全支出</v>
      </c>
      <c r="G380" s="65" t="str">
        <f t="shared" si="24"/>
        <v>强制隔离戒毒</v>
      </c>
      <c r="H380" s="65" t="str">
        <f t="shared" si="24"/>
        <v>强制隔离戒毒人员教育</v>
      </c>
    </row>
    <row r="381" spans="1:8" ht="14.25" x14ac:dyDescent="0.2">
      <c r="A381" s="77">
        <v>2040806</v>
      </c>
      <c r="B381" s="68" t="s">
        <v>808</v>
      </c>
      <c r="C381" s="81">
        <f t="shared" si="21"/>
        <v>204</v>
      </c>
      <c r="D381" s="82">
        <f t="shared" si="22"/>
        <v>20408</v>
      </c>
      <c r="E381" s="82">
        <f t="shared" si="23"/>
        <v>2040806</v>
      </c>
      <c r="F381" s="65" t="str">
        <f t="shared" si="24"/>
        <v>公共安全支出</v>
      </c>
      <c r="G381" s="65" t="str">
        <f t="shared" si="24"/>
        <v>强制隔离戒毒</v>
      </c>
      <c r="H381" s="65" t="str">
        <f t="shared" si="24"/>
        <v>所政设施建设</v>
      </c>
    </row>
    <row r="382" spans="1:8" ht="14.25" x14ac:dyDescent="0.2">
      <c r="A382" s="77">
        <v>2040807</v>
      </c>
      <c r="B382" s="68" t="s">
        <v>264</v>
      </c>
      <c r="C382" s="81">
        <f t="shared" si="21"/>
        <v>204</v>
      </c>
      <c r="D382" s="82">
        <f t="shared" si="22"/>
        <v>20408</v>
      </c>
      <c r="E382" s="82">
        <f t="shared" si="23"/>
        <v>2040807</v>
      </c>
      <c r="F382" s="65" t="str">
        <f t="shared" si="24"/>
        <v>公共安全支出</v>
      </c>
      <c r="G382" s="65" t="str">
        <f t="shared" si="24"/>
        <v>强制隔离戒毒</v>
      </c>
      <c r="H382" s="65" t="str">
        <f t="shared" si="24"/>
        <v>信息化建设</v>
      </c>
    </row>
    <row r="383" spans="1:8" ht="14.25" x14ac:dyDescent="0.2">
      <c r="A383" s="77">
        <v>2040850</v>
      </c>
      <c r="B383" s="68" t="s">
        <v>809</v>
      </c>
      <c r="C383" s="81">
        <f t="shared" si="21"/>
        <v>204</v>
      </c>
      <c r="D383" s="82">
        <f t="shared" si="22"/>
        <v>20408</v>
      </c>
      <c r="E383" s="82">
        <f t="shared" si="23"/>
        <v>2040850</v>
      </c>
      <c r="F383" s="65" t="str">
        <f t="shared" si="24"/>
        <v>公共安全支出</v>
      </c>
      <c r="G383" s="65" t="str">
        <f t="shared" si="24"/>
        <v>强制隔离戒毒</v>
      </c>
      <c r="H383" s="65" t="str">
        <f t="shared" si="24"/>
        <v>事业运行（强制）</v>
      </c>
    </row>
    <row r="384" spans="1:8" ht="14.25" x14ac:dyDescent="0.2">
      <c r="A384" s="77">
        <v>2040899</v>
      </c>
      <c r="B384" s="68" t="s">
        <v>810</v>
      </c>
      <c r="C384" s="81">
        <f t="shared" si="21"/>
        <v>204</v>
      </c>
      <c r="D384" s="82">
        <f t="shared" si="22"/>
        <v>20408</v>
      </c>
      <c r="E384" s="82">
        <f t="shared" si="23"/>
        <v>2040899</v>
      </c>
      <c r="F384" s="65" t="str">
        <f t="shared" si="24"/>
        <v>公共安全支出</v>
      </c>
      <c r="G384" s="65" t="str">
        <f t="shared" si="24"/>
        <v>强制隔离戒毒</v>
      </c>
      <c r="H384" s="65" t="str">
        <f t="shared" si="24"/>
        <v>其他强制隔离戒毒支出</v>
      </c>
    </row>
    <row r="385" spans="1:8" ht="14.25" x14ac:dyDescent="0.2">
      <c r="A385" s="77">
        <v>20409</v>
      </c>
      <c r="B385" s="68" t="s">
        <v>811</v>
      </c>
      <c r="C385" s="81">
        <f t="shared" si="21"/>
        <v>204</v>
      </c>
      <c r="D385" s="82">
        <f t="shared" si="22"/>
        <v>20409</v>
      </c>
      <c r="E385" s="82" t="str">
        <f t="shared" si="23"/>
        <v/>
      </c>
      <c r="F385" s="65" t="str">
        <f t="shared" si="24"/>
        <v>公共安全支出</v>
      </c>
      <c r="G385" s="65" t="str">
        <f t="shared" si="24"/>
        <v>国家保密</v>
      </c>
      <c r="H385" s="65" t="str">
        <f t="shared" si="24"/>
        <v/>
      </c>
    </row>
    <row r="386" spans="1:8" ht="14.25" x14ac:dyDescent="0.2">
      <c r="A386" s="77">
        <v>2040901</v>
      </c>
      <c r="B386" s="68" t="s">
        <v>755</v>
      </c>
      <c r="C386" s="81">
        <f t="shared" si="21"/>
        <v>204</v>
      </c>
      <c r="D386" s="82">
        <f t="shared" si="22"/>
        <v>20409</v>
      </c>
      <c r="E386" s="82">
        <f t="shared" si="23"/>
        <v>2040901</v>
      </c>
      <c r="F386" s="65" t="str">
        <f t="shared" si="24"/>
        <v>公共安全支出</v>
      </c>
      <c r="G386" s="65" t="str">
        <f t="shared" si="24"/>
        <v>国家保密</v>
      </c>
      <c r="H386" s="65" t="str">
        <f t="shared" si="24"/>
        <v>行政运行（国家）</v>
      </c>
    </row>
    <row r="387" spans="1:8" ht="24" x14ac:dyDescent="0.2">
      <c r="A387" s="77">
        <v>2040902</v>
      </c>
      <c r="B387" s="68" t="s">
        <v>756</v>
      </c>
      <c r="C387" s="81">
        <f t="shared" si="21"/>
        <v>204</v>
      </c>
      <c r="D387" s="82">
        <f t="shared" si="22"/>
        <v>20409</v>
      </c>
      <c r="E387" s="82">
        <f t="shared" si="23"/>
        <v>2040902</v>
      </c>
      <c r="F387" s="65" t="str">
        <f t="shared" si="24"/>
        <v>公共安全支出</v>
      </c>
      <c r="G387" s="65" t="str">
        <f t="shared" si="24"/>
        <v>国家保密</v>
      </c>
      <c r="H387" s="65" t="str">
        <f t="shared" si="24"/>
        <v>一般行政管理事务（国家）</v>
      </c>
    </row>
    <row r="388" spans="1:8" ht="14.25" x14ac:dyDescent="0.2">
      <c r="A388" s="77">
        <v>2040903</v>
      </c>
      <c r="B388" s="68" t="s">
        <v>757</v>
      </c>
      <c r="C388" s="81">
        <f t="shared" si="21"/>
        <v>204</v>
      </c>
      <c r="D388" s="82">
        <f t="shared" si="22"/>
        <v>20409</v>
      </c>
      <c r="E388" s="82">
        <f t="shared" si="23"/>
        <v>2040903</v>
      </c>
      <c r="F388" s="65" t="str">
        <f t="shared" si="24"/>
        <v>公共安全支出</v>
      </c>
      <c r="G388" s="65" t="str">
        <f t="shared" si="24"/>
        <v>国家保密</v>
      </c>
      <c r="H388" s="65" t="str">
        <f t="shared" si="24"/>
        <v>机关服务（国家）</v>
      </c>
    </row>
    <row r="389" spans="1:8" ht="14.25" x14ac:dyDescent="0.2">
      <c r="A389" s="77">
        <v>2040904</v>
      </c>
      <c r="B389" s="68" t="s">
        <v>812</v>
      </c>
      <c r="C389" s="81">
        <f t="shared" si="21"/>
        <v>204</v>
      </c>
      <c r="D389" s="82">
        <f t="shared" si="22"/>
        <v>20409</v>
      </c>
      <c r="E389" s="82">
        <f t="shared" si="23"/>
        <v>2040904</v>
      </c>
      <c r="F389" s="65" t="str">
        <f t="shared" si="24"/>
        <v>公共安全支出</v>
      </c>
      <c r="G389" s="65" t="str">
        <f t="shared" si="24"/>
        <v>国家保密</v>
      </c>
      <c r="H389" s="65" t="str">
        <f t="shared" si="24"/>
        <v>保密技术</v>
      </c>
    </row>
    <row r="390" spans="1:8" ht="14.25" x14ac:dyDescent="0.2">
      <c r="A390" s="77">
        <v>2040905</v>
      </c>
      <c r="B390" s="68" t="s">
        <v>813</v>
      </c>
      <c r="C390" s="81">
        <f t="shared" si="21"/>
        <v>204</v>
      </c>
      <c r="D390" s="82">
        <f t="shared" si="22"/>
        <v>20409</v>
      </c>
      <c r="E390" s="82">
        <f t="shared" si="23"/>
        <v>2040905</v>
      </c>
      <c r="F390" s="65" t="str">
        <f t="shared" si="24"/>
        <v>公共安全支出</v>
      </c>
      <c r="G390" s="65" t="str">
        <f t="shared" si="24"/>
        <v>国家保密</v>
      </c>
      <c r="H390" s="65" t="str">
        <f t="shared" si="24"/>
        <v>保密管理</v>
      </c>
    </row>
    <row r="391" spans="1:8" ht="14.25" x14ac:dyDescent="0.2">
      <c r="A391" s="77">
        <v>2040950</v>
      </c>
      <c r="B391" s="68" t="s">
        <v>759</v>
      </c>
      <c r="C391" s="81">
        <f t="shared" ref="C391:C454" si="25">IF(AND($A391&lt;&gt;"",LEN($A391)&gt;=3),MID($A391,1,3)*1,"")</f>
        <v>204</v>
      </c>
      <c r="D391" s="82">
        <f t="shared" ref="D391:D454" si="26">IF(AND($A391&lt;&gt;"",LEN($A391)&gt;=5),MID($A391,1,5)*1,"")</f>
        <v>20409</v>
      </c>
      <c r="E391" s="82">
        <f t="shared" ref="E391:E454" si="27">IF(AND($A391&lt;&gt;"",LEN($A391)&gt;=7),MID($A391,1,7)*1,"")</f>
        <v>2040950</v>
      </c>
      <c r="F391" s="65" t="str">
        <f t="shared" si="24"/>
        <v>公共安全支出</v>
      </c>
      <c r="G391" s="65" t="str">
        <f t="shared" si="24"/>
        <v>国家保密</v>
      </c>
      <c r="H391" s="65" t="str">
        <f t="shared" si="24"/>
        <v>事业运行（国家）</v>
      </c>
    </row>
    <row r="392" spans="1:8" ht="14.25" x14ac:dyDescent="0.2">
      <c r="A392" s="77">
        <v>2040999</v>
      </c>
      <c r="B392" s="68" t="s">
        <v>814</v>
      </c>
      <c r="C392" s="81">
        <f t="shared" si="25"/>
        <v>204</v>
      </c>
      <c r="D392" s="82">
        <f t="shared" si="26"/>
        <v>20409</v>
      </c>
      <c r="E392" s="82">
        <f t="shared" si="27"/>
        <v>2040999</v>
      </c>
      <c r="F392" s="65" t="str">
        <f t="shared" si="24"/>
        <v>公共安全支出</v>
      </c>
      <c r="G392" s="65" t="str">
        <f t="shared" si="24"/>
        <v>国家保密</v>
      </c>
      <c r="H392" s="65" t="str">
        <f t="shared" si="24"/>
        <v>其他国家保密支出</v>
      </c>
    </row>
    <row r="393" spans="1:8" ht="14.25" x14ac:dyDescent="0.2">
      <c r="A393" s="77">
        <v>20410</v>
      </c>
      <c r="B393" s="68" t="s">
        <v>815</v>
      </c>
      <c r="C393" s="81">
        <f t="shared" si="25"/>
        <v>204</v>
      </c>
      <c r="D393" s="82">
        <f t="shared" si="26"/>
        <v>20410</v>
      </c>
      <c r="E393" s="82" t="str">
        <f t="shared" si="27"/>
        <v/>
      </c>
      <c r="F393" s="65" t="str">
        <f t="shared" si="24"/>
        <v>公共安全支出</v>
      </c>
      <c r="G393" s="65" t="str">
        <f t="shared" si="24"/>
        <v>缉私警察</v>
      </c>
      <c r="H393" s="65" t="str">
        <f t="shared" si="24"/>
        <v/>
      </c>
    </row>
    <row r="394" spans="1:8" ht="14.25" x14ac:dyDescent="0.2">
      <c r="A394" s="77">
        <v>2041001</v>
      </c>
      <c r="B394" s="68" t="s">
        <v>816</v>
      </c>
      <c r="C394" s="81">
        <f t="shared" si="25"/>
        <v>204</v>
      </c>
      <c r="D394" s="82">
        <f t="shared" si="26"/>
        <v>20410</v>
      </c>
      <c r="E394" s="82">
        <f t="shared" si="27"/>
        <v>2041001</v>
      </c>
      <c r="F394" s="65" t="str">
        <f t="shared" si="24"/>
        <v>公共安全支出</v>
      </c>
      <c r="G394" s="65" t="str">
        <f t="shared" si="24"/>
        <v>缉私警察</v>
      </c>
      <c r="H394" s="65" t="str">
        <f t="shared" si="24"/>
        <v>行政运行（缉私）</v>
      </c>
    </row>
    <row r="395" spans="1:8" ht="24" x14ac:dyDescent="0.2">
      <c r="A395" s="77">
        <v>2041002</v>
      </c>
      <c r="B395" s="68" t="s">
        <v>817</v>
      </c>
      <c r="C395" s="81">
        <f t="shared" si="25"/>
        <v>204</v>
      </c>
      <c r="D395" s="82">
        <f t="shared" si="26"/>
        <v>20410</v>
      </c>
      <c r="E395" s="82">
        <f t="shared" si="27"/>
        <v>2041002</v>
      </c>
      <c r="F395" s="65" t="str">
        <f t="shared" si="24"/>
        <v>公共安全支出</v>
      </c>
      <c r="G395" s="65" t="str">
        <f t="shared" si="24"/>
        <v>缉私警察</v>
      </c>
      <c r="H395" s="65" t="str">
        <f t="shared" si="24"/>
        <v>一般行政管理事务（缉私）</v>
      </c>
    </row>
    <row r="396" spans="1:8" ht="14.25" x14ac:dyDescent="0.2">
      <c r="A396" s="77">
        <v>2041006</v>
      </c>
      <c r="B396" s="68" t="s">
        <v>264</v>
      </c>
      <c r="C396" s="81">
        <f t="shared" si="25"/>
        <v>204</v>
      </c>
      <c r="D396" s="82">
        <f t="shared" si="26"/>
        <v>20410</v>
      </c>
      <c r="E396" s="82">
        <f t="shared" si="27"/>
        <v>2041006</v>
      </c>
      <c r="F396" s="65" t="str">
        <f t="shared" si="24"/>
        <v>公共安全支出</v>
      </c>
      <c r="G396" s="65" t="str">
        <f t="shared" si="24"/>
        <v>缉私警察</v>
      </c>
      <c r="H396" s="65" t="str">
        <f t="shared" si="24"/>
        <v>信息化建设</v>
      </c>
    </row>
    <row r="397" spans="1:8" ht="14.25" x14ac:dyDescent="0.2">
      <c r="A397" s="77">
        <v>2041007</v>
      </c>
      <c r="B397" s="68" t="s">
        <v>818</v>
      </c>
      <c r="C397" s="81">
        <f t="shared" si="25"/>
        <v>204</v>
      </c>
      <c r="D397" s="82">
        <f t="shared" si="26"/>
        <v>20410</v>
      </c>
      <c r="E397" s="82">
        <f t="shared" si="27"/>
        <v>2041007</v>
      </c>
      <c r="F397" s="65" t="str">
        <f t="shared" si="24"/>
        <v>公共安全支出</v>
      </c>
      <c r="G397" s="65" t="str">
        <f t="shared" si="24"/>
        <v>缉私警察</v>
      </c>
      <c r="H397" s="65" t="str">
        <f t="shared" si="24"/>
        <v>缉私业务</v>
      </c>
    </row>
    <row r="398" spans="1:8" ht="14.25" x14ac:dyDescent="0.2">
      <c r="A398" s="77">
        <v>2041099</v>
      </c>
      <c r="B398" s="68" t="s">
        <v>819</v>
      </c>
      <c r="C398" s="81">
        <f t="shared" si="25"/>
        <v>204</v>
      </c>
      <c r="D398" s="82">
        <f t="shared" si="26"/>
        <v>20410</v>
      </c>
      <c r="E398" s="82">
        <f t="shared" si="27"/>
        <v>2041099</v>
      </c>
      <c r="F398" s="65" t="str">
        <f t="shared" si="24"/>
        <v>公共安全支出</v>
      </c>
      <c r="G398" s="65" t="str">
        <f t="shared" si="24"/>
        <v>缉私警察</v>
      </c>
      <c r="H398" s="65" t="str">
        <f t="shared" si="24"/>
        <v>其他缉私警察支出</v>
      </c>
    </row>
    <row r="399" spans="1:8" ht="24" x14ac:dyDescent="0.2">
      <c r="A399" s="77">
        <v>20499</v>
      </c>
      <c r="B399" s="68" t="s">
        <v>820</v>
      </c>
      <c r="C399" s="81">
        <f t="shared" si="25"/>
        <v>204</v>
      </c>
      <c r="D399" s="82">
        <f t="shared" si="26"/>
        <v>20499</v>
      </c>
      <c r="E399" s="82" t="str">
        <f t="shared" si="27"/>
        <v/>
      </c>
      <c r="F399" s="65" t="str">
        <f t="shared" si="24"/>
        <v>公共安全支出</v>
      </c>
      <c r="G399" s="65" t="str">
        <f t="shared" si="24"/>
        <v>其他公共安全支出</v>
      </c>
      <c r="H399" s="65" t="str">
        <f t="shared" si="24"/>
        <v/>
      </c>
    </row>
    <row r="400" spans="1:8" ht="24" x14ac:dyDescent="0.2">
      <c r="A400" s="77">
        <v>2049901</v>
      </c>
      <c r="B400" s="68" t="s">
        <v>820</v>
      </c>
      <c r="C400" s="81">
        <f t="shared" si="25"/>
        <v>204</v>
      </c>
      <c r="D400" s="82">
        <f t="shared" si="26"/>
        <v>20499</v>
      </c>
      <c r="E400" s="82">
        <f t="shared" si="27"/>
        <v>2049901</v>
      </c>
      <c r="F400" s="65" t="str">
        <f t="shared" si="24"/>
        <v>公共安全支出</v>
      </c>
      <c r="G400" s="65" t="str">
        <f t="shared" si="24"/>
        <v>其他公共安全支出</v>
      </c>
      <c r="H400" s="65" t="str">
        <f t="shared" si="24"/>
        <v>其他公共安全支出</v>
      </c>
    </row>
    <row r="401" spans="1:8" ht="14.25" x14ac:dyDescent="0.2">
      <c r="A401" s="77">
        <v>205</v>
      </c>
      <c r="B401" s="68" t="s">
        <v>821</v>
      </c>
      <c r="C401" s="81">
        <f t="shared" si="25"/>
        <v>205</v>
      </c>
      <c r="D401" s="82" t="str">
        <f t="shared" si="26"/>
        <v/>
      </c>
      <c r="E401" s="82" t="str">
        <f t="shared" si="27"/>
        <v/>
      </c>
      <c r="F401" s="65" t="str">
        <f t="shared" si="24"/>
        <v>教育支出</v>
      </c>
      <c r="G401" s="65" t="str">
        <f t="shared" si="24"/>
        <v/>
      </c>
      <c r="H401" s="65" t="str">
        <f t="shared" si="24"/>
        <v/>
      </c>
    </row>
    <row r="402" spans="1:8" ht="14.25" x14ac:dyDescent="0.2">
      <c r="A402" s="77">
        <v>20501</v>
      </c>
      <c r="B402" s="68" t="s">
        <v>822</v>
      </c>
      <c r="C402" s="81">
        <f t="shared" si="25"/>
        <v>205</v>
      </c>
      <c r="D402" s="82">
        <f t="shared" si="26"/>
        <v>20501</v>
      </c>
      <c r="E402" s="82" t="str">
        <f t="shared" si="27"/>
        <v/>
      </c>
      <c r="F402" s="65" t="str">
        <f t="shared" si="24"/>
        <v>教育支出</v>
      </c>
      <c r="G402" s="65" t="str">
        <f t="shared" si="24"/>
        <v>教育管理事务</v>
      </c>
      <c r="H402" s="65" t="str">
        <f t="shared" si="24"/>
        <v/>
      </c>
    </row>
    <row r="403" spans="1:8" ht="14.25" x14ac:dyDescent="0.2">
      <c r="A403" s="77">
        <v>2050101</v>
      </c>
      <c r="B403" s="68" t="s">
        <v>823</v>
      </c>
      <c r="C403" s="81">
        <f t="shared" si="25"/>
        <v>205</v>
      </c>
      <c r="D403" s="82">
        <f t="shared" si="26"/>
        <v>20501</v>
      </c>
      <c r="E403" s="82">
        <f t="shared" si="27"/>
        <v>2050101</v>
      </c>
      <c r="F403" s="65" t="str">
        <f t="shared" si="24"/>
        <v>教育支出</v>
      </c>
      <c r="G403" s="65" t="str">
        <f t="shared" si="24"/>
        <v>教育管理事务</v>
      </c>
      <c r="H403" s="65" t="str">
        <f t="shared" si="24"/>
        <v>行政运行（教育）</v>
      </c>
    </row>
    <row r="404" spans="1:8" ht="24" x14ac:dyDescent="0.2">
      <c r="A404" s="77">
        <v>2050102</v>
      </c>
      <c r="B404" s="68" t="s">
        <v>824</v>
      </c>
      <c r="C404" s="81">
        <f t="shared" si="25"/>
        <v>205</v>
      </c>
      <c r="D404" s="82">
        <f t="shared" si="26"/>
        <v>20501</v>
      </c>
      <c r="E404" s="82">
        <f t="shared" si="27"/>
        <v>2050102</v>
      </c>
      <c r="F404" s="65" t="str">
        <f t="shared" si="24"/>
        <v>教育支出</v>
      </c>
      <c r="G404" s="65" t="str">
        <f t="shared" si="24"/>
        <v>教育管理事务</v>
      </c>
      <c r="H404" s="65" t="str">
        <f t="shared" si="24"/>
        <v>一般行政管理事务（教育）</v>
      </c>
    </row>
    <row r="405" spans="1:8" ht="14.25" x14ac:dyDescent="0.2">
      <c r="A405" s="77">
        <v>2050103</v>
      </c>
      <c r="B405" s="68" t="s">
        <v>825</v>
      </c>
      <c r="C405" s="81">
        <f t="shared" si="25"/>
        <v>205</v>
      </c>
      <c r="D405" s="82">
        <f t="shared" si="26"/>
        <v>20501</v>
      </c>
      <c r="E405" s="82">
        <f t="shared" si="27"/>
        <v>2050103</v>
      </c>
      <c r="F405" s="65" t="str">
        <f t="shared" si="24"/>
        <v>教育支出</v>
      </c>
      <c r="G405" s="65" t="str">
        <f t="shared" si="24"/>
        <v>教育管理事务</v>
      </c>
      <c r="H405" s="65" t="str">
        <f t="shared" si="24"/>
        <v>机关服务（教育）</v>
      </c>
    </row>
    <row r="406" spans="1:8" ht="14.25" x14ac:dyDescent="0.2">
      <c r="A406" s="77">
        <v>2050199</v>
      </c>
      <c r="B406" s="68" t="s">
        <v>826</v>
      </c>
      <c r="C406" s="81">
        <f t="shared" si="25"/>
        <v>205</v>
      </c>
      <c r="D406" s="82">
        <f t="shared" si="26"/>
        <v>20501</v>
      </c>
      <c r="E406" s="82">
        <f t="shared" si="27"/>
        <v>2050199</v>
      </c>
      <c r="F406" s="65" t="str">
        <f t="shared" ref="F406:H469" si="28">IF(C406&lt;&gt;"",VLOOKUP(C406,$A$6:$B$10007,2,FALSE),"")</f>
        <v>教育支出</v>
      </c>
      <c r="G406" s="65" t="str">
        <f t="shared" si="28"/>
        <v>教育管理事务</v>
      </c>
      <c r="H406" s="65" t="str">
        <f t="shared" si="28"/>
        <v>其他教育管理事务支出</v>
      </c>
    </row>
    <row r="407" spans="1:8" ht="14.25" x14ac:dyDescent="0.2">
      <c r="A407" s="77">
        <v>20502</v>
      </c>
      <c r="B407" s="68" t="s">
        <v>827</v>
      </c>
      <c r="C407" s="81">
        <f t="shared" si="25"/>
        <v>205</v>
      </c>
      <c r="D407" s="82">
        <f t="shared" si="26"/>
        <v>20502</v>
      </c>
      <c r="E407" s="82" t="str">
        <f t="shared" si="27"/>
        <v/>
      </c>
      <c r="F407" s="65" t="str">
        <f t="shared" si="28"/>
        <v>教育支出</v>
      </c>
      <c r="G407" s="65" t="str">
        <f t="shared" si="28"/>
        <v>普通教育</v>
      </c>
      <c r="H407" s="65" t="str">
        <f t="shared" si="28"/>
        <v/>
      </c>
    </row>
    <row r="408" spans="1:8" ht="14.25" x14ac:dyDescent="0.2">
      <c r="A408" s="77">
        <v>2050201</v>
      </c>
      <c r="B408" s="68" t="s">
        <v>828</v>
      </c>
      <c r="C408" s="81">
        <f t="shared" si="25"/>
        <v>205</v>
      </c>
      <c r="D408" s="82">
        <f t="shared" si="26"/>
        <v>20502</v>
      </c>
      <c r="E408" s="82">
        <f t="shared" si="27"/>
        <v>2050201</v>
      </c>
      <c r="F408" s="65" t="str">
        <f t="shared" si="28"/>
        <v>教育支出</v>
      </c>
      <c r="G408" s="65" t="str">
        <f t="shared" si="28"/>
        <v>普通教育</v>
      </c>
      <c r="H408" s="65" t="str">
        <f t="shared" si="28"/>
        <v>学前教育</v>
      </c>
    </row>
    <row r="409" spans="1:8" ht="14.25" x14ac:dyDescent="0.2">
      <c r="A409" s="77">
        <v>2050202</v>
      </c>
      <c r="B409" s="68" t="s">
        <v>829</v>
      </c>
      <c r="C409" s="81">
        <f t="shared" si="25"/>
        <v>205</v>
      </c>
      <c r="D409" s="82">
        <f t="shared" si="26"/>
        <v>20502</v>
      </c>
      <c r="E409" s="82">
        <f t="shared" si="27"/>
        <v>2050202</v>
      </c>
      <c r="F409" s="65" t="str">
        <f t="shared" si="28"/>
        <v>教育支出</v>
      </c>
      <c r="G409" s="65" t="str">
        <f t="shared" si="28"/>
        <v>普通教育</v>
      </c>
      <c r="H409" s="65" t="str">
        <f t="shared" si="28"/>
        <v>小学教育</v>
      </c>
    </row>
    <row r="410" spans="1:8" ht="14.25" x14ac:dyDescent="0.2">
      <c r="A410" s="77">
        <v>2050203</v>
      </c>
      <c r="B410" s="68" t="s">
        <v>830</v>
      </c>
      <c r="C410" s="81">
        <f t="shared" si="25"/>
        <v>205</v>
      </c>
      <c r="D410" s="82">
        <f t="shared" si="26"/>
        <v>20502</v>
      </c>
      <c r="E410" s="82">
        <f t="shared" si="27"/>
        <v>2050203</v>
      </c>
      <c r="F410" s="65" t="str">
        <f t="shared" si="28"/>
        <v>教育支出</v>
      </c>
      <c r="G410" s="65" t="str">
        <f t="shared" si="28"/>
        <v>普通教育</v>
      </c>
      <c r="H410" s="65" t="str">
        <f t="shared" si="28"/>
        <v>初中教育</v>
      </c>
    </row>
    <row r="411" spans="1:8" ht="14.25" x14ac:dyDescent="0.2">
      <c r="A411" s="77">
        <v>2050204</v>
      </c>
      <c r="B411" s="68" t="s">
        <v>831</v>
      </c>
      <c r="C411" s="81">
        <f t="shared" si="25"/>
        <v>205</v>
      </c>
      <c r="D411" s="82">
        <f t="shared" si="26"/>
        <v>20502</v>
      </c>
      <c r="E411" s="82">
        <f t="shared" si="27"/>
        <v>2050204</v>
      </c>
      <c r="F411" s="65" t="str">
        <f t="shared" si="28"/>
        <v>教育支出</v>
      </c>
      <c r="G411" s="65" t="str">
        <f t="shared" si="28"/>
        <v>普通教育</v>
      </c>
      <c r="H411" s="65" t="str">
        <f t="shared" si="28"/>
        <v>高中教育</v>
      </c>
    </row>
    <row r="412" spans="1:8" ht="14.25" x14ac:dyDescent="0.2">
      <c r="A412" s="77">
        <v>2050205</v>
      </c>
      <c r="B412" s="68" t="s">
        <v>832</v>
      </c>
      <c r="C412" s="81">
        <f t="shared" si="25"/>
        <v>205</v>
      </c>
      <c r="D412" s="82">
        <f t="shared" si="26"/>
        <v>20502</v>
      </c>
      <c r="E412" s="82">
        <f t="shared" si="27"/>
        <v>2050205</v>
      </c>
      <c r="F412" s="65" t="str">
        <f t="shared" si="28"/>
        <v>教育支出</v>
      </c>
      <c r="G412" s="65" t="str">
        <f t="shared" si="28"/>
        <v>普通教育</v>
      </c>
      <c r="H412" s="65" t="str">
        <f t="shared" si="28"/>
        <v>高等教育</v>
      </c>
    </row>
    <row r="413" spans="1:8" ht="24" x14ac:dyDescent="0.2">
      <c r="A413" s="77">
        <v>2050206</v>
      </c>
      <c r="B413" s="68" t="s">
        <v>833</v>
      </c>
      <c r="C413" s="81">
        <f t="shared" si="25"/>
        <v>205</v>
      </c>
      <c r="D413" s="82">
        <f t="shared" si="26"/>
        <v>20502</v>
      </c>
      <c r="E413" s="82">
        <f t="shared" si="27"/>
        <v>2050206</v>
      </c>
      <c r="F413" s="65" t="str">
        <f t="shared" si="28"/>
        <v>教育支出</v>
      </c>
      <c r="G413" s="65" t="str">
        <f t="shared" si="28"/>
        <v>普通教育</v>
      </c>
      <c r="H413" s="65" t="str">
        <f t="shared" si="28"/>
        <v>化解农村义务教育债务支出</v>
      </c>
    </row>
    <row r="414" spans="1:8" ht="14.25" x14ac:dyDescent="0.2">
      <c r="A414" s="77">
        <v>2050207</v>
      </c>
      <c r="B414" s="68" t="s">
        <v>834</v>
      </c>
      <c r="C414" s="81">
        <f t="shared" si="25"/>
        <v>205</v>
      </c>
      <c r="D414" s="82">
        <f t="shared" si="26"/>
        <v>20502</v>
      </c>
      <c r="E414" s="82">
        <f t="shared" si="27"/>
        <v>2050207</v>
      </c>
      <c r="F414" s="65" t="str">
        <f t="shared" si="28"/>
        <v>教育支出</v>
      </c>
      <c r="G414" s="65" t="str">
        <f t="shared" si="28"/>
        <v>普通教育</v>
      </c>
      <c r="H414" s="65" t="str">
        <f t="shared" si="28"/>
        <v>化解普通高中债务支出</v>
      </c>
    </row>
    <row r="415" spans="1:8" ht="14.25" x14ac:dyDescent="0.2">
      <c r="A415" s="77">
        <v>2050299</v>
      </c>
      <c r="B415" s="68" t="s">
        <v>835</v>
      </c>
      <c r="C415" s="81">
        <f t="shared" si="25"/>
        <v>205</v>
      </c>
      <c r="D415" s="82">
        <f t="shared" si="26"/>
        <v>20502</v>
      </c>
      <c r="E415" s="82">
        <f t="shared" si="27"/>
        <v>2050299</v>
      </c>
      <c r="F415" s="65" t="str">
        <f t="shared" si="28"/>
        <v>教育支出</v>
      </c>
      <c r="G415" s="65" t="str">
        <f t="shared" si="28"/>
        <v>普通教育</v>
      </c>
      <c r="H415" s="65" t="str">
        <f t="shared" si="28"/>
        <v>其他普通教育支出</v>
      </c>
    </row>
    <row r="416" spans="1:8" ht="14.25" x14ac:dyDescent="0.2">
      <c r="A416" s="77">
        <v>20503</v>
      </c>
      <c r="B416" s="68" t="s">
        <v>836</v>
      </c>
      <c r="C416" s="81">
        <f t="shared" si="25"/>
        <v>205</v>
      </c>
      <c r="D416" s="82">
        <f t="shared" si="26"/>
        <v>20503</v>
      </c>
      <c r="E416" s="82" t="str">
        <f t="shared" si="27"/>
        <v/>
      </c>
      <c r="F416" s="65" t="str">
        <f t="shared" si="28"/>
        <v>教育支出</v>
      </c>
      <c r="G416" s="65" t="str">
        <f t="shared" si="28"/>
        <v>职业教育</v>
      </c>
      <c r="H416" s="65" t="str">
        <f t="shared" si="28"/>
        <v/>
      </c>
    </row>
    <row r="417" spans="1:8" ht="14.25" x14ac:dyDescent="0.2">
      <c r="A417" s="77">
        <v>2050301</v>
      </c>
      <c r="B417" s="68" t="s">
        <v>837</v>
      </c>
      <c r="C417" s="81">
        <f t="shared" si="25"/>
        <v>205</v>
      </c>
      <c r="D417" s="82">
        <f t="shared" si="26"/>
        <v>20503</v>
      </c>
      <c r="E417" s="82">
        <f t="shared" si="27"/>
        <v>2050301</v>
      </c>
      <c r="F417" s="65" t="str">
        <f t="shared" si="28"/>
        <v>教育支出</v>
      </c>
      <c r="G417" s="65" t="str">
        <f t="shared" si="28"/>
        <v>职业教育</v>
      </c>
      <c r="H417" s="65" t="str">
        <f t="shared" si="28"/>
        <v>初等职业教育</v>
      </c>
    </row>
    <row r="418" spans="1:8" ht="14.25" x14ac:dyDescent="0.2">
      <c r="A418" s="77">
        <v>2050302</v>
      </c>
      <c r="B418" s="68" t="s">
        <v>838</v>
      </c>
      <c r="C418" s="81">
        <f t="shared" si="25"/>
        <v>205</v>
      </c>
      <c r="D418" s="82">
        <f t="shared" si="26"/>
        <v>20503</v>
      </c>
      <c r="E418" s="82">
        <f t="shared" si="27"/>
        <v>2050302</v>
      </c>
      <c r="F418" s="65" t="str">
        <f t="shared" si="28"/>
        <v>教育支出</v>
      </c>
      <c r="G418" s="65" t="str">
        <f t="shared" si="28"/>
        <v>职业教育</v>
      </c>
      <c r="H418" s="65" t="str">
        <f t="shared" si="28"/>
        <v>中等职业教育</v>
      </c>
    </row>
    <row r="419" spans="1:8" ht="14.25" x14ac:dyDescent="0.2">
      <c r="A419" s="77">
        <v>2050303</v>
      </c>
      <c r="B419" s="68" t="s">
        <v>839</v>
      </c>
      <c r="C419" s="81">
        <f t="shared" si="25"/>
        <v>205</v>
      </c>
      <c r="D419" s="82">
        <f t="shared" si="26"/>
        <v>20503</v>
      </c>
      <c r="E419" s="82">
        <f t="shared" si="27"/>
        <v>2050303</v>
      </c>
      <c r="F419" s="65" t="str">
        <f t="shared" si="28"/>
        <v>教育支出</v>
      </c>
      <c r="G419" s="65" t="str">
        <f t="shared" si="28"/>
        <v>职业教育</v>
      </c>
      <c r="H419" s="65" t="str">
        <f t="shared" si="28"/>
        <v>技校教育</v>
      </c>
    </row>
    <row r="420" spans="1:8" ht="14.25" x14ac:dyDescent="0.2">
      <c r="A420" s="77">
        <v>2050305</v>
      </c>
      <c r="B420" s="68" t="s">
        <v>840</v>
      </c>
      <c r="C420" s="81">
        <f t="shared" si="25"/>
        <v>205</v>
      </c>
      <c r="D420" s="82">
        <f t="shared" si="26"/>
        <v>20503</v>
      </c>
      <c r="E420" s="82">
        <f t="shared" si="27"/>
        <v>2050305</v>
      </c>
      <c r="F420" s="65" t="str">
        <f t="shared" si="28"/>
        <v>教育支出</v>
      </c>
      <c r="G420" s="65" t="str">
        <f t="shared" si="28"/>
        <v>职业教育</v>
      </c>
      <c r="H420" s="65" t="str">
        <f t="shared" si="28"/>
        <v>高等职业教育</v>
      </c>
    </row>
    <row r="421" spans="1:8" ht="14.25" x14ac:dyDescent="0.2">
      <c r="A421" s="77">
        <v>2050399</v>
      </c>
      <c r="B421" s="68" t="s">
        <v>841</v>
      </c>
      <c r="C421" s="81">
        <f t="shared" si="25"/>
        <v>205</v>
      </c>
      <c r="D421" s="82">
        <f t="shared" si="26"/>
        <v>20503</v>
      </c>
      <c r="E421" s="82">
        <f t="shared" si="27"/>
        <v>2050399</v>
      </c>
      <c r="F421" s="65" t="str">
        <f t="shared" si="28"/>
        <v>教育支出</v>
      </c>
      <c r="G421" s="65" t="str">
        <f t="shared" si="28"/>
        <v>职业教育</v>
      </c>
      <c r="H421" s="65" t="str">
        <f t="shared" si="28"/>
        <v>其他职业教育支出</v>
      </c>
    </row>
    <row r="422" spans="1:8" ht="14.25" x14ac:dyDescent="0.2">
      <c r="A422" s="77">
        <v>20504</v>
      </c>
      <c r="B422" s="68" t="s">
        <v>842</v>
      </c>
      <c r="C422" s="81">
        <f t="shared" si="25"/>
        <v>205</v>
      </c>
      <c r="D422" s="82">
        <f t="shared" si="26"/>
        <v>20504</v>
      </c>
      <c r="E422" s="82" t="str">
        <f t="shared" si="27"/>
        <v/>
      </c>
      <c r="F422" s="65" t="str">
        <f t="shared" si="28"/>
        <v>教育支出</v>
      </c>
      <c r="G422" s="65" t="str">
        <f t="shared" si="28"/>
        <v>成人教育</v>
      </c>
      <c r="H422" s="65" t="str">
        <f t="shared" si="28"/>
        <v/>
      </c>
    </row>
    <row r="423" spans="1:8" ht="14.25" x14ac:dyDescent="0.2">
      <c r="A423" s="77">
        <v>2050401</v>
      </c>
      <c r="B423" s="68" t="s">
        <v>843</v>
      </c>
      <c r="C423" s="81">
        <f t="shared" si="25"/>
        <v>205</v>
      </c>
      <c r="D423" s="82">
        <f t="shared" si="26"/>
        <v>20504</v>
      </c>
      <c r="E423" s="82">
        <f t="shared" si="27"/>
        <v>2050401</v>
      </c>
      <c r="F423" s="65" t="str">
        <f t="shared" si="28"/>
        <v>教育支出</v>
      </c>
      <c r="G423" s="65" t="str">
        <f t="shared" si="28"/>
        <v>成人教育</v>
      </c>
      <c r="H423" s="65" t="str">
        <f t="shared" si="28"/>
        <v>成人初等教育</v>
      </c>
    </row>
    <row r="424" spans="1:8" ht="14.25" x14ac:dyDescent="0.2">
      <c r="A424" s="77">
        <v>2050402</v>
      </c>
      <c r="B424" s="68" t="s">
        <v>844</v>
      </c>
      <c r="C424" s="81">
        <f t="shared" si="25"/>
        <v>205</v>
      </c>
      <c r="D424" s="82">
        <f t="shared" si="26"/>
        <v>20504</v>
      </c>
      <c r="E424" s="82">
        <f t="shared" si="27"/>
        <v>2050402</v>
      </c>
      <c r="F424" s="65" t="str">
        <f t="shared" si="28"/>
        <v>教育支出</v>
      </c>
      <c r="G424" s="65" t="str">
        <f t="shared" si="28"/>
        <v>成人教育</v>
      </c>
      <c r="H424" s="65" t="str">
        <f t="shared" si="28"/>
        <v>成人中等教育</v>
      </c>
    </row>
    <row r="425" spans="1:8" ht="14.25" x14ac:dyDescent="0.2">
      <c r="A425" s="77">
        <v>2050403</v>
      </c>
      <c r="B425" s="68" t="s">
        <v>845</v>
      </c>
      <c r="C425" s="81">
        <f t="shared" si="25"/>
        <v>205</v>
      </c>
      <c r="D425" s="82">
        <f t="shared" si="26"/>
        <v>20504</v>
      </c>
      <c r="E425" s="82">
        <f t="shared" si="27"/>
        <v>2050403</v>
      </c>
      <c r="F425" s="65" t="str">
        <f t="shared" si="28"/>
        <v>教育支出</v>
      </c>
      <c r="G425" s="65" t="str">
        <f t="shared" si="28"/>
        <v>成人教育</v>
      </c>
      <c r="H425" s="65" t="str">
        <f t="shared" si="28"/>
        <v>成人高等教育</v>
      </c>
    </row>
    <row r="426" spans="1:8" ht="14.25" x14ac:dyDescent="0.2">
      <c r="A426" s="77">
        <v>2050404</v>
      </c>
      <c r="B426" s="68" t="s">
        <v>846</v>
      </c>
      <c r="C426" s="81">
        <f t="shared" si="25"/>
        <v>205</v>
      </c>
      <c r="D426" s="82">
        <f t="shared" si="26"/>
        <v>20504</v>
      </c>
      <c r="E426" s="82">
        <f t="shared" si="27"/>
        <v>2050404</v>
      </c>
      <c r="F426" s="65" t="str">
        <f t="shared" si="28"/>
        <v>教育支出</v>
      </c>
      <c r="G426" s="65" t="str">
        <f t="shared" si="28"/>
        <v>成人教育</v>
      </c>
      <c r="H426" s="65" t="str">
        <f t="shared" si="28"/>
        <v>成人广播电视教育</v>
      </c>
    </row>
    <row r="427" spans="1:8" ht="14.25" x14ac:dyDescent="0.2">
      <c r="A427" s="77">
        <v>2050499</v>
      </c>
      <c r="B427" s="68" t="s">
        <v>847</v>
      </c>
      <c r="C427" s="81">
        <f t="shared" si="25"/>
        <v>205</v>
      </c>
      <c r="D427" s="82">
        <f t="shared" si="26"/>
        <v>20504</v>
      </c>
      <c r="E427" s="82">
        <f t="shared" si="27"/>
        <v>2050499</v>
      </c>
      <c r="F427" s="65" t="str">
        <f t="shared" si="28"/>
        <v>教育支出</v>
      </c>
      <c r="G427" s="65" t="str">
        <f t="shared" si="28"/>
        <v>成人教育</v>
      </c>
      <c r="H427" s="65" t="str">
        <f t="shared" si="28"/>
        <v>其他成人教育支出</v>
      </c>
    </row>
    <row r="428" spans="1:8" ht="14.25" x14ac:dyDescent="0.2">
      <c r="A428" s="77">
        <v>20505</v>
      </c>
      <c r="B428" s="68" t="s">
        <v>848</v>
      </c>
      <c r="C428" s="81">
        <f t="shared" si="25"/>
        <v>205</v>
      </c>
      <c r="D428" s="82">
        <f t="shared" si="26"/>
        <v>20505</v>
      </c>
      <c r="E428" s="82" t="str">
        <f t="shared" si="27"/>
        <v/>
      </c>
      <c r="F428" s="65" t="str">
        <f t="shared" si="28"/>
        <v>教育支出</v>
      </c>
      <c r="G428" s="65" t="str">
        <f t="shared" si="28"/>
        <v>广播电视教育</v>
      </c>
      <c r="H428" s="65" t="str">
        <f t="shared" si="28"/>
        <v/>
      </c>
    </row>
    <row r="429" spans="1:8" ht="14.25" x14ac:dyDescent="0.2">
      <c r="A429" s="77">
        <v>2050501</v>
      </c>
      <c r="B429" s="68" t="s">
        <v>849</v>
      </c>
      <c r="C429" s="81">
        <f t="shared" si="25"/>
        <v>205</v>
      </c>
      <c r="D429" s="82">
        <f t="shared" si="26"/>
        <v>20505</v>
      </c>
      <c r="E429" s="82">
        <f t="shared" si="27"/>
        <v>2050501</v>
      </c>
      <c r="F429" s="65" t="str">
        <f t="shared" si="28"/>
        <v>教育支出</v>
      </c>
      <c r="G429" s="65" t="str">
        <f t="shared" si="28"/>
        <v>广播电视教育</v>
      </c>
      <c r="H429" s="65" t="str">
        <f t="shared" si="28"/>
        <v>广播电视学校</v>
      </c>
    </row>
    <row r="430" spans="1:8" ht="14.25" x14ac:dyDescent="0.2">
      <c r="A430" s="77">
        <v>2050502</v>
      </c>
      <c r="B430" s="68" t="s">
        <v>850</v>
      </c>
      <c r="C430" s="81">
        <f t="shared" si="25"/>
        <v>205</v>
      </c>
      <c r="D430" s="82">
        <f t="shared" si="26"/>
        <v>20505</v>
      </c>
      <c r="E430" s="82">
        <f t="shared" si="27"/>
        <v>2050502</v>
      </c>
      <c r="F430" s="65" t="str">
        <f t="shared" si="28"/>
        <v>教育支出</v>
      </c>
      <c r="G430" s="65" t="str">
        <f t="shared" si="28"/>
        <v>广播电视教育</v>
      </c>
      <c r="H430" s="65" t="str">
        <f t="shared" si="28"/>
        <v>教育电视台</v>
      </c>
    </row>
    <row r="431" spans="1:8" ht="14.25" x14ac:dyDescent="0.2">
      <c r="A431" s="77">
        <v>2050599</v>
      </c>
      <c r="B431" s="68" t="s">
        <v>851</v>
      </c>
      <c r="C431" s="81">
        <f t="shared" si="25"/>
        <v>205</v>
      </c>
      <c r="D431" s="82">
        <f t="shared" si="26"/>
        <v>20505</v>
      </c>
      <c r="E431" s="82">
        <f t="shared" si="27"/>
        <v>2050599</v>
      </c>
      <c r="F431" s="65" t="str">
        <f t="shared" si="28"/>
        <v>教育支出</v>
      </c>
      <c r="G431" s="65" t="str">
        <f t="shared" si="28"/>
        <v>广播电视教育</v>
      </c>
      <c r="H431" s="65" t="str">
        <f t="shared" si="28"/>
        <v>其他广播电视教育支出</v>
      </c>
    </row>
    <row r="432" spans="1:8" ht="14.25" x14ac:dyDescent="0.2">
      <c r="A432" s="77">
        <v>20506</v>
      </c>
      <c r="B432" s="68" t="s">
        <v>852</v>
      </c>
      <c r="C432" s="81">
        <f t="shared" si="25"/>
        <v>205</v>
      </c>
      <c r="D432" s="82">
        <f t="shared" si="26"/>
        <v>20506</v>
      </c>
      <c r="E432" s="82" t="str">
        <f t="shared" si="27"/>
        <v/>
      </c>
      <c r="F432" s="65" t="str">
        <f t="shared" si="28"/>
        <v>教育支出</v>
      </c>
      <c r="G432" s="65" t="str">
        <f t="shared" si="28"/>
        <v>留学教育</v>
      </c>
      <c r="H432" s="65" t="str">
        <f t="shared" si="28"/>
        <v/>
      </c>
    </row>
    <row r="433" spans="1:8" ht="14.25" x14ac:dyDescent="0.2">
      <c r="A433" s="77">
        <v>2050601</v>
      </c>
      <c r="B433" s="68" t="s">
        <v>853</v>
      </c>
      <c r="C433" s="81">
        <f t="shared" si="25"/>
        <v>205</v>
      </c>
      <c r="D433" s="82">
        <f t="shared" si="26"/>
        <v>20506</v>
      </c>
      <c r="E433" s="82">
        <f t="shared" si="27"/>
        <v>2050601</v>
      </c>
      <c r="F433" s="65" t="str">
        <f t="shared" si="28"/>
        <v>教育支出</v>
      </c>
      <c r="G433" s="65" t="str">
        <f t="shared" si="28"/>
        <v>留学教育</v>
      </c>
      <c r="H433" s="65" t="str">
        <f t="shared" si="28"/>
        <v>出国留学教育</v>
      </c>
    </row>
    <row r="434" spans="1:8" ht="14.25" x14ac:dyDescent="0.2">
      <c r="A434" s="77">
        <v>2050602</v>
      </c>
      <c r="B434" s="68" t="s">
        <v>854</v>
      </c>
      <c r="C434" s="81">
        <f t="shared" si="25"/>
        <v>205</v>
      </c>
      <c r="D434" s="82">
        <f t="shared" si="26"/>
        <v>20506</v>
      </c>
      <c r="E434" s="82">
        <f t="shared" si="27"/>
        <v>2050602</v>
      </c>
      <c r="F434" s="65" t="str">
        <f t="shared" si="28"/>
        <v>教育支出</v>
      </c>
      <c r="G434" s="65" t="str">
        <f t="shared" si="28"/>
        <v>留学教育</v>
      </c>
      <c r="H434" s="65" t="str">
        <f t="shared" si="28"/>
        <v>来华留学教育</v>
      </c>
    </row>
    <row r="435" spans="1:8" ht="14.25" x14ac:dyDescent="0.2">
      <c r="A435" s="77">
        <v>2050699</v>
      </c>
      <c r="B435" s="68" t="s">
        <v>855</v>
      </c>
      <c r="C435" s="81">
        <f t="shared" si="25"/>
        <v>205</v>
      </c>
      <c r="D435" s="82">
        <f t="shared" si="26"/>
        <v>20506</v>
      </c>
      <c r="E435" s="82">
        <f t="shared" si="27"/>
        <v>2050699</v>
      </c>
      <c r="F435" s="65" t="str">
        <f t="shared" si="28"/>
        <v>教育支出</v>
      </c>
      <c r="G435" s="65" t="str">
        <f t="shared" si="28"/>
        <v>留学教育</v>
      </c>
      <c r="H435" s="65" t="str">
        <f t="shared" si="28"/>
        <v>其他留学教育支出</v>
      </c>
    </row>
    <row r="436" spans="1:8" ht="14.25" x14ac:dyDescent="0.2">
      <c r="A436" s="77">
        <v>20507</v>
      </c>
      <c r="B436" s="68" t="s">
        <v>856</v>
      </c>
      <c r="C436" s="81">
        <f t="shared" si="25"/>
        <v>205</v>
      </c>
      <c r="D436" s="82">
        <f t="shared" si="26"/>
        <v>20507</v>
      </c>
      <c r="E436" s="82" t="str">
        <f t="shared" si="27"/>
        <v/>
      </c>
      <c r="F436" s="65" t="str">
        <f t="shared" si="28"/>
        <v>教育支出</v>
      </c>
      <c r="G436" s="65" t="str">
        <f t="shared" si="28"/>
        <v>特殊教育</v>
      </c>
      <c r="H436" s="65" t="str">
        <f t="shared" si="28"/>
        <v/>
      </c>
    </row>
    <row r="437" spans="1:8" ht="14.25" x14ac:dyDescent="0.2">
      <c r="A437" s="77">
        <v>2050701</v>
      </c>
      <c r="B437" s="68" t="s">
        <v>857</v>
      </c>
      <c r="C437" s="81">
        <f t="shared" si="25"/>
        <v>205</v>
      </c>
      <c r="D437" s="82">
        <f t="shared" si="26"/>
        <v>20507</v>
      </c>
      <c r="E437" s="82">
        <f t="shared" si="27"/>
        <v>2050701</v>
      </c>
      <c r="F437" s="65" t="str">
        <f t="shared" si="28"/>
        <v>教育支出</v>
      </c>
      <c r="G437" s="65" t="str">
        <f t="shared" si="28"/>
        <v>特殊教育</v>
      </c>
      <c r="H437" s="65" t="str">
        <f t="shared" si="28"/>
        <v>特殊学校教育</v>
      </c>
    </row>
    <row r="438" spans="1:8" ht="14.25" x14ac:dyDescent="0.2">
      <c r="A438" s="77">
        <v>2050702</v>
      </c>
      <c r="B438" s="68" t="s">
        <v>858</v>
      </c>
      <c r="C438" s="81">
        <f t="shared" si="25"/>
        <v>205</v>
      </c>
      <c r="D438" s="82">
        <f t="shared" si="26"/>
        <v>20507</v>
      </c>
      <c r="E438" s="82">
        <f t="shared" si="27"/>
        <v>2050702</v>
      </c>
      <c r="F438" s="65" t="str">
        <f t="shared" si="28"/>
        <v>教育支出</v>
      </c>
      <c r="G438" s="65" t="str">
        <f t="shared" si="28"/>
        <v>特殊教育</v>
      </c>
      <c r="H438" s="65" t="str">
        <f t="shared" si="28"/>
        <v>工读学校教育</v>
      </c>
    </row>
    <row r="439" spans="1:8" ht="14.25" x14ac:dyDescent="0.2">
      <c r="A439" s="77">
        <v>2050799</v>
      </c>
      <c r="B439" s="68" t="s">
        <v>859</v>
      </c>
      <c r="C439" s="81">
        <f t="shared" si="25"/>
        <v>205</v>
      </c>
      <c r="D439" s="82">
        <f t="shared" si="26"/>
        <v>20507</v>
      </c>
      <c r="E439" s="82">
        <f t="shared" si="27"/>
        <v>2050799</v>
      </c>
      <c r="F439" s="65" t="str">
        <f t="shared" si="28"/>
        <v>教育支出</v>
      </c>
      <c r="G439" s="65" t="str">
        <f t="shared" si="28"/>
        <v>特殊教育</v>
      </c>
      <c r="H439" s="65" t="str">
        <f t="shared" si="28"/>
        <v>其他特殊教育支出</v>
      </c>
    </row>
    <row r="440" spans="1:8" ht="14.25" x14ac:dyDescent="0.2">
      <c r="A440" s="77">
        <v>20508</v>
      </c>
      <c r="B440" s="68" t="s">
        <v>860</v>
      </c>
      <c r="C440" s="81">
        <f t="shared" si="25"/>
        <v>205</v>
      </c>
      <c r="D440" s="82">
        <f t="shared" si="26"/>
        <v>20508</v>
      </c>
      <c r="E440" s="82" t="str">
        <f t="shared" si="27"/>
        <v/>
      </c>
      <c r="F440" s="65" t="str">
        <f t="shared" si="28"/>
        <v>教育支出</v>
      </c>
      <c r="G440" s="65" t="str">
        <f t="shared" si="28"/>
        <v>进修及培训</v>
      </c>
      <c r="H440" s="65" t="str">
        <f t="shared" si="28"/>
        <v/>
      </c>
    </row>
    <row r="441" spans="1:8" ht="14.25" x14ac:dyDescent="0.2">
      <c r="A441" s="77">
        <v>2050801</v>
      </c>
      <c r="B441" s="68" t="s">
        <v>861</v>
      </c>
      <c r="C441" s="81">
        <f t="shared" si="25"/>
        <v>205</v>
      </c>
      <c r="D441" s="82">
        <f t="shared" si="26"/>
        <v>20508</v>
      </c>
      <c r="E441" s="82">
        <f t="shared" si="27"/>
        <v>2050801</v>
      </c>
      <c r="F441" s="65" t="str">
        <f t="shared" si="28"/>
        <v>教育支出</v>
      </c>
      <c r="G441" s="65" t="str">
        <f t="shared" si="28"/>
        <v>进修及培训</v>
      </c>
      <c r="H441" s="65" t="str">
        <f t="shared" si="28"/>
        <v>教师进修</v>
      </c>
    </row>
    <row r="442" spans="1:8" ht="14.25" x14ac:dyDescent="0.2">
      <c r="A442" s="77">
        <v>2050802</v>
      </c>
      <c r="B442" s="68" t="s">
        <v>862</v>
      </c>
      <c r="C442" s="81">
        <f t="shared" si="25"/>
        <v>205</v>
      </c>
      <c r="D442" s="82">
        <f t="shared" si="26"/>
        <v>20508</v>
      </c>
      <c r="E442" s="82">
        <f t="shared" si="27"/>
        <v>2050802</v>
      </c>
      <c r="F442" s="65" t="str">
        <f t="shared" si="28"/>
        <v>教育支出</v>
      </c>
      <c r="G442" s="65" t="str">
        <f t="shared" si="28"/>
        <v>进修及培训</v>
      </c>
      <c r="H442" s="65" t="str">
        <f t="shared" si="28"/>
        <v>干部教育</v>
      </c>
    </row>
    <row r="443" spans="1:8" ht="14.25" x14ac:dyDescent="0.2">
      <c r="A443" s="77">
        <v>2050803</v>
      </c>
      <c r="B443" s="68" t="s">
        <v>863</v>
      </c>
      <c r="C443" s="81">
        <f t="shared" si="25"/>
        <v>205</v>
      </c>
      <c r="D443" s="82">
        <f t="shared" si="26"/>
        <v>20508</v>
      </c>
      <c r="E443" s="82">
        <f t="shared" si="27"/>
        <v>2050803</v>
      </c>
      <c r="F443" s="65" t="str">
        <f t="shared" si="28"/>
        <v>教育支出</v>
      </c>
      <c r="G443" s="65" t="str">
        <f t="shared" si="28"/>
        <v>进修及培训</v>
      </c>
      <c r="H443" s="65" t="str">
        <f t="shared" si="28"/>
        <v>培训支出</v>
      </c>
    </row>
    <row r="444" spans="1:8" ht="14.25" x14ac:dyDescent="0.2">
      <c r="A444" s="77">
        <v>2050804</v>
      </c>
      <c r="B444" s="68" t="s">
        <v>864</v>
      </c>
      <c r="C444" s="81">
        <f t="shared" si="25"/>
        <v>205</v>
      </c>
      <c r="D444" s="82">
        <f t="shared" si="26"/>
        <v>20508</v>
      </c>
      <c r="E444" s="82">
        <f t="shared" si="27"/>
        <v>2050804</v>
      </c>
      <c r="F444" s="65" t="str">
        <f t="shared" si="28"/>
        <v>教育支出</v>
      </c>
      <c r="G444" s="65" t="str">
        <f t="shared" si="28"/>
        <v>进修及培训</v>
      </c>
      <c r="H444" s="65" t="str">
        <f t="shared" si="28"/>
        <v>退役士兵能力提升</v>
      </c>
    </row>
    <row r="445" spans="1:8" ht="14.25" x14ac:dyDescent="0.2">
      <c r="A445" s="77">
        <v>2050899</v>
      </c>
      <c r="B445" s="68" t="s">
        <v>865</v>
      </c>
      <c r="C445" s="81">
        <f t="shared" si="25"/>
        <v>205</v>
      </c>
      <c r="D445" s="82">
        <f t="shared" si="26"/>
        <v>20508</v>
      </c>
      <c r="E445" s="82">
        <f t="shared" si="27"/>
        <v>2050899</v>
      </c>
      <c r="F445" s="65" t="str">
        <f t="shared" si="28"/>
        <v>教育支出</v>
      </c>
      <c r="G445" s="65" t="str">
        <f t="shared" si="28"/>
        <v>进修及培训</v>
      </c>
      <c r="H445" s="65" t="str">
        <f t="shared" si="28"/>
        <v>其他进修及培训</v>
      </c>
    </row>
    <row r="446" spans="1:8" ht="24" x14ac:dyDescent="0.2">
      <c r="A446" s="77">
        <v>20509</v>
      </c>
      <c r="B446" s="68" t="s">
        <v>866</v>
      </c>
      <c r="C446" s="81">
        <f t="shared" si="25"/>
        <v>205</v>
      </c>
      <c r="D446" s="82">
        <f t="shared" si="26"/>
        <v>20509</v>
      </c>
      <c r="E446" s="82" t="str">
        <f t="shared" si="27"/>
        <v/>
      </c>
      <c r="F446" s="65" t="str">
        <f t="shared" si="28"/>
        <v>教育支出</v>
      </c>
      <c r="G446" s="65" t="str">
        <f t="shared" si="28"/>
        <v>教育费附加安排的支出</v>
      </c>
      <c r="H446" s="65" t="str">
        <f t="shared" si="28"/>
        <v/>
      </c>
    </row>
    <row r="447" spans="1:8" ht="24" x14ac:dyDescent="0.2">
      <c r="A447" s="77">
        <v>2050901</v>
      </c>
      <c r="B447" s="68" t="s">
        <v>867</v>
      </c>
      <c r="C447" s="81">
        <f t="shared" si="25"/>
        <v>205</v>
      </c>
      <c r="D447" s="82">
        <f t="shared" si="26"/>
        <v>20509</v>
      </c>
      <c r="E447" s="82">
        <f t="shared" si="27"/>
        <v>2050901</v>
      </c>
      <c r="F447" s="65" t="str">
        <f t="shared" si="28"/>
        <v>教育支出</v>
      </c>
      <c r="G447" s="65" t="str">
        <f t="shared" si="28"/>
        <v>教育费附加安排的支出</v>
      </c>
      <c r="H447" s="65" t="str">
        <f t="shared" si="28"/>
        <v>农村中小学校舍建设</v>
      </c>
    </row>
    <row r="448" spans="1:8" ht="24" x14ac:dyDescent="0.2">
      <c r="A448" s="77">
        <v>2050902</v>
      </c>
      <c r="B448" s="68" t="s">
        <v>868</v>
      </c>
      <c r="C448" s="81">
        <f t="shared" si="25"/>
        <v>205</v>
      </c>
      <c r="D448" s="82">
        <f t="shared" si="26"/>
        <v>20509</v>
      </c>
      <c r="E448" s="82">
        <f t="shared" si="27"/>
        <v>2050902</v>
      </c>
      <c r="F448" s="65" t="str">
        <f t="shared" si="28"/>
        <v>教育支出</v>
      </c>
      <c r="G448" s="65" t="str">
        <f t="shared" si="28"/>
        <v>教育费附加安排的支出</v>
      </c>
      <c r="H448" s="65" t="str">
        <f t="shared" si="28"/>
        <v>农村中小学教学设施</v>
      </c>
    </row>
    <row r="449" spans="1:8" ht="24" x14ac:dyDescent="0.2">
      <c r="A449" s="77">
        <v>2050903</v>
      </c>
      <c r="B449" s="68" t="s">
        <v>869</v>
      </c>
      <c r="C449" s="81">
        <f t="shared" si="25"/>
        <v>205</v>
      </c>
      <c r="D449" s="82">
        <f t="shared" si="26"/>
        <v>20509</v>
      </c>
      <c r="E449" s="82">
        <f t="shared" si="27"/>
        <v>2050903</v>
      </c>
      <c r="F449" s="65" t="str">
        <f t="shared" si="28"/>
        <v>教育支出</v>
      </c>
      <c r="G449" s="65" t="str">
        <f t="shared" si="28"/>
        <v>教育费附加安排的支出</v>
      </c>
      <c r="H449" s="65" t="str">
        <f t="shared" si="28"/>
        <v>城市中小学校舍建设</v>
      </c>
    </row>
    <row r="450" spans="1:8" ht="24" x14ac:dyDescent="0.2">
      <c r="A450" s="77">
        <v>2050904</v>
      </c>
      <c r="B450" s="68" t="s">
        <v>870</v>
      </c>
      <c r="C450" s="81">
        <f t="shared" si="25"/>
        <v>205</v>
      </c>
      <c r="D450" s="82">
        <f t="shared" si="26"/>
        <v>20509</v>
      </c>
      <c r="E450" s="82">
        <f t="shared" si="27"/>
        <v>2050904</v>
      </c>
      <c r="F450" s="65" t="str">
        <f t="shared" si="28"/>
        <v>教育支出</v>
      </c>
      <c r="G450" s="65" t="str">
        <f t="shared" si="28"/>
        <v>教育费附加安排的支出</v>
      </c>
      <c r="H450" s="65" t="str">
        <f t="shared" si="28"/>
        <v>城市中小学教学设施</v>
      </c>
    </row>
    <row r="451" spans="1:8" ht="24" x14ac:dyDescent="0.2">
      <c r="A451" s="77">
        <v>2050905</v>
      </c>
      <c r="B451" s="68" t="s">
        <v>871</v>
      </c>
      <c r="C451" s="81">
        <f t="shared" si="25"/>
        <v>205</v>
      </c>
      <c r="D451" s="82">
        <f t="shared" si="26"/>
        <v>20509</v>
      </c>
      <c r="E451" s="82">
        <f t="shared" si="27"/>
        <v>2050905</v>
      </c>
      <c r="F451" s="65" t="str">
        <f t="shared" si="28"/>
        <v>教育支出</v>
      </c>
      <c r="G451" s="65" t="str">
        <f t="shared" si="28"/>
        <v>教育费附加安排的支出</v>
      </c>
      <c r="H451" s="65" t="str">
        <f t="shared" si="28"/>
        <v>中等职业学校教学设施</v>
      </c>
    </row>
    <row r="452" spans="1:8" ht="24" x14ac:dyDescent="0.2">
      <c r="A452" s="77">
        <v>2050999</v>
      </c>
      <c r="B452" s="68" t="s">
        <v>872</v>
      </c>
      <c r="C452" s="81">
        <f t="shared" si="25"/>
        <v>205</v>
      </c>
      <c r="D452" s="82">
        <f t="shared" si="26"/>
        <v>20509</v>
      </c>
      <c r="E452" s="82">
        <f t="shared" si="27"/>
        <v>2050999</v>
      </c>
      <c r="F452" s="65" t="str">
        <f t="shared" si="28"/>
        <v>教育支出</v>
      </c>
      <c r="G452" s="65" t="str">
        <f t="shared" si="28"/>
        <v>教育费附加安排的支出</v>
      </c>
      <c r="H452" s="65" t="str">
        <f t="shared" si="28"/>
        <v>其他教育费附加安排的支出</v>
      </c>
    </row>
    <row r="453" spans="1:8" ht="14.25" x14ac:dyDescent="0.2">
      <c r="A453" s="77">
        <v>20599</v>
      </c>
      <c r="B453" s="68" t="s">
        <v>873</v>
      </c>
      <c r="C453" s="81">
        <f t="shared" si="25"/>
        <v>205</v>
      </c>
      <c r="D453" s="82">
        <f t="shared" si="26"/>
        <v>20599</v>
      </c>
      <c r="E453" s="82" t="str">
        <f t="shared" si="27"/>
        <v/>
      </c>
      <c r="F453" s="65" t="str">
        <f t="shared" si="28"/>
        <v>教育支出</v>
      </c>
      <c r="G453" s="65" t="str">
        <f t="shared" si="28"/>
        <v>其他教育支出</v>
      </c>
      <c r="H453" s="65" t="str">
        <f t="shared" si="28"/>
        <v/>
      </c>
    </row>
    <row r="454" spans="1:8" ht="14.25" x14ac:dyDescent="0.2">
      <c r="A454" s="77">
        <v>2059999</v>
      </c>
      <c r="B454" s="68" t="s">
        <v>873</v>
      </c>
      <c r="C454" s="81">
        <f t="shared" si="25"/>
        <v>205</v>
      </c>
      <c r="D454" s="82">
        <f t="shared" si="26"/>
        <v>20599</v>
      </c>
      <c r="E454" s="82">
        <f t="shared" si="27"/>
        <v>2059999</v>
      </c>
      <c r="F454" s="65" t="str">
        <f t="shared" si="28"/>
        <v>教育支出</v>
      </c>
      <c r="G454" s="65" t="str">
        <f t="shared" si="28"/>
        <v>其他教育支出</v>
      </c>
      <c r="H454" s="65" t="str">
        <f t="shared" si="28"/>
        <v>其他教育支出</v>
      </c>
    </row>
    <row r="455" spans="1:8" ht="14.25" x14ac:dyDescent="0.2">
      <c r="A455" s="77">
        <v>206</v>
      </c>
      <c r="B455" s="68" t="s">
        <v>874</v>
      </c>
      <c r="C455" s="81">
        <f t="shared" ref="C455:C518" si="29">IF(AND($A455&lt;&gt;"",LEN($A455)&gt;=3),MID($A455,1,3)*1,"")</f>
        <v>206</v>
      </c>
      <c r="D455" s="82" t="str">
        <f t="shared" ref="D455:D518" si="30">IF(AND($A455&lt;&gt;"",LEN($A455)&gt;=5),MID($A455,1,5)*1,"")</f>
        <v/>
      </c>
      <c r="E455" s="82" t="str">
        <f t="shared" ref="E455:E518" si="31">IF(AND($A455&lt;&gt;"",LEN($A455)&gt;=7),MID($A455,1,7)*1,"")</f>
        <v/>
      </c>
      <c r="F455" s="65" t="str">
        <f t="shared" si="28"/>
        <v>科学技术支出</v>
      </c>
      <c r="G455" s="65" t="str">
        <f t="shared" si="28"/>
        <v/>
      </c>
      <c r="H455" s="65" t="str">
        <f t="shared" si="28"/>
        <v/>
      </c>
    </row>
    <row r="456" spans="1:8" ht="24" x14ac:dyDescent="0.2">
      <c r="A456" s="77">
        <v>20601</v>
      </c>
      <c r="B456" s="68" t="s">
        <v>875</v>
      </c>
      <c r="C456" s="81">
        <f t="shared" si="29"/>
        <v>206</v>
      </c>
      <c r="D456" s="82">
        <f t="shared" si="30"/>
        <v>20601</v>
      </c>
      <c r="E456" s="82" t="str">
        <f t="shared" si="31"/>
        <v/>
      </c>
      <c r="F456" s="65" t="str">
        <f t="shared" si="28"/>
        <v>科学技术支出</v>
      </c>
      <c r="G456" s="65" t="str">
        <f t="shared" si="28"/>
        <v>科学技术管理事务</v>
      </c>
      <c r="H456" s="65" t="str">
        <f t="shared" si="28"/>
        <v/>
      </c>
    </row>
    <row r="457" spans="1:8" ht="24" x14ac:dyDescent="0.2">
      <c r="A457" s="77">
        <v>2060101</v>
      </c>
      <c r="B457" s="68" t="s">
        <v>876</v>
      </c>
      <c r="C457" s="81">
        <f t="shared" si="29"/>
        <v>206</v>
      </c>
      <c r="D457" s="82">
        <f t="shared" si="30"/>
        <v>20601</v>
      </c>
      <c r="E457" s="82">
        <f t="shared" si="31"/>
        <v>2060101</v>
      </c>
      <c r="F457" s="65" t="str">
        <f t="shared" si="28"/>
        <v>科学技术支出</v>
      </c>
      <c r="G457" s="65" t="str">
        <f t="shared" si="28"/>
        <v>科学技术管理事务</v>
      </c>
      <c r="H457" s="65" t="str">
        <f t="shared" si="28"/>
        <v>行政运行（科学）</v>
      </c>
    </row>
    <row r="458" spans="1:8" ht="24" x14ac:dyDescent="0.2">
      <c r="A458" s="77">
        <v>2060102</v>
      </c>
      <c r="B458" s="68" t="s">
        <v>877</v>
      </c>
      <c r="C458" s="81">
        <f t="shared" si="29"/>
        <v>206</v>
      </c>
      <c r="D458" s="82">
        <f t="shared" si="30"/>
        <v>20601</v>
      </c>
      <c r="E458" s="82">
        <f t="shared" si="31"/>
        <v>2060102</v>
      </c>
      <c r="F458" s="65" t="str">
        <f t="shared" si="28"/>
        <v>科学技术支出</v>
      </c>
      <c r="G458" s="65" t="str">
        <f t="shared" si="28"/>
        <v>科学技术管理事务</v>
      </c>
      <c r="H458" s="65" t="str">
        <f t="shared" si="28"/>
        <v>一般行政管理事务（科学）</v>
      </c>
    </row>
    <row r="459" spans="1:8" ht="24" x14ac:dyDescent="0.2">
      <c r="A459" s="77">
        <v>2060103</v>
      </c>
      <c r="B459" s="68" t="s">
        <v>878</v>
      </c>
      <c r="C459" s="81">
        <f t="shared" si="29"/>
        <v>206</v>
      </c>
      <c r="D459" s="82">
        <f t="shared" si="30"/>
        <v>20601</v>
      </c>
      <c r="E459" s="82">
        <f t="shared" si="31"/>
        <v>2060103</v>
      </c>
      <c r="F459" s="65" t="str">
        <f t="shared" si="28"/>
        <v>科学技术支出</v>
      </c>
      <c r="G459" s="65" t="str">
        <f t="shared" si="28"/>
        <v>科学技术管理事务</v>
      </c>
      <c r="H459" s="65" t="str">
        <f t="shared" si="28"/>
        <v>机关服务（科学）</v>
      </c>
    </row>
    <row r="460" spans="1:8" ht="24" x14ac:dyDescent="0.2">
      <c r="A460" s="77">
        <v>2060199</v>
      </c>
      <c r="B460" s="68" t="s">
        <v>879</v>
      </c>
      <c r="C460" s="81">
        <f t="shared" si="29"/>
        <v>206</v>
      </c>
      <c r="D460" s="82">
        <f t="shared" si="30"/>
        <v>20601</v>
      </c>
      <c r="E460" s="82">
        <f t="shared" si="31"/>
        <v>2060199</v>
      </c>
      <c r="F460" s="65" t="str">
        <f t="shared" si="28"/>
        <v>科学技术支出</v>
      </c>
      <c r="G460" s="65" t="str">
        <f t="shared" si="28"/>
        <v>科学技术管理事务</v>
      </c>
      <c r="H460" s="65" t="str">
        <f t="shared" si="28"/>
        <v>其他科学技术管理事务支出</v>
      </c>
    </row>
    <row r="461" spans="1:8" ht="14.25" x14ac:dyDescent="0.2">
      <c r="A461" s="77">
        <v>20602</v>
      </c>
      <c r="B461" s="68" t="s">
        <v>880</v>
      </c>
      <c r="C461" s="81">
        <f t="shared" si="29"/>
        <v>206</v>
      </c>
      <c r="D461" s="82">
        <f t="shared" si="30"/>
        <v>20602</v>
      </c>
      <c r="E461" s="82" t="str">
        <f t="shared" si="31"/>
        <v/>
      </c>
      <c r="F461" s="65" t="str">
        <f t="shared" si="28"/>
        <v>科学技术支出</v>
      </c>
      <c r="G461" s="65" t="str">
        <f t="shared" si="28"/>
        <v>基础研究</v>
      </c>
      <c r="H461" s="65" t="str">
        <f t="shared" si="28"/>
        <v/>
      </c>
    </row>
    <row r="462" spans="1:8" ht="14.25" x14ac:dyDescent="0.2">
      <c r="A462" s="77">
        <v>2060201</v>
      </c>
      <c r="B462" s="68" t="s">
        <v>881</v>
      </c>
      <c r="C462" s="81">
        <f t="shared" si="29"/>
        <v>206</v>
      </c>
      <c r="D462" s="82">
        <f t="shared" si="30"/>
        <v>20602</v>
      </c>
      <c r="E462" s="82">
        <f t="shared" si="31"/>
        <v>2060201</v>
      </c>
      <c r="F462" s="65" t="str">
        <f t="shared" si="28"/>
        <v>科学技术支出</v>
      </c>
      <c r="G462" s="65" t="str">
        <f t="shared" si="28"/>
        <v>基础研究</v>
      </c>
      <c r="H462" s="65" t="str">
        <f t="shared" si="28"/>
        <v>机构运行</v>
      </c>
    </row>
    <row r="463" spans="1:8" ht="14.25" x14ac:dyDescent="0.2">
      <c r="A463" s="77">
        <v>2060203</v>
      </c>
      <c r="B463" s="68" t="s">
        <v>882</v>
      </c>
      <c r="C463" s="81">
        <f t="shared" si="29"/>
        <v>206</v>
      </c>
      <c r="D463" s="82">
        <f t="shared" si="30"/>
        <v>20602</v>
      </c>
      <c r="E463" s="82">
        <f t="shared" si="31"/>
        <v>2060203</v>
      </c>
      <c r="F463" s="65" t="str">
        <f t="shared" si="28"/>
        <v>科学技术支出</v>
      </c>
      <c r="G463" s="65" t="str">
        <f t="shared" si="28"/>
        <v>基础研究</v>
      </c>
      <c r="H463" s="65" t="str">
        <f t="shared" si="28"/>
        <v>自然科学基金</v>
      </c>
    </row>
    <row r="464" spans="1:8" ht="14.25" x14ac:dyDescent="0.2">
      <c r="A464" s="77">
        <v>2060204</v>
      </c>
      <c r="B464" s="68" t="s">
        <v>883</v>
      </c>
      <c r="C464" s="81">
        <f t="shared" si="29"/>
        <v>206</v>
      </c>
      <c r="D464" s="82">
        <f t="shared" si="30"/>
        <v>20602</v>
      </c>
      <c r="E464" s="82">
        <f t="shared" si="31"/>
        <v>2060204</v>
      </c>
      <c r="F464" s="65" t="str">
        <f t="shared" si="28"/>
        <v>科学技术支出</v>
      </c>
      <c r="G464" s="65" t="str">
        <f t="shared" si="28"/>
        <v>基础研究</v>
      </c>
      <c r="H464" s="65" t="str">
        <f t="shared" si="28"/>
        <v>重点实验室及相关设施</v>
      </c>
    </row>
    <row r="465" spans="1:8" ht="14.25" x14ac:dyDescent="0.2">
      <c r="A465" s="77">
        <v>2060205</v>
      </c>
      <c r="B465" s="68" t="s">
        <v>884</v>
      </c>
      <c r="C465" s="81">
        <f t="shared" si="29"/>
        <v>206</v>
      </c>
      <c r="D465" s="82">
        <f t="shared" si="30"/>
        <v>20602</v>
      </c>
      <c r="E465" s="82">
        <f t="shared" si="31"/>
        <v>2060205</v>
      </c>
      <c r="F465" s="65" t="str">
        <f t="shared" si="28"/>
        <v>科学技术支出</v>
      </c>
      <c r="G465" s="65" t="str">
        <f t="shared" si="28"/>
        <v>基础研究</v>
      </c>
      <c r="H465" s="65" t="str">
        <f t="shared" si="28"/>
        <v>重大科学工程</v>
      </c>
    </row>
    <row r="466" spans="1:8" ht="14.25" x14ac:dyDescent="0.2">
      <c r="A466" s="77">
        <v>2060206</v>
      </c>
      <c r="B466" s="68" t="s">
        <v>885</v>
      </c>
      <c r="C466" s="81">
        <f t="shared" si="29"/>
        <v>206</v>
      </c>
      <c r="D466" s="82">
        <f t="shared" si="30"/>
        <v>20602</v>
      </c>
      <c r="E466" s="82">
        <f t="shared" si="31"/>
        <v>2060206</v>
      </c>
      <c r="F466" s="65" t="str">
        <f t="shared" si="28"/>
        <v>科学技术支出</v>
      </c>
      <c r="G466" s="65" t="str">
        <f t="shared" si="28"/>
        <v>基础研究</v>
      </c>
      <c r="H466" s="65" t="str">
        <f t="shared" si="28"/>
        <v>专项基础科研</v>
      </c>
    </row>
    <row r="467" spans="1:8" ht="14.25" x14ac:dyDescent="0.2">
      <c r="A467" s="77">
        <v>2060207</v>
      </c>
      <c r="B467" s="68" t="s">
        <v>886</v>
      </c>
      <c r="C467" s="81">
        <f t="shared" si="29"/>
        <v>206</v>
      </c>
      <c r="D467" s="82">
        <f t="shared" si="30"/>
        <v>20602</v>
      </c>
      <c r="E467" s="82">
        <f t="shared" si="31"/>
        <v>2060207</v>
      </c>
      <c r="F467" s="65" t="str">
        <f t="shared" si="28"/>
        <v>科学技术支出</v>
      </c>
      <c r="G467" s="65" t="str">
        <f t="shared" si="28"/>
        <v>基础研究</v>
      </c>
      <c r="H467" s="65" t="str">
        <f t="shared" si="28"/>
        <v>专项技术基础</v>
      </c>
    </row>
    <row r="468" spans="1:8" ht="14.25" x14ac:dyDescent="0.2">
      <c r="A468" s="77">
        <v>2060299</v>
      </c>
      <c r="B468" s="68" t="s">
        <v>887</v>
      </c>
      <c r="C468" s="81">
        <f t="shared" si="29"/>
        <v>206</v>
      </c>
      <c r="D468" s="82">
        <f t="shared" si="30"/>
        <v>20602</v>
      </c>
      <c r="E468" s="82">
        <f t="shared" si="31"/>
        <v>2060299</v>
      </c>
      <c r="F468" s="65" t="str">
        <f t="shared" si="28"/>
        <v>科学技术支出</v>
      </c>
      <c r="G468" s="65" t="str">
        <f t="shared" si="28"/>
        <v>基础研究</v>
      </c>
      <c r="H468" s="65" t="str">
        <f t="shared" si="28"/>
        <v>其他基础研究支出</v>
      </c>
    </row>
    <row r="469" spans="1:8" ht="14.25" x14ac:dyDescent="0.2">
      <c r="A469" s="77">
        <v>20603</v>
      </c>
      <c r="B469" s="68" t="s">
        <v>888</v>
      </c>
      <c r="C469" s="81">
        <f t="shared" si="29"/>
        <v>206</v>
      </c>
      <c r="D469" s="82">
        <f t="shared" si="30"/>
        <v>20603</v>
      </c>
      <c r="E469" s="82" t="str">
        <f t="shared" si="31"/>
        <v/>
      </c>
      <c r="F469" s="65" t="str">
        <f t="shared" si="28"/>
        <v>科学技术支出</v>
      </c>
      <c r="G469" s="65" t="str">
        <f t="shared" si="28"/>
        <v>应用研究</v>
      </c>
      <c r="H469" s="65" t="str">
        <f t="shared" si="28"/>
        <v/>
      </c>
    </row>
    <row r="470" spans="1:8" ht="14.25" x14ac:dyDescent="0.2">
      <c r="A470" s="77">
        <v>2060301</v>
      </c>
      <c r="B470" s="68" t="s">
        <v>881</v>
      </c>
      <c r="C470" s="81">
        <f t="shared" si="29"/>
        <v>206</v>
      </c>
      <c r="D470" s="82">
        <f t="shared" si="30"/>
        <v>20603</v>
      </c>
      <c r="E470" s="82">
        <f t="shared" si="31"/>
        <v>2060301</v>
      </c>
      <c r="F470" s="65" t="str">
        <f t="shared" ref="F470:H533" si="32">IF(C470&lt;&gt;"",VLOOKUP(C470,$A$6:$B$10007,2,FALSE),"")</f>
        <v>科学技术支出</v>
      </c>
      <c r="G470" s="65" t="str">
        <f t="shared" si="32"/>
        <v>应用研究</v>
      </c>
      <c r="H470" s="65" t="str">
        <f t="shared" si="32"/>
        <v>机构运行</v>
      </c>
    </row>
    <row r="471" spans="1:8" ht="14.25" x14ac:dyDescent="0.2">
      <c r="A471" s="77">
        <v>2060302</v>
      </c>
      <c r="B471" s="68" t="s">
        <v>889</v>
      </c>
      <c r="C471" s="81">
        <f t="shared" si="29"/>
        <v>206</v>
      </c>
      <c r="D471" s="82">
        <f t="shared" si="30"/>
        <v>20603</v>
      </c>
      <c r="E471" s="82">
        <f t="shared" si="31"/>
        <v>2060302</v>
      </c>
      <c r="F471" s="65" t="str">
        <f t="shared" si="32"/>
        <v>科学技术支出</v>
      </c>
      <c r="G471" s="65" t="str">
        <f t="shared" si="32"/>
        <v>应用研究</v>
      </c>
      <c r="H471" s="65" t="str">
        <f t="shared" si="32"/>
        <v>社会公益研究</v>
      </c>
    </row>
    <row r="472" spans="1:8" ht="14.25" x14ac:dyDescent="0.2">
      <c r="A472" s="77">
        <v>2060303</v>
      </c>
      <c r="B472" s="68" t="s">
        <v>890</v>
      </c>
      <c r="C472" s="81">
        <f t="shared" si="29"/>
        <v>206</v>
      </c>
      <c r="D472" s="82">
        <f t="shared" si="30"/>
        <v>20603</v>
      </c>
      <c r="E472" s="82">
        <f t="shared" si="31"/>
        <v>2060303</v>
      </c>
      <c r="F472" s="65" t="str">
        <f t="shared" si="32"/>
        <v>科学技术支出</v>
      </c>
      <c r="G472" s="65" t="str">
        <f t="shared" si="32"/>
        <v>应用研究</v>
      </c>
      <c r="H472" s="65" t="str">
        <f t="shared" si="32"/>
        <v>高技术研究</v>
      </c>
    </row>
    <row r="473" spans="1:8" ht="14.25" x14ac:dyDescent="0.2">
      <c r="A473" s="77">
        <v>2060304</v>
      </c>
      <c r="B473" s="68" t="s">
        <v>891</v>
      </c>
      <c r="C473" s="81">
        <f t="shared" si="29"/>
        <v>206</v>
      </c>
      <c r="D473" s="82">
        <f t="shared" si="30"/>
        <v>20603</v>
      </c>
      <c r="E473" s="82">
        <f t="shared" si="31"/>
        <v>2060304</v>
      </c>
      <c r="F473" s="65" t="str">
        <f t="shared" si="32"/>
        <v>科学技术支出</v>
      </c>
      <c r="G473" s="65" t="str">
        <f t="shared" si="32"/>
        <v>应用研究</v>
      </c>
      <c r="H473" s="65" t="str">
        <f t="shared" si="32"/>
        <v>专项科研试制</v>
      </c>
    </row>
    <row r="474" spans="1:8" ht="14.25" x14ac:dyDescent="0.2">
      <c r="A474" s="77">
        <v>2060399</v>
      </c>
      <c r="B474" s="68" t="s">
        <v>892</v>
      </c>
      <c r="C474" s="81">
        <f t="shared" si="29"/>
        <v>206</v>
      </c>
      <c r="D474" s="82">
        <f t="shared" si="30"/>
        <v>20603</v>
      </c>
      <c r="E474" s="82">
        <f t="shared" si="31"/>
        <v>2060399</v>
      </c>
      <c r="F474" s="65" t="str">
        <f t="shared" si="32"/>
        <v>科学技术支出</v>
      </c>
      <c r="G474" s="65" t="str">
        <f t="shared" si="32"/>
        <v>应用研究</v>
      </c>
      <c r="H474" s="65" t="str">
        <f t="shared" si="32"/>
        <v>其他应用研究支出</v>
      </c>
    </row>
    <row r="475" spans="1:8" ht="24" x14ac:dyDescent="0.2">
      <c r="A475" s="77">
        <v>20604</v>
      </c>
      <c r="B475" s="68" t="s">
        <v>893</v>
      </c>
      <c r="C475" s="81">
        <f t="shared" si="29"/>
        <v>206</v>
      </c>
      <c r="D475" s="82">
        <f t="shared" si="30"/>
        <v>20604</v>
      </c>
      <c r="E475" s="82" t="str">
        <f t="shared" si="31"/>
        <v/>
      </c>
      <c r="F475" s="65" t="str">
        <f t="shared" si="32"/>
        <v>科学技术支出</v>
      </c>
      <c r="G475" s="65" t="str">
        <f t="shared" si="32"/>
        <v>技术研究与开发</v>
      </c>
      <c r="H475" s="65" t="str">
        <f t="shared" si="32"/>
        <v/>
      </c>
    </row>
    <row r="476" spans="1:8" ht="24" x14ac:dyDescent="0.2">
      <c r="A476" s="77">
        <v>2060401</v>
      </c>
      <c r="B476" s="68" t="s">
        <v>881</v>
      </c>
      <c r="C476" s="81">
        <f t="shared" si="29"/>
        <v>206</v>
      </c>
      <c r="D476" s="82">
        <f t="shared" si="30"/>
        <v>20604</v>
      </c>
      <c r="E476" s="82">
        <f t="shared" si="31"/>
        <v>2060401</v>
      </c>
      <c r="F476" s="65" t="str">
        <f t="shared" si="32"/>
        <v>科学技术支出</v>
      </c>
      <c r="G476" s="65" t="str">
        <f t="shared" si="32"/>
        <v>技术研究与开发</v>
      </c>
      <c r="H476" s="65" t="str">
        <f t="shared" si="32"/>
        <v>机构运行</v>
      </c>
    </row>
    <row r="477" spans="1:8" ht="24" x14ac:dyDescent="0.2">
      <c r="A477" s="77">
        <v>2060404</v>
      </c>
      <c r="B477" s="68" t="s">
        <v>894</v>
      </c>
      <c r="C477" s="81">
        <f t="shared" si="29"/>
        <v>206</v>
      </c>
      <c r="D477" s="82">
        <f t="shared" si="30"/>
        <v>20604</v>
      </c>
      <c r="E477" s="82">
        <f t="shared" si="31"/>
        <v>2060404</v>
      </c>
      <c r="F477" s="65" t="str">
        <f t="shared" si="32"/>
        <v>科学技术支出</v>
      </c>
      <c r="G477" s="65" t="str">
        <f t="shared" si="32"/>
        <v>技术研究与开发</v>
      </c>
      <c r="H477" s="65" t="str">
        <f t="shared" si="32"/>
        <v>科技成果转化与扩散</v>
      </c>
    </row>
    <row r="478" spans="1:8" ht="24" x14ac:dyDescent="0.2">
      <c r="A478" s="77">
        <v>2060499</v>
      </c>
      <c r="B478" s="68" t="s">
        <v>895</v>
      </c>
      <c r="C478" s="81">
        <f t="shared" si="29"/>
        <v>206</v>
      </c>
      <c r="D478" s="82">
        <f t="shared" si="30"/>
        <v>20604</v>
      </c>
      <c r="E478" s="82">
        <f t="shared" si="31"/>
        <v>2060499</v>
      </c>
      <c r="F478" s="65" t="str">
        <f t="shared" si="32"/>
        <v>科学技术支出</v>
      </c>
      <c r="G478" s="65" t="str">
        <f t="shared" si="32"/>
        <v>技术研究与开发</v>
      </c>
      <c r="H478" s="65" t="str">
        <f t="shared" si="32"/>
        <v>其他技术研究与开发支出</v>
      </c>
    </row>
    <row r="479" spans="1:8" ht="24" x14ac:dyDescent="0.2">
      <c r="A479" s="77">
        <v>20605</v>
      </c>
      <c r="B479" s="68" t="s">
        <v>896</v>
      </c>
      <c r="C479" s="81">
        <f t="shared" si="29"/>
        <v>206</v>
      </c>
      <c r="D479" s="82">
        <f t="shared" si="30"/>
        <v>20605</v>
      </c>
      <c r="E479" s="82" t="str">
        <f t="shared" si="31"/>
        <v/>
      </c>
      <c r="F479" s="65" t="str">
        <f t="shared" si="32"/>
        <v>科学技术支出</v>
      </c>
      <c r="G479" s="65" t="str">
        <f t="shared" si="32"/>
        <v>科技条件与服务</v>
      </c>
      <c r="H479" s="65" t="str">
        <f t="shared" si="32"/>
        <v/>
      </c>
    </row>
    <row r="480" spans="1:8" ht="24" x14ac:dyDescent="0.2">
      <c r="A480" s="77">
        <v>2060501</v>
      </c>
      <c r="B480" s="68" t="s">
        <v>881</v>
      </c>
      <c r="C480" s="81">
        <f t="shared" si="29"/>
        <v>206</v>
      </c>
      <c r="D480" s="82">
        <f t="shared" si="30"/>
        <v>20605</v>
      </c>
      <c r="E480" s="82">
        <f t="shared" si="31"/>
        <v>2060501</v>
      </c>
      <c r="F480" s="65" t="str">
        <f t="shared" si="32"/>
        <v>科学技术支出</v>
      </c>
      <c r="G480" s="65" t="str">
        <f t="shared" si="32"/>
        <v>科技条件与服务</v>
      </c>
      <c r="H480" s="65" t="str">
        <f t="shared" si="32"/>
        <v>机构运行</v>
      </c>
    </row>
    <row r="481" spans="1:8" ht="24" x14ac:dyDescent="0.2">
      <c r="A481" s="77">
        <v>2060502</v>
      </c>
      <c r="B481" s="68" t="s">
        <v>897</v>
      </c>
      <c r="C481" s="81">
        <f t="shared" si="29"/>
        <v>206</v>
      </c>
      <c r="D481" s="82">
        <f t="shared" si="30"/>
        <v>20605</v>
      </c>
      <c r="E481" s="82">
        <f t="shared" si="31"/>
        <v>2060502</v>
      </c>
      <c r="F481" s="65" t="str">
        <f t="shared" si="32"/>
        <v>科学技术支出</v>
      </c>
      <c r="G481" s="65" t="str">
        <f t="shared" si="32"/>
        <v>科技条件与服务</v>
      </c>
      <c r="H481" s="65" t="str">
        <f t="shared" si="32"/>
        <v>技术创新服务体系</v>
      </c>
    </row>
    <row r="482" spans="1:8" ht="24" x14ac:dyDescent="0.2">
      <c r="A482" s="77">
        <v>2060503</v>
      </c>
      <c r="B482" s="68" t="s">
        <v>898</v>
      </c>
      <c r="C482" s="81">
        <f t="shared" si="29"/>
        <v>206</v>
      </c>
      <c r="D482" s="82">
        <f t="shared" si="30"/>
        <v>20605</v>
      </c>
      <c r="E482" s="82">
        <f t="shared" si="31"/>
        <v>2060503</v>
      </c>
      <c r="F482" s="65" t="str">
        <f t="shared" si="32"/>
        <v>科学技术支出</v>
      </c>
      <c r="G482" s="65" t="str">
        <f t="shared" si="32"/>
        <v>科技条件与服务</v>
      </c>
      <c r="H482" s="65" t="str">
        <f t="shared" si="32"/>
        <v>科技条件专项</v>
      </c>
    </row>
    <row r="483" spans="1:8" ht="24" x14ac:dyDescent="0.2">
      <c r="A483" s="77">
        <v>2060599</v>
      </c>
      <c r="B483" s="68" t="s">
        <v>899</v>
      </c>
      <c r="C483" s="81">
        <f t="shared" si="29"/>
        <v>206</v>
      </c>
      <c r="D483" s="82">
        <f t="shared" si="30"/>
        <v>20605</v>
      </c>
      <c r="E483" s="82">
        <f t="shared" si="31"/>
        <v>2060599</v>
      </c>
      <c r="F483" s="65" t="str">
        <f t="shared" si="32"/>
        <v>科学技术支出</v>
      </c>
      <c r="G483" s="65" t="str">
        <f t="shared" si="32"/>
        <v>科技条件与服务</v>
      </c>
      <c r="H483" s="65" t="str">
        <f t="shared" si="32"/>
        <v>其他科技条件与服务支出</v>
      </c>
    </row>
    <row r="484" spans="1:8" ht="14.25" x14ac:dyDescent="0.2">
      <c r="A484" s="77">
        <v>20606</v>
      </c>
      <c r="B484" s="68" t="s">
        <v>900</v>
      </c>
      <c r="C484" s="81">
        <f t="shared" si="29"/>
        <v>206</v>
      </c>
      <c r="D484" s="82">
        <f t="shared" si="30"/>
        <v>20606</v>
      </c>
      <c r="E484" s="82" t="str">
        <f t="shared" si="31"/>
        <v/>
      </c>
      <c r="F484" s="65" t="str">
        <f t="shared" si="32"/>
        <v>科学技术支出</v>
      </c>
      <c r="G484" s="65" t="str">
        <f t="shared" si="32"/>
        <v>社会科学</v>
      </c>
      <c r="H484" s="65" t="str">
        <f t="shared" si="32"/>
        <v/>
      </c>
    </row>
    <row r="485" spans="1:8" ht="14.25" x14ac:dyDescent="0.2">
      <c r="A485" s="77">
        <v>2060601</v>
      </c>
      <c r="B485" s="68" t="s">
        <v>901</v>
      </c>
      <c r="C485" s="81">
        <f t="shared" si="29"/>
        <v>206</v>
      </c>
      <c r="D485" s="82">
        <f t="shared" si="30"/>
        <v>20606</v>
      </c>
      <c r="E485" s="82">
        <f t="shared" si="31"/>
        <v>2060601</v>
      </c>
      <c r="F485" s="65" t="str">
        <f t="shared" si="32"/>
        <v>科学技术支出</v>
      </c>
      <c r="G485" s="65" t="str">
        <f t="shared" si="32"/>
        <v>社会科学</v>
      </c>
      <c r="H485" s="65" t="str">
        <f t="shared" si="32"/>
        <v>社会科学研究机构</v>
      </c>
    </row>
    <row r="486" spans="1:8" ht="14.25" x14ac:dyDescent="0.2">
      <c r="A486" s="77">
        <v>2060602</v>
      </c>
      <c r="B486" s="68" t="s">
        <v>902</v>
      </c>
      <c r="C486" s="81">
        <f t="shared" si="29"/>
        <v>206</v>
      </c>
      <c r="D486" s="82">
        <f t="shared" si="30"/>
        <v>20606</v>
      </c>
      <c r="E486" s="82">
        <f t="shared" si="31"/>
        <v>2060602</v>
      </c>
      <c r="F486" s="65" t="str">
        <f t="shared" si="32"/>
        <v>科学技术支出</v>
      </c>
      <c r="G486" s="65" t="str">
        <f t="shared" si="32"/>
        <v>社会科学</v>
      </c>
      <c r="H486" s="65" t="str">
        <f t="shared" si="32"/>
        <v>社会科学研究</v>
      </c>
    </row>
    <row r="487" spans="1:8" ht="14.25" x14ac:dyDescent="0.2">
      <c r="A487" s="77">
        <v>2060603</v>
      </c>
      <c r="B487" s="68" t="s">
        <v>903</v>
      </c>
      <c r="C487" s="81">
        <f t="shared" si="29"/>
        <v>206</v>
      </c>
      <c r="D487" s="82">
        <f t="shared" si="30"/>
        <v>20606</v>
      </c>
      <c r="E487" s="82">
        <f t="shared" si="31"/>
        <v>2060603</v>
      </c>
      <c r="F487" s="65" t="str">
        <f t="shared" si="32"/>
        <v>科学技术支出</v>
      </c>
      <c r="G487" s="65" t="str">
        <f t="shared" si="32"/>
        <v>社会科学</v>
      </c>
      <c r="H487" s="65" t="str">
        <f t="shared" si="32"/>
        <v>社科基金支出</v>
      </c>
    </row>
    <row r="488" spans="1:8" ht="14.25" x14ac:dyDescent="0.2">
      <c r="A488" s="77">
        <v>2060699</v>
      </c>
      <c r="B488" s="68" t="s">
        <v>904</v>
      </c>
      <c r="C488" s="81">
        <f t="shared" si="29"/>
        <v>206</v>
      </c>
      <c r="D488" s="82">
        <f t="shared" si="30"/>
        <v>20606</v>
      </c>
      <c r="E488" s="82">
        <f t="shared" si="31"/>
        <v>2060699</v>
      </c>
      <c r="F488" s="65" t="str">
        <f t="shared" si="32"/>
        <v>科学技术支出</v>
      </c>
      <c r="G488" s="65" t="str">
        <f t="shared" si="32"/>
        <v>社会科学</v>
      </c>
      <c r="H488" s="65" t="str">
        <f t="shared" si="32"/>
        <v>其他社会科学支出</v>
      </c>
    </row>
    <row r="489" spans="1:8" ht="14.25" x14ac:dyDescent="0.2">
      <c r="A489" s="77">
        <v>20607</v>
      </c>
      <c r="B489" s="68" t="s">
        <v>905</v>
      </c>
      <c r="C489" s="81">
        <f t="shared" si="29"/>
        <v>206</v>
      </c>
      <c r="D489" s="82">
        <f t="shared" si="30"/>
        <v>20607</v>
      </c>
      <c r="E489" s="82" t="str">
        <f t="shared" si="31"/>
        <v/>
      </c>
      <c r="F489" s="65" t="str">
        <f t="shared" si="32"/>
        <v>科学技术支出</v>
      </c>
      <c r="G489" s="65" t="str">
        <f t="shared" si="32"/>
        <v>科学技术普及</v>
      </c>
      <c r="H489" s="65" t="str">
        <f t="shared" si="32"/>
        <v/>
      </c>
    </row>
    <row r="490" spans="1:8" ht="14.25" x14ac:dyDescent="0.2">
      <c r="A490" s="77">
        <v>2060701</v>
      </c>
      <c r="B490" s="68" t="s">
        <v>881</v>
      </c>
      <c r="C490" s="81">
        <f t="shared" si="29"/>
        <v>206</v>
      </c>
      <c r="D490" s="82">
        <f t="shared" si="30"/>
        <v>20607</v>
      </c>
      <c r="E490" s="82">
        <f t="shared" si="31"/>
        <v>2060701</v>
      </c>
      <c r="F490" s="65" t="str">
        <f t="shared" si="32"/>
        <v>科学技术支出</v>
      </c>
      <c r="G490" s="65" t="str">
        <f t="shared" si="32"/>
        <v>科学技术普及</v>
      </c>
      <c r="H490" s="65" t="str">
        <f t="shared" si="32"/>
        <v>机构运行</v>
      </c>
    </row>
    <row r="491" spans="1:8" ht="14.25" x14ac:dyDescent="0.2">
      <c r="A491" s="77">
        <v>2060702</v>
      </c>
      <c r="B491" s="68" t="s">
        <v>906</v>
      </c>
      <c r="C491" s="81">
        <f t="shared" si="29"/>
        <v>206</v>
      </c>
      <c r="D491" s="82">
        <f t="shared" si="30"/>
        <v>20607</v>
      </c>
      <c r="E491" s="82">
        <f t="shared" si="31"/>
        <v>2060702</v>
      </c>
      <c r="F491" s="65" t="str">
        <f t="shared" si="32"/>
        <v>科学技术支出</v>
      </c>
      <c r="G491" s="65" t="str">
        <f t="shared" si="32"/>
        <v>科学技术普及</v>
      </c>
      <c r="H491" s="65" t="str">
        <f t="shared" si="32"/>
        <v>科普活动</v>
      </c>
    </row>
    <row r="492" spans="1:8" ht="14.25" x14ac:dyDescent="0.2">
      <c r="A492" s="77">
        <v>2060703</v>
      </c>
      <c r="B492" s="68" t="s">
        <v>907</v>
      </c>
      <c r="C492" s="81">
        <f t="shared" si="29"/>
        <v>206</v>
      </c>
      <c r="D492" s="82">
        <f t="shared" si="30"/>
        <v>20607</v>
      </c>
      <c r="E492" s="82">
        <f t="shared" si="31"/>
        <v>2060703</v>
      </c>
      <c r="F492" s="65" t="str">
        <f t="shared" si="32"/>
        <v>科学技术支出</v>
      </c>
      <c r="G492" s="65" t="str">
        <f t="shared" si="32"/>
        <v>科学技术普及</v>
      </c>
      <c r="H492" s="65" t="str">
        <f t="shared" si="32"/>
        <v>青少年科技活动</v>
      </c>
    </row>
    <row r="493" spans="1:8" ht="14.25" x14ac:dyDescent="0.2">
      <c r="A493" s="77">
        <v>2060704</v>
      </c>
      <c r="B493" s="68" t="s">
        <v>908</v>
      </c>
      <c r="C493" s="81">
        <f t="shared" si="29"/>
        <v>206</v>
      </c>
      <c r="D493" s="82">
        <f t="shared" si="30"/>
        <v>20607</v>
      </c>
      <c r="E493" s="82">
        <f t="shared" si="31"/>
        <v>2060704</v>
      </c>
      <c r="F493" s="65" t="str">
        <f t="shared" si="32"/>
        <v>科学技术支出</v>
      </c>
      <c r="G493" s="65" t="str">
        <f t="shared" si="32"/>
        <v>科学技术普及</v>
      </c>
      <c r="H493" s="65" t="str">
        <f t="shared" si="32"/>
        <v>学术交流活动</v>
      </c>
    </row>
    <row r="494" spans="1:8" ht="14.25" x14ac:dyDescent="0.2">
      <c r="A494" s="77">
        <v>2060705</v>
      </c>
      <c r="B494" s="68" t="s">
        <v>909</v>
      </c>
      <c r="C494" s="81">
        <f t="shared" si="29"/>
        <v>206</v>
      </c>
      <c r="D494" s="82">
        <f t="shared" si="30"/>
        <v>20607</v>
      </c>
      <c r="E494" s="82">
        <f t="shared" si="31"/>
        <v>2060705</v>
      </c>
      <c r="F494" s="65" t="str">
        <f t="shared" si="32"/>
        <v>科学技术支出</v>
      </c>
      <c r="G494" s="65" t="str">
        <f t="shared" si="32"/>
        <v>科学技术普及</v>
      </c>
      <c r="H494" s="65" t="str">
        <f t="shared" si="32"/>
        <v>科技馆站</v>
      </c>
    </row>
    <row r="495" spans="1:8" ht="14.25" x14ac:dyDescent="0.2">
      <c r="A495" s="77">
        <v>2060799</v>
      </c>
      <c r="B495" s="68" t="s">
        <v>910</v>
      </c>
      <c r="C495" s="81">
        <f t="shared" si="29"/>
        <v>206</v>
      </c>
      <c r="D495" s="82">
        <f t="shared" si="30"/>
        <v>20607</v>
      </c>
      <c r="E495" s="82">
        <f t="shared" si="31"/>
        <v>2060799</v>
      </c>
      <c r="F495" s="65" t="str">
        <f t="shared" si="32"/>
        <v>科学技术支出</v>
      </c>
      <c r="G495" s="65" t="str">
        <f t="shared" si="32"/>
        <v>科学技术普及</v>
      </c>
      <c r="H495" s="65" t="str">
        <f t="shared" si="32"/>
        <v>其他科学技术普及支出</v>
      </c>
    </row>
    <row r="496" spans="1:8" ht="24" x14ac:dyDescent="0.2">
      <c r="A496" s="77">
        <v>20608</v>
      </c>
      <c r="B496" s="68" t="s">
        <v>911</v>
      </c>
      <c r="C496" s="81">
        <f t="shared" si="29"/>
        <v>206</v>
      </c>
      <c r="D496" s="82">
        <f t="shared" si="30"/>
        <v>20608</v>
      </c>
      <c r="E496" s="82" t="str">
        <f t="shared" si="31"/>
        <v/>
      </c>
      <c r="F496" s="65" t="str">
        <f t="shared" si="32"/>
        <v>科学技术支出</v>
      </c>
      <c r="G496" s="65" t="str">
        <f t="shared" si="32"/>
        <v>科技交流与合作</v>
      </c>
      <c r="H496" s="65" t="str">
        <f t="shared" si="32"/>
        <v/>
      </c>
    </row>
    <row r="497" spans="1:8" ht="24" x14ac:dyDescent="0.2">
      <c r="A497" s="77">
        <v>2060801</v>
      </c>
      <c r="B497" s="68" t="s">
        <v>912</v>
      </c>
      <c r="C497" s="81">
        <f t="shared" si="29"/>
        <v>206</v>
      </c>
      <c r="D497" s="82">
        <f t="shared" si="30"/>
        <v>20608</v>
      </c>
      <c r="E497" s="82">
        <f t="shared" si="31"/>
        <v>2060801</v>
      </c>
      <c r="F497" s="65" t="str">
        <f t="shared" si="32"/>
        <v>科学技术支出</v>
      </c>
      <c r="G497" s="65" t="str">
        <f t="shared" si="32"/>
        <v>科技交流与合作</v>
      </c>
      <c r="H497" s="65" t="str">
        <f t="shared" si="32"/>
        <v>国际交流与合作</v>
      </c>
    </row>
    <row r="498" spans="1:8" ht="24" x14ac:dyDescent="0.2">
      <c r="A498" s="77">
        <v>2060802</v>
      </c>
      <c r="B498" s="68" t="s">
        <v>913</v>
      </c>
      <c r="C498" s="81">
        <f t="shared" si="29"/>
        <v>206</v>
      </c>
      <c r="D498" s="82">
        <f t="shared" si="30"/>
        <v>20608</v>
      </c>
      <c r="E498" s="82">
        <f t="shared" si="31"/>
        <v>2060802</v>
      </c>
      <c r="F498" s="65" t="str">
        <f t="shared" si="32"/>
        <v>科学技术支出</v>
      </c>
      <c r="G498" s="65" t="str">
        <f t="shared" si="32"/>
        <v>科技交流与合作</v>
      </c>
      <c r="H498" s="65" t="str">
        <f t="shared" si="32"/>
        <v>重大科技合作项目</v>
      </c>
    </row>
    <row r="499" spans="1:8" ht="24" x14ac:dyDescent="0.2">
      <c r="A499" s="77">
        <v>2060899</v>
      </c>
      <c r="B499" s="68" t="s">
        <v>914</v>
      </c>
      <c r="C499" s="81">
        <f t="shared" si="29"/>
        <v>206</v>
      </c>
      <c r="D499" s="82">
        <f t="shared" si="30"/>
        <v>20608</v>
      </c>
      <c r="E499" s="82">
        <f t="shared" si="31"/>
        <v>2060899</v>
      </c>
      <c r="F499" s="65" t="str">
        <f t="shared" si="32"/>
        <v>科学技术支出</v>
      </c>
      <c r="G499" s="65" t="str">
        <f t="shared" si="32"/>
        <v>科技交流与合作</v>
      </c>
      <c r="H499" s="65" t="str">
        <f t="shared" si="32"/>
        <v>其他科技交流与合作支出</v>
      </c>
    </row>
    <row r="500" spans="1:8" ht="14.25" x14ac:dyDescent="0.2">
      <c r="A500" s="77">
        <v>20609</v>
      </c>
      <c r="B500" s="68" t="s">
        <v>915</v>
      </c>
      <c r="C500" s="81">
        <f t="shared" si="29"/>
        <v>206</v>
      </c>
      <c r="D500" s="82">
        <f t="shared" si="30"/>
        <v>20609</v>
      </c>
      <c r="E500" s="82" t="str">
        <f t="shared" si="31"/>
        <v/>
      </c>
      <c r="F500" s="65" t="str">
        <f t="shared" si="32"/>
        <v>科学技术支出</v>
      </c>
      <c r="G500" s="65" t="str">
        <f t="shared" si="32"/>
        <v>科技重大项目</v>
      </c>
      <c r="H500" s="65" t="str">
        <f t="shared" si="32"/>
        <v/>
      </c>
    </row>
    <row r="501" spans="1:8" ht="14.25" x14ac:dyDescent="0.2">
      <c r="A501" s="77">
        <v>2060901</v>
      </c>
      <c r="B501" s="68" t="s">
        <v>916</v>
      </c>
      <c r="C501" s="81">
        <f t="shared" si="29"/>
        <v>206</v>
      </c>
      <c r="D501" s="82">
        <f t="shared" si="30"/>
        <v>20609</v>
      </c>
      <c r="E501" s="82">
        <f t="shared" si="31"/>
        <v>2060901</v>
      </c>
      <c r="F501" s="65" t="str">
        <f t="shared" si="32"/>
        <v>科学技术支出</v>
      </c>
      <c r="G501" s="65" t="str">
        <f t="shared" si="32"/>
        <v>科技重大项目</v>
      </c>
      <c r="H501" s="65" t="str">
        <f t="shared" si="32"/>
        <v>科技重大专项</v>
      </c>
    </row>
    <row r="502" spans="1:8" ht="14.25" x14ac:dyDescent="0.2">
      <c r="A502" s="77">
        <v>2060902</v>
      </c>
      <c r="B502" s="68" t="s">
        <v>917</v>
      </c>
      <c r="C502" s="81">
        <f t="shared" si="29"/>
        <v>206</v>
      </c>
      <c r="D502" s="82">
        <f t="shared" si="30"/>
        <v>20609</v>
      </c>
      <c r="E502" s="82">
        <f t="shared" si="31"/>
        <v>2060902</v>
      </c>
      <c r="F502" s="65" t="str">
        <f t="shared" si="32"/>
        <v>科学技术支出</v>
      </c>
      <c r="G502" s="65" t="str">
        <f t="shared" si="32"/>
        <v>科技重大项目</v>
      </c>
      <c r="H502" s="65" t="str">
        <f t="shared" si="32"/>
        <v>重点研发计划</v>
      </c>
    </row>
    <row r="503" spans="1:8" ht="14.25" x14ac:dyDescent="0.2">
      <c r="A503" s="77">
        <v>2060999</v>
      </c>
      <c r="B503" s="68" t="s">
        <v>918</v>
      </c>
      <c r="C503" s="81">
        <f t="shared" si="29"/>
        <v>206</v>
      </c>
      <c r="D503" s="82">
        <f t="shared" si="30"/>
        <v>20609</v>
      </c>
      <c r="E503" s="82">
        <f t="shared" si="31"/>
        <v>2060999</v>
      </c>
      <c r="F503" s="65" t="str">
        <f t="shared" si="32"/>
        <v>科学技术支出</v>
      </c>
      <c r="G503" s="65" t="str">
        <f t="shared" si="32"/>
        <v>科技重大项目</v>
      </c>
      <c r="H503" s="65" t="str">
        <f t="shared" si="32"/>
        <v>其他科技重大项目</v>
      </c>
    </row>
    <row r="504" spans="1:8" ht="36" x14ac:dyDescent="0.2">
      <c r="A504" s="77">
        <v>20610</v>
      </c>
      <c r="B504" s="68" t="s">
        <v>919</v>
      </c>
      <c r="C504" s="81">
        <f t="shared" si="29"/>
        <v>206</v>
      </c>
      <c r="D504" s="82">
        <f t="shared" si="30"/>
        <v>20610</v>
      </c>
      <c r="E504" s="82" t="str">
        <f t="shared" si="31"/>
        <v/>
      </c>
      <c r="F504" s="65" t="str">
        <f t="shared" si="32"/>
        <v>科学技术支出</v>
      </c>
      <c r="G504" s="65" t="str">
        <f t="shared" si="32"/>
        <v>核电站乏燃料处理处置基金支出</v>
      </c>
      <c r="H504" s="65" t="str">
        <f t="shared" si="32"/>
        <v/>
      </c>
    </row>
    <row r="505" spans="1:8" ht="36" x14ac:dyDescent="0.2">
      <c r="A505" s="77">
        <v>2061001</v>
      </c>
      <c r="B505" s="68" t="s">
        <v>920</v>
      </c>
      <c r="C505" s="81">
        <f t="shared" si="29"/>
        <v>206</v>
      </c>
      <c r="D505" s="82">
        <f t="shared" si="30"/>
        <v>20610</v>
      </c>
      <c r="E505" s="82">
        <f t="shared" si="31"/>
        <v>2061001</v>
      </c>
      <c r="F505" s="65" t="str">
        <f t="shared" si="32"/>
        <v>科学技术支出</v>
      </c>
      <c r="G505" s="65" t="str">
        <f t="shared" si="32"/>
        <v>核电站乏燃料处理处置基金支出</v>
      </c>
      <c r="H505" s="65" t="str">
        <f t="shared" si="32"/>
        <v>乏燃料运输</v>
      </c>
    </row>
    <row r="506" spans="1:8" ht="36" x14ac:dyDescent="0.2">
      <c r="A506" s="77">
        <v>2061002</v>
      </c>
      <c r="B506" s="68" t="s">
        <v>921</v>
      </c>
      <c r="C506" s="81">
        <f t="shared" si="29"/>
        <v>206</v>
      </c>
      <c r="D506" s="82">
        <f t="shared" si="30"/>
        <v>20610</v>
      </c>
      <c r="E506" s="82">
        <f t="shared" si="31"/>
        <v>2061002</v>
      </c>
      <c r="F506" s="65" t="str">
        <f t="shared" si="32"/>
        <v>科学技术支出</v>
      </c>
      <c r="G506" s="65" t="str">
        <f t="shared" si="32"/>
        <v>核电站乏燃料处理处置基金支出</v>
      </c>
      <c r="H506" s="65" t="str">
        <f t="shared" si="32"/>
        <v>乏燃料离堆贮存</v>
      </c>
    </row>
    <row r="507" spans="1:8" ht="36" x14ac:dyDescent="0.2">
      <c r="A507" s="77">
        <v>2061003</v>
      </c>
      <c r="B507" s="68" t="s">
        <v>922</v>
      </c>
      <c r="C507" s="81">
        <f t="shared" si="29"/>
        <v>206</v>
      </c>
      <c r="D507" s="82">
        <f t="shared" si="30"/>
        <v>20610</v>
      </c>
      <c r="E507" s="82">
        <f t="shared" si="31"/>
        <v>2061003</v>
      </c>
      <c r="F507" s="65" t="str">
        <f t="shared" si="32"/>
        <v>科学技术支出</v>
      </c>
      <c r="G507" s="65" t="str">
        <f t="shared" si="32"/>
        <v>核电站乏燃料处理处置基金支出</v>
      </c>
      <c r="H507" s="65" t="str">
        <f t="shared" si="32"/>
        <v>乏燃料后处理</v>
      </c>
    </row>
    <row r="508" spans="1:8" ht="36" x14ac:dyDescent="0.2">
      <c r="A508" s="77">
        <v>2061004</v>
      </c>
      <c r="B508" s="68" t="s">
        <v>923</v>
      </c>
      <c r="C508" s="81">
        <f t="shared" si="29"/>
        <v>206</v>
      </c>
      <c r="D508" s="82">
        <f t="shared" si="30"/>
        <v>20610</v>
      </c>
      <c r="E508" s="82">
        <f t="shared" si="31"/>
        <v>2061004</v>
      </c>
      <c r="F508" s="65" t="str">
        <f t="shared" si="32"/>
        <v>科学技术支出</v>
      </c>
      <c r="G508" s="65" t="str">
        <f t="shared" si="32"/>
        <v>核电站乏燃料处理处置基金支出</v>
      </c>
      <c r="H508" s="65" t="str">
        <f t="shared" si="32"/>
        <v>高放废物的处理处置</v>
      </c>
    </row>
    <row r="509" spans="1:8" ht="36" x14ac:dyDescent="0.2">
      <c r="A509" s="77">
        <v>2061005</v>
      </c>
      <c r="B509" s="68" t="s">
        <v>924</v>
      </c>
      <c r="C509" s="81">
        <f t="shared" si="29"/>
        <v>206</v>
      </c>
      <c r="D509" s="82">
        <f t="shared" si="30"/>
        <v>20610</v>
      </c>
      <c r="E509" s="82">
        <f t="shared" si="31"/>
        <v>2061005</v>
      </c>
      <c r="F509" s="65" t="str">
        <f t="shared" si="32"/>
        <v>科学技术支出</v>
      </c>
      <c r="G509" s="65" t="str">
        <f t="shared" si="32"/>
        <v>核电站乏燃料处理处置基金支出</v>
      </c>
      <c r="H509" s="65" t="str">
        <f t="shared" si="32"/>
        <v>乏燃料后处理厂的建设、运行、改造和退役</v>
      </c>
    </row>
    <row r="510" spans="1:8" ht="36" x14ac:dyDescent="0.2">
      <c r="A510" s="77">
        <v>2061099</v>
      </c>
      <c r="B510" s="68" t="s">
        <v>925</v>
      </c>
      <c r="C510" s="81">
        <f t="shared" si="29"/>
        <v>206</v>
      </c>
      <c r="D510" s="82">
        <f t="shared" si="30"/>
        <v>20610</v>
      </c>
      <c r="E510" s="82">
        <f t="shared" si="31"/>
        <v>2061099</v>
      </c>
      <c r="F510" s="65" t="str">
        <f t="shared" si="32"/>
        <v>科学技术支出</v>
      </c>
      <c r="G510" s="65" t="str">
        <f t="shared" si="32"/>
        <v>核电站乏燃料处理处置基金支出</v>
      </c>
      <c r="H510" s="65" t="str">
        <f t="shared" si="32"/>
        <v>其他乏燃料处理处置基金支出</v>
      </c>
    </row>
    <row r="511" spans="1:8" ht="24" x14ac:dyDescent="0.2">
      <c r="A511" s="77">
        <v>20699</v>
      </c>
      <c r="B511" s="68" t="s">
        <v>926</v>
      </c>
      <c r="C511" s="81">
        <f t="shared" si="29"/>
        <v>206</v>
      </c>
      <c r="D511" s="82">
        <f t="shared" si="30"/>
        <v>20699</v>
      </c>
      <c r="E511" s="82" t="str">
        <f t="shared" si="31"/>
        <v/>
      </c>
      <c r="F511" s="65" t="str">
        <f t="shared" si="32"/>
        <v>科学技术支出</v>
      </c>
      <c r="G511" s="65" t="str">
        <f t="shared" si="32"/>
        <v>其他科学技术支出</v>
      </c>
      <c r="H511" s="65" t="str">
        <f t="shared" si="32"/>
        <v/>
      </c>
    </row>
    <row r="512" spans="1:8" ht="24" x14ac:dyDescent="0.2">
      <c r="A512" s="77">
        <v>2069901</v>
      </c>
      <c r="B512" s="68" t="s">
        <v>927</v>
      </c>
      <c r="C512" s="81">
        <f t="shared" si="29"/>
        <v>206</v>
      </c>
      <c r="D512" s="82">
        <f t="shared" si="30"/>
        <v>20699</v>
      </c>
      <c r="E512" s="82">
        <f t="shared" si="31"/>
        <v>2069901</v>
      </c>
      <c r="F512" s="65" t="str">
        <f t="shared" si="32"/>
        <v>科学技术支出</v>
      </c>
      <c r="G512" s="65" t="str">
        <f t="shared" si="32"/>
        <v>其他科学技术支出</v>
      </c>
      <c r="H512" s="65" t="str">
        <f t="shared" si="32"/>
        <v>科技奖励</v>
      </c>
    </row>
    <row r="513" spans="1:8" ht="24" x14ac:dyDescent="0.2">
      <c r="A513" s="77">
        <v>2069902</v>
      </c>
      <c r="B513" s="68" t="s">
        <v>928</v>
      </c>
      <c r="C513" s="81">
        <f t="shared" si="29"/>
        <v>206</v>
      </c>
      <c r="D513" s="82">
        <f t="shared" si="30"/>
        <v>20699</v>
      </c>
      <c r="E513" s="82">
        <f t="shared" si="31"/>
        <v>2069902</v>
      </c>
      <c r="F513" s="65" t="str">
        <f t="shared" si="32"/>
        <v>科学技术支出</v>
      </c>
      <c r="G513" s="65" t="str">
        <f t="shared" si="32"/>
        <v>其他科学技术支出</v>
      </c>
      <c r="H513" s="65" t="str">
        <f t="shared" si="32"/>
        <v>核应急</v>
      </c>
    </row>
    <row r="514" spans="1:8" ht="24" x14ac:dyDescent="0.2">
      <c r="A514" s="77">
        <v>2069903</v>
      </c>
      <c r="B514" s="68" t="s">
        <v>929</v>
      </c>
      <c r="C514" s="81">
        <f t="shared" si="29"/>
        <v>206</v>
      </c>
      <c r="D514" s="82">
        <f t="shared" si="30"/>
        <v>20699</v>
      </c>
      <c r="E514" s="82">
        <f t="shared" si="31"/>
        <v>2069903</v>
      </c>
      <c r="F514" s="65" t="str">
        <f t="shared" si="32"/>
        <v>科学技术支出</v>
      </c>
      <c r="G514" s="65" t="str">
        <f t="shared" si="32"/>
        <v>其他科学技术支出</v>
      </c>
      <c r="H514" s="65" t="str">
        <f t="shared" si="32"/>
        <v>转制科研机构</v>
      </c>
    </row>
    <row r="515" spans="1:8" ht="24" x14ac:dyDescent="0.2">
      <c r="A515" s="77">
        <v>2069999</v>
      </c>
      <c r="B515" s="68" t="s">
        <v>926</v>
      </c>
      <c r="C515" s="81">
        <f t="shared" si="29"/>
        <v>206</v>
      </c>
      <c r="D515" s="82">
        <f t="shared" si="30"/>
        <v>20699</v>
      </c>
      <c r="E515" s="82">
        <f t="shared" si="31"/>
        <v>2069999</v>
      </c>
      <c r="F515" s="65" t="str">
        <f t="shared" si="32"/>
        <v>科学技术支出</v>
      </c>
      <c r="G515" s="65" t="str">
        <f t="shared" si="32"/>
        <v>其他科学技术支出</v>
      </c>
      <c r="H515" s="65" t="str">
        <f t="shared" si="32"/>
        <v>其他科学技术支出</v>
      </c>
    </row>
    <row r="516" spans="1:8" ht="24" x14ac:dyDescent="0.2">
      <c r="A516" s="77">
        <v>207</v>
      </c>
      <c r="B516" s="68" t="s">
        <v>930</v>
      </c>
      <c r="C516" s="81">
        <f t="shared" si="29"/>
        <v>207</v>
      </c>
      <c r="D516" s="82" t="str">
        <f t="shared" si="30"/>
        <v/>
      </c>
      <c r="E516" s="82" t="str">
        <f t="shared" si="31"/>
        <v/>
      </c>
      <c r="F516" s="65" t="str">
        <f t="shared" si="32"/>
        <v>文化旅游体育与传媒支出</v>
      </c>
      <c r="G516" s="65" t="str">
        <f t="shared" si="32"/>
        <v/>
      </c>
      <c r="H516" s="65" t="str">
        <f t="shared" si="32"/>
        <v/>
      </c>
    </row>
    <row r="517" spans="1:8" ht="24" x14ac:dyDescent="0.2">
      <c r="A517" s="77">
        <v>20701</v>
      </c>
      <c r="B517" s="68" t="s">
        <v>931</v>
      </c>
      <c r="C517" s="81">
        <f t="shared" si="29"/>
        <v>207</v>
      </c>
      <c r="D517" s="82">
        <f t="shared" si="30"/>
        <v>20701</v>
      </c>
      <c r="E517" s="82" t="str">
        <f t="shared" si="31"/>
        <v/>
      </c>
      <c r="F517" s="65" t="str">
        <f t="shared" si="32"/>
        <v>文化旅游体育与传媒支出</v>
      </c>
      <c r="G517" s="65" t="str">
        <f t="shared" si="32"/>
        <v>文化和旅游</v>
      </c>
      <c r="H517" s="65" t="str">
        <f t="shared" si="32"/>
        <v/>
      </c>
    </row>
    <row r="518" spans="1:8" ht="24" x14ac:dyDescent="0.2">
      <c r="A518" s="77">
        <v>2070101</v>
      </c>
      <c r="B518" s="68" t="s">
        <v>932</v>
      </c>
      <c r="C518" s="81">
        <f t="shared" si="29"/>
        <v>207</v>
      </c>
      <c r="D518" s="82">
        <f t="shared" si="30"/>
        <v>20701</v>
      </c>
      <c r="E518" s="82">
        <f t="shared" si="31"/>
        <v>2070101</v>
      </c>
      <c r="F518" s="65" t="str">
        <f t="shared" si="32"/>
        <v>文化旅游体育与传媒支出</v>
      </c>
      <c r="G518" s="65" t="str">
        <f t="shared" si="32"/>
        <v>文化和旅游</v>
      </c>
      <c r="H518" s="65" t="str">
        <f t="shared" si="32"/>
        <v>行政运行（文化旅游）</v>
      </c>
    </row>
    <row r="519" spans="1:8" ht="24" x14ac:dyDescent="0.2">
      <c r="A519" s="77">
        <v>2070102</v>
      </c>
      <c r="B519" s="68" t="s">
        <v>933</v>
      </c>
      <c r="C519" s="81">
        <f t="shared" ref="C519:C582" si="33">IF(AND($A519&lt;&gt;"",LEN($A519)&gt;=3),MID($A519,1,3)*1,"")</f>
        <v>207</v>
      </c>
      <c r="D519" s="82">
        <f t="shared" ref="D519:D582" si="34">IF(AND($A519&lt;&gt;"",LEN($A519)&gt;=5),MID($A519,1,5)*1,"")</f>
        <v>20701</v>
      </c>
      <c r="E519" s="82">
        <f t="shared" ref="E519:E582" si="35">IF(AND($A519&lt;&gt;"",LEN($A519)&gt;=7),MID($A519,1,7)*1,"")</f>
        <v>2070102</v>
      </c>
      <c r="F519" s="65" t="str">
        <f t="shared" si="32"/>
        <v>文化旅游体育与传媒支出</v>
      </c>
      <c r="G519" s="65" t="str">
        <f t="shared" si="32"/>
        <v>文化和旅游</v>
      </c>
      <c r="H519" s="65" t="str">
        <f t="shared" si="32"/>
        <v>一般行政管理事务（文化旅游）</v>
      </c>
    </row>
    <row r="520" spans="1:8" ht="24" x14ac:dyDescent="0.2">
      <c r="A520" s="77">
        <v>2070103</v>
      </c>
      <c r="B520" s="68" t="s">
        <v>934</v>
      </c>
      <c r="C520" s="81">
        <f t="shared" si="33"/>
        <v>207</v>
      </c>
      <c r="D520" s="82">
        <f t="shared" si="34"/>
        <v>20701</v>
      </c>
      <c r="E520" s="82">
        <f t="shared" si="35"/>
        <v>2070103</v>
      </c>
      <c r="F520" s="65" t="str">
        <f t="shared" si="32"/>
        <v>文化旅游体育与传媒支出</v>
      </c>
      <c r="G520" s="65" t="str">
        <f t="shared" si="32"/>
        <v>文化和旅游</v>
      </c>
      <c r="H520" s="65" t="str">
        <f t="shared" si="32"/>
        <v>机关服务（文化旅游）</v>
      </c>
    </row>
    <row r="521" spans="1:8" ht="24" x14ac:dyDescent="0.2">
      <c r="A521" s="77">
        <v>2070104</v>
      </c>
      <c r="B521" s="68" t="s">
        <v>935</v>
      </c>
      <c r="C521" s="81">
        <f t="shared" si="33"/>
        <v>207</v>
      </c>
      <c r="D521" s="82">
        <f t="shared" si="34"/>
        <v>20701</v>
      </c>
      <c r="E521" s="82">
        <f t="shared" si="35"/>
        <v>2070104</v>
      </c>
      <c r="F521" s="65" t="str">
        <f t="shared" si="32"/>
        <v>文化旅游体育与传媒支出</v>
      </c>
      <c r="G521" s="65" t="str">
        <f t="shared" si="32"/>
        <v>文化和旅游</v>
      </c>
      <c r="H521" s="65" t="str">
        <f t="shared" si="32"/>
        <v>图书馆</v>
      </c>
    </row>
    <row r="522" spans="1:8" ht="24" x14ac:dyDescent="0.2">
      <c r="A522" s="77">
        <v>2070105</v>
      </c>
      <c r="B522" s="68" t="s">
        <v>936</v>
      </c>
      <c r="C522" s="81">
        <f t="shared" si="33"/>
        <v>207</v>
      </c>
      <c r="D522" s="82">
        <f t="shared" si="34"/>
        <v>20701</v>
      </c>
      <c r="E522" s="82">
        <f t="shared" si="35"/>
        <v>2070105</v>
      </c>
      <c r="F522" s="65" t="str">
        <f t="shared" si="32"/>
        <v>文化旅游体育与传媒支出</v>
      </c>
      <c r="G522" s="65" t="str">
        <f t="shared" si="32"/>
        <v>文化和旅游</v>
      </c>
      <c r="H522" s="65" t="str">
        <f t="shared" si="32"/>
        <v>文化展示及纪念机构</v>
      </c>
    </row>
    <row r="523" spans="1:8" ht="24" x14ac:dyDescent="0.2">
      <c r="A523" s="77">
        <v>2070106</v>
      </c>
      <c r="B523" s="68" t="s">
        <v>937</v>
      </c>
      <c r="C523" s="81">
        <f t="shared" si="33"/>
        <v>207</v>
      </c>
      <c r="D523" s="82">
        <f t="shared" si="34"/>
        <v>20701</v>
      </c>
      <c r="E523" s="82">
        <f t="shared" si="35"/>
        <v>2070106</v>
      </c>
      <c r="F523" s="65" t="str">
        <f t="shared" si="32"/>
        <v>文化旅游体育与传媒支出</v>
      </c>
      <c r="G523" s="65" t="str">
        <f t="shared" si="32"/>
        <v>文化和旅游</v>
      </c>
      <c r="H523" s="65" t="str">
        <f t="shared" si="32"/>
        <v>艺术表演场所</v>
      </c>
    </row>
    <row r="524" spans="1:8" ht="24" x14ac:dyDescent="0.2">
      <c r="A524" s="77">
        <v>2070107</v>
      </c>
      <c r="B524" s="68" t="s">
        <v>938</v>
      </c>
      <c r="C524" s="81">
        <f t="shared" si="33"/>
        <v>207</v>
      </c>
      <c r="D524" s="82">
        <f t="shared" si="34"/>
        <v>20701</v>
      </c>
      <c r="E524" s="82">
        <f t="shared" si="35"/>
        <v>2070107</v>
      </c>
      <c r="F524" s="65" t="str">
        <f t="shared" si="32"/>
        <v>文化旅游体育与传媒支出</v>
      </c>
      <c r="G524" s="65" t="str">
        <f t="shared" si="32"/>
        <v>文化和旅游</v>
      </c>
      <c r="H524" s="65" t="str">
        <f t="shared" si="32"/>
        <v>艺术表演团体</v>
      </c>
    </row>
    <row r="525" spans="1:8" ht="24" x14ac:dyDescent="0.2">
      <c r="A525" s="77">
        <v>2070108</v>
      </c>
      <c r="B525" s="68" t="s">
        <v>939</v>
      </c>
      <c r="C525" s="81">
        <f t="shared" si="33"/>
        <v>207</v>
      </c>
      <c r="D525" s="82">
        <f t="shared" si="34"/>
        <v>20701</v>
      </c>
      <c r="E525" s="82">
        <f t="shared" si="35"/>
        <v>2070108</v>
      </c>
      <c r="F525" s="65" t="str">
        <f t="shared" si="32"/>
        <v>文化旅游体育与传媒支出</v>
      </c>
      <c r="G525" s="65" t="str">
        <f t="shared" si="32"/>
        <v>文化和旅游</v>
      </c>
      <c r="H525" s="65" t="str">
        <f t="shared" si="32"/>
        <v>文化活动</v>
      </c>
    </row>
    <row r="526" spans="1:8" ht="24" x14ac:dyDescent="0.2">
      <c r="A526" s="77">
        <v>2070109</v>
      </c>
      <c r="B526" s="68" t="s">
        <v>940</v>
      </c>
      <c r="C526" s="81">
        <f t="shared" si="33"/>
        <v>207</v>
      </c>
      <c r="D526" s="82">
        <f t="shared" si="34"/>
        <v>20701</v>
      </c>
      <c r="E526" s="82">
        <f t="shared" si="35"/>
        <v>2070109</v>
      </c>
      <c r="F526" s="65" t="str">
        <f t="shared" si="32"/>
        <v>文化旅游体育与传媒支出</v>
      </c>
      <c r="G526" s="65" t="str">
        <f t="shared" si="32"/>
        <v>文化和旅游</v>
      </c>
      <c r="H526" s="65" t="str">
        <f t="shared" si="32"/>
        <v>群众文化</v>
      </c>
    </row>
    <row r="527" spans="1:8" ht="24" x14ac:dyDescent="0.2">
      <c r="A527" s="77">
        <v>2070110</v>
      </c>
      <c r="B527" s="68" t="s">
        <v>941</v>
      </c>
      <c r="C527" s="81">
        <f t="shared" si="33"/>
        <v>207</v>
      </c>
      <c r="D527" s="82">
        <f t="shared" si="34"/>
        <v>20701</v>
      </c>
      <c r="E527" s="82">
        <f t="shared" si="35"/>
        <v>2070110</v>
      </c>
      <c r="F527" s="65" t="str">
        <f t="shared" si="32"/>
        <v>文化旅游体育与传媒支出</v>
      </c>
      <c r="G527" s="65" t="str">
        <f t="shared" si="32"/>
        <v>文化和旅游</v>
      </c>
      <c r="H527" s="65" t="str">
        <f t="shared" si="32"/>
        <v>文化和旅游交流与合作</v>
      </c>
    </row>
    <row r="528" spans="1:8" ht="24" x14ac:dyDescent="0.2">
      <c r="A528" s="77">
        <v>2070111</v>
      </c>
      <c r="B528" s="68" t="s">
        <v>942</v>
      </c>
      <c r="C528" s="81">
        <f t="shared" si="33"/>
        <v>207</v>
      </c>
      <c r="D528" s="82">
        <f t="shared" si="34"/>
        <v>20701</v>
      </c>
      <c r="E528" s="82">
        <f t="shared" si="35"/>
        <v>2070111</v>
      </c>
      <c r="F528" s="65" t="str">
        <f t="shared" si="32"/>
        <v>文化旅游体育与传媒支出</v>
      </c>
      <c r="G528" s="65" t="str">
        <f t="shared" si="32"/>
        <v>文化和旅游</v>
      </c>
      <c r="H528" s="65" t="str">
        <f t="shared" si="32"/>
        <v>文化创作与保护</v>
      </c>
    </row>
    <row r="529" spans="1:8" ht="24" x14ac:dyDescent="0.2">
      <c r="A529" s="77">
        <v>2070112</v>
      </c>
      <c r="B529" s="68" t="s">
        <v>943</v>
      </c>
      <c r="C529" s="81">
        <f t="shared" si="33"/>
        <v>207</v>
      </c>
      <c r="D529" s="82">
        <f t="shared" si="34"/>
        <v>20701</v>
      </c>
      <c r="E529" s="82">
        <f t="shared" si="35"/>
        <v>2070112</v>
      </c>
      <c r="F529" s="65" t="str">
        <f t="shared" si="32"/>
        <v>文化旅游体育与传媒支出</v>
      </c>
      <c r="G529" s="65" t="str">
        <f t="shared" si="32"/>
        <v>文化和旅游</v>
      </c>
      <c r="H529" s="65" t="str">
        <f t="shared" si="32"/>
        <v>文化和旅游市场管理</v>
      </c>
    </row>
    <row r="530" spans="1:8" ht="24" x14ac:dyDescent="0.2">
      <c r="A530" s="77">
        <v>2070113</v>
      </c>
      <c r="B530" s="68" t="s">
        <v>944</v>
      </c>
      <c r="C530" s="81">
        <f t="shared" si="33"/>
        <v>207</v>
      </c>
      <c r="D530" s="82">
        <f t="shared" si="34"/>
        <v>20701</v>
      </c>
      <c r="E530" s="82">
        <f t="shared" si="35"/>
        <v>2070113</v>
      </c>
      <c r="F530" s="65" t="str">
        <f t="shared" si="32"/>
        <v>文化旅游体育与传媒支出</v>
      </c>
      <c r="G530" s="65" t="str">
        <f t="shared" si="32"/>
        <v>文化和旅游</v>
      </c>
      <c r="H530" s="65" t="str">
        <f t="shared" si="32"/>
        <v>旅游宣传</v>
      </c>
    </row>
    <row r="531" spans="1:8" ht="24" x14ac:dyDescent="0.2">
      <c r="A531" s="77">
        <v>2070114</v>
      </c>
      <c r="B531" s="68" t="s">
        <v>945</v>
      </c>
      <c r="C531" s="81">
        <f t="shared" si="33"/>
        <v>207</v>
      </c>
      <c r="D531" s="82">
        <f t="shared" si="34"/>
        <v>20701</v>
      </c>
      <c r="E531" s="82">
        <f t="shared" si="35"/>
        <v>2070114</v>
      </c>
      <c r="F531" s="65" t="str">
        <f t="shared" si="32"/>
        <v>文化旅游体育与传媒支出</v>
      </c>
      <c r="G531" s="65" t="str">
        <f t="shared" si="32"/>
        <v>文化和旅游</v>
      </c>
      <c r="H531" s="65" t="str">
        <f t="shared" si="32"/>
        <v>文化和旅游管理事务</v>
      </c>
    </row>
    <row r="532" spans="1:8" ht="24" x14ac:dyDescent="0.2">
      <c r="A532" s="77">
        <v>2070199</v>
      </c>
      <c r="B532" s="68" t="s">
        <v>946</v>
      </c>
      <c r="C532" s="81">
        <f t="shared" si="33"/>
        <v>207</v>
      </c>
      <c r="D532" s="82">
        <f t="shared" si="34"/>
        <v>20701</v>
      </c>
      <c r="E532" s="82">
        <f t="shared" si="35"/>
        <v>2070199</v>
      </c>
      <c r="F532" s="65" t="str">
        <f t="shared" si="32"/>
        <v>文化旅游体育与传媒支出</v>
      </c>
      <c r="G532" s="65" t="str">
        <f t="shared" si="32"/>
        <v>文化和旅游</v>
      </c>
      <c r="H532" s="65" t="str">
        <f t="shared" si="32"/>
        <v>其他文化和旅游支出</v>
      </c>
    </row>
    <row r="533" spans="1:8" ht="24" x14ac:dyDescent="0.2">
      <c r="A533" s="77">
        <v>20702</v>
      </c>
      <c r="B533" s="68" t="s">
        <v>947</v>
      </c>
      <c r="C533" s="81">
        <f t="shared" si="33"/>
        <v>207</v>
      </c>
      <c r="D533" s="82">
        <f t="shared" si="34"/>
        <v>20702</v>
      </c>
      <c r="E533" s="82" t="str">
        <f t="shared" si="35"/>
        <v/>
      </c>
      <c r="F533" s="65" t="str">
        <f t="shared" si="32"/>
        <v>文化旅游体育与传媒支出</v>
      </c>
      <c r="G533" s="65" t="str">
        <f t="shared" si="32"/>
        <v>文物</v>
      </c>
      <c r="H533" s="65" t="str">
        <f t="shared" si="32"/>
        <v/>
      </c>
    </row>
    <row r="534" spans="1:8" ht="24" x14ac:dyDescent="0.2">
      <c r="A534" s="77">
        <v>2070201</v>
      </c>
      <c r="B534" s="68" t="s">
        <v>948</v>
      </c>
      <c r="C534" s="81">
        <f t="shared" si="33"/>
        <v>207</v>
      </c>
      <c r="D534" s="82">
        <f t="shared" si="34"/>
        <v>20702</v>
      </c>
      <c r="E534" s="82">
        <f t="shared" si="35"/>
        <v>2070201</v>
      </c>
      <c r="F534" s="65" t="str">
        <f t="shared" ref="F534:H584" si="36">IF(C534&lt;&gt;"",VLOOKUP(C534,$A$6:$B$10007,2,FALSE),"")</f>
        <v>文化旅游体育与传媒支出</v>
      </c>
      <c r="G534" s="65" t="str">
        <f t="shared" si="36"/>
        <v>文物</v>
      </c>
      <c r="H534" s="65" t="str">
        <f t="shared" si="36"/>
        <v>行政运行（文物）</v>
      </c>
    </row>
    <row r="535" spans="1:8" ht="24" x14ac:dyDescent="0.2">
      <c r="A535" s="77">
        <v>2070202</v>
      </c>
      <c r="B535" s="68" t="s">
        <v>949</v>
      </c>
      <c r="C535" s="81">
        <f t="shared" si="33"/>
        <v>207</v>
      </c>
      <c r="D535" s="82">
        <f t="shared" si="34"/>
        <v>20702</v>
      </c>
      <c r="E535" s="82">
        <f t="shared" si="35"/>
        <v>2070202</v>
      </c>
      <c r="F535" s="65" t="str">
        <f t="shared" si="36"/>
        <v>文化旅游体育与传媒支出</v>
      </c>
      <c r="G535" s="65" t="str">
        <f t="shared" si="36"/>
        <v>文物</v>
      </c>
      <c r="H535" s="65" t="str">
        <f t="shared" si="36"/>
        <v>一般行政管理事务（文物）</v>
      </c>
    </row>
    <row r="536" spans="1:8" ht="24" x14ac:dyDescent="0.2">
      <c r="A536" s="77">
        <v>2070203</v>
      </c>
      <c r="B536" s="68" t="s">
        <v>950</v>
      </c>
      <c r="C536" s="81">
        <f t="shared" si="33"/>
        <v>207</v>
      </c>
      <c r="D536" s="82">
        <f t="shared" si="34"/>
        <v>20702</v>
      </c>
      <c r="E536" s="82">
        <f t="shared" si="35"/>
        <v>2070203</v>
      </c>
      <c r="F536" s="65" t="str">
        <f t="shared" si="36"/>
        <v>文化旅游体育与传媒支出</v>
      </c>
      <c r="G536" s="65" t="str">
        <f t="shared" si="36"/>
        <v>文物</v>
      </c>
      <c r="H536" s="65" t="str">
        <f t="shared" si="36"/>
        <v>机关服务（文物）</v>
      </c>
    </row>
    <row r="537" spans="1:8" ht="24" x14ac:dyDescent="0.2">
      <c r="A537" s="77">
        <v>2070204</v>
      </c>
      <c r="B537" s="68" t="s">
        <v>951</v>
      </c>
      <c r="C537" s="81">
        <f t="shared" si="33"/>
        <v>207</v>
      </c>
      <c r="D537" s="82">
        <f t="shared" si="34"/>
        <v>20702</v>
      </c>
      <c r="E537" s="82">
        <f t="shared" si="35"/>
        <v>2070204</v>
      </c>
      <c r="F537" s="65" t="str">
        <f t="shared" si="36"/>
        <v>文化旅游体育与传媒支出</v>
      </c>
      <c r="G537" s="65" t="str">
        <f t="shared" si="36"/>
        <v>文物</v>
      </c>
      <c r="H537" s="65" t="str">
        <f t="shared" si="36"/>
        <v>文物保护</v>
      </c>
    </row>
    <row r="538" spans="1:8" ht="24" x14ac:dyDescent="0.2">
      <c r="A538" s="77">
        <v>2070205</v>
      </c>
      <c r="B538" s="68" t="s">
        <v>952</v>
      </c>
      <c r="C538" s="81">
        <f t="shared" si="33"/>
        <v>207</v>
      </c>
      <c r="D538" s="82">
        <f t="shared" si="34"/>
        <v>20702</v>
      </c>
      <c r="E538" s="82">
        <f t="shared" si="35"/>
        <v>2070205</v>
      </c>
      <c r="F538" s="65" t="str">
        <f t="shared" si="36"/>
        <v>文化旅游体育与传媒支出</v>
      </c>
      <c r="G538" s="65" t="str">
        <f t="shared" si="36"/>
        <v>文物</v>
      </c>
      <c r="H538" s="65" t="str">
        <f t="shared" si="36"/>
        <v>博物馆</v>
      </c>
    </row>
    <row r="539" spans="1:8" ht="24" x14ac:dyDescent="0.2">
      <c r="A539" s="77">
        <v>2070206</v>
      </c>
      <c r="B539" s="68" t="s">
        <v>953</v>
      </c>
      <c r="C539" s="81">
        <f t="shared" si="33"/>
        <v>207</v>
      </c>
      <c r="D539" s="82">
        <f t="shared" si="34"/>
        <v>20702</v>
      </c>
      <c r="E539" s="82">
        <f t="shared" si="35"/>
        <v>2070206</v>
      </c>
      <c r="F539" s="65" t="str">
        <f t="shared" si="36"/>
        <v>文化旅游体育与传媒支出</v>
      </c>
      <c r="G539" s="65" t="str">
        <f t="shared" si="36"/>
        <v>文物</v>
      </c>
      <c r="H539" s="65" t="str">
        <f t="shared" si="36"/>
        <v>历史名城与古迹</v>
      </c>
    </row>
    <row r="540" spans="1:8" ht="24" x14ac:dyDescent="0.2">
      <c r="A540" s="77">
        <v>2070299</v>
      </c>
      <c r="B540" s="68" t="s">
        <v>954</v>
      </c>
      <c r="C540" s="81">
        <f t="shared" si="33"/>
        <v>207</v>
      </c>
      <c r="D540" s="82">
        <f t="shared" si="34"/>
        <v>20702</v>
      </c>
      <c r="E540" s="82">
        <f t="shared" si="35"/>
        <v>2070299</v>
      </c>
      <c r="F540" s="65" t="str">
        <f t="shared" si="36"/>
        <v>文化旅游体育与传媒支出</v>
      </c>
      <c r="G540" s="65" t="str">
        <f t="shared" si="36"/>
        <v>文物</v>
      </c>
      <c r="H540" s="65" t="str">
        <f t="shared" si="36"/>
        <v>其他文物支出</v>
      </c>
    </row>
    <row r="541" spans="1:8" ht="24" x14ac:dyDescent="0.2">
      <c r="A541" s="77">
        <v>20703</v>
      </c>
      <c r="B541" s="68" t="s">
        <v>955</v>
      </c>
      <c r="C541" s="81">
        <f t="shared" si="33"/>
        <v>207</v>
      </c>
      <c r="D541" s="82">
        <f t="shared" si="34"/>
        <v>20703</v>
      </c>
      <c r="E541" s="82" t="str">
        <f t="shared" si="35"/>
        <v/>
      </c>
      <c r="F541" s="65" t="str">
        <f t="shared" si="36"/>
        <v>文化旅游体育与传媒支出</v>
      </c>
      <c r="G541" s="65" t="str">
        <f t="shared" si="36"/>
        <v>体育</v>
      </c>
      <c r="H541" s="65" t="str">
        <f t="shared" si="36"/>
        <v/>
      </c>
    </row>
    <row r="542" spans="1:8" ht="24" x14ac:dyDescent="0.2">
      <c r="A542" s="77">
        <v>2070301</v>
      </c>
      <c r="B542" s="68" t="s">
        <v>956</v>
      </c>
      <c r="C542" s="81">
        <f t="shared" si="33"/>
        <v>207</v>
      </c>
      <c r="D542" s="82">
        <f t="shared" si="34"/>
        <v>20703</v>
      </c>
      <c r="E542" s="82">
        <f t="shared" si="35"/>
        <v>2070301</v>
      </c>
      <c r="F542" s="65" t="str">
        <f t="shared" si="36"/>
        <v>文化旅游体育与传媒支出</v>
      </c>
      <c r="G542" s="65" t="str">
        <f t="shared" si="36"/>
        <v>体育</v>
      </c>
      <c r="H542" s="65" t="str">
        <f t="shared" si="36"/>
        <v>行政运行（体育）</v>
      </c>
    </row>
    <row r="543" spans="1:8" ht="24" x14ac:dyDescent="0.2">
      <c r="A543" s="77">
        <v>2070302</v>
      </c>
      <c r="B543" s="68" t="s">
        <v>957</v>
      </c>
      <c r="C543" s="81">
        <f t="shared" si="33"/>
        <v>207</v>
      </c>
      <c r="D543" s="82">
        <f t="shared" si="34"/>
        <v>20703</v>
      </c>
      <c r="E543" s="82">
        <f t="shared" si="35"/>
        <v>2070302</v>
      </c>
      <c r="F543" s="65" t="str">
        <f t="shared" si="36"/>
        <v>文化旅游体育与传媒支出</v>
      </c>
      <c r="G543" s="65" t="str">
        <f t="shared" si="36"/>
        <v>体育</v>
      </c>
      <c r="H543" s="65" t="str">
        <f t="shared" si="36"/>
        <v>一般行政管理事务（体育）</v>
      </c>
    </row>
    <row r="544" spans="1:8" ht="24" x14ac:dyDescent="0.2">
      <c r="A544" s="77">
        <v>2070303</v>
      </c>
      <c r="B544" s="68" t="s">
        <v>958</v>
      </c>
      <c r="C544" s="81">
        <f t="shared" si="33"/>
        <v>207</v>
      </c>
      <c r="D544" s="82">
        <f t="shared" si="34"/>
        <v>20703</v>
      </c>
      <c r="E544" s="82">
        <f t="shared" si="35"/>
        <v>2070303</v>
      </c>
      <c r="F544" s="65" t="str">
        <f t="shared" si="36"/>
        <v>文化旅游体育与传媒支出</v>
      </c>
      <c r="G544" s="65" t="str">
        <f t="shared" si="36"/>
        <v>体育</v>
      </c>
      <c r="H544" s="65" t="str">
        <f t="shared" si="36"/>
        <v>机关服务（体育）</v>
      </c>
    </row>
    <row r="545" spans="1:8" ht="24" x14ac:dyDescent="0.2">
      <c r="A545" s="77">
        <v>2070304</v>
      </c>
      <c r="B545" s="68" t="s">
        <v>959</v>
      </c>
      <c r="C545" s="81">
        <f t="shared" si="33"/>
        <v>207</v>
      </c>
      <c r="D545" s="82">
        <f t="shared" si="34"/>
        <v>20703</v>
      </c>
      <c r="E545" s="82">
        <f t="shared" si="35"/>
        <v>2070304</v>
      </c>
      <c r="F545" s="65" t="str">
        <f t="shared" si="36"/>
        <v>文化旅游体育与传媒支出</v>
      </c>
      <c r="G545" s="65" t="str">
        <f t="shared" si="36"/>
        <v>体育</v>
      </c>
      <c r="H545" s="65" t="str">
        <f t="shared" si="36"/>
        <v>运动项目管理</v>
      </c>
    </row>
    <row r="546" spans="1:8" ht="24" x14ac:dyDescent="0.2">
      <c r="A546" s="77">
        <v>2070305</v>
      </c>
      <c r="B546" s="68" t="s">
        <v>960</v>
      </c>
      <c r="C546" s="81">
        <f t="shared" si="33"/>
        <v>207</v>
      </c>
      <c r="D546" s="82">
        <f t="shared" si="34"/>
        <v>20703</v>
      </c>
      <c r="E546" s="82">
        <f t="shared" si="35"/>
        <v>2070305</v>
      </c>
      <c r="F546" s="65" t="str">
        <f t="shared" si="36"/>
        <v>文化旅游体育与传媒支出</v>
      </c>
      <c r="G546" s="65" t="str">
        <f t="shared" si="36"/>
        <v>体育</v>
      </c>
      <c r="H546" s="65" t="str">
        <f t="shared" si="36"/>
        <v>体育竞赛</v>
      </c>
    </row>
    <row r="547" spans="1:8" ht="24" x14ac:dyDescent="0.2">
      <c r="A547" s="77">
        <v>2070306</v>
      </c>
      <c r="B547" s="68" t="s">
        <v>961</v>
      </c>
      <c r="C547" s="81">
        <f t="shared" si="33"/>
        <v>207</v>
      </c>
      <c r="D547" s="82">
        <f t="shared" si="34"/>
        <v>20703</v>
      </c>
      <c r="E547" s="82">
        <f t="shared" si="35"/>
        <v>2070306</v>
      </c>
      <c r="F547" s="65" t="str">
        <f t="shared" si="36"/>
        <v>文化旅游体育与传媒支出</v>
      </c>
      <c r="G547" s="65" t="str">
        <f t="shared" si="36"/>
        <v>体育</v>
      </c>
      <c r="H547" s="65" t="str">
        <f t="shared" si="36"/>
        <v>体育训练</v>
      </c>
    </row>
    <row r="548" spans="1:8" ht="24" x14ac:dyDescent="0.2">
      <c r="A548" s="77">
        <v>2070307</v>
      </c>
      <c r="B548" s="68" t="s">
        <v>962</v>
      </c>
      <c r="C548" s="81">
        <f t="shared" si="33"/>
        <v>207</v>
      </c>
      <c r="D548" s="82">
        <f t="shared" si="34"/>
        <v>20703</v>
      </c>
      <c r="E548" s="82">
        <f t="shared" si="35"/>
        <v>2070307</v>
      </c>
      <c r="F548" s="65" t="str">
        <f t="shared" si="36"/>
        <v>文化旅游体育与传媒支出</v>
      </c>
      <c r="G548" s="65" t="str">
        <f t="shared" si="36"/>
        <v>体育</v>
      </c>
      <c r="H548" s="65" t="str">
        <f t="shared" si="36"/>
        <v>体育场馆</v>
      </c>
    </row>
    <row r="549" spans="1:8" ht="24" x14ac:dyDescent="0.2">
      <c r="A549" s="77">
        <v>2070308</v>
      </c>
      <c r="B549" s="68" t="s">
        <v>963</v>
      </c>
      <c r="C549" s="81">
        <f t="shared" si="33"/>
        <v>207</v>
      </c>
      <c r="D549" s="82">
        <f t="shared" si="34"/>
        <v>20703</v>
      </c>
      <c r="E549" s="82">
        <f t="shared" si="35"/>
        <v>2070308</v>
      </c>
      <c r="F549" s="65" t="str">
        <f t="shared" si="36"/>
        <v>文化旅游体育与传媒支出</v>
      </c>
      <c r="G549" s="65" t="str">
        <f t="shared" si="36"/>
        <v>体育</v>
      </c>
      <c r="H549" s="65" t="str">
        <f t="shared" si="36"/>
        <v>群众体育</v>
      </c>
    </row>
    <row r="550" spans="1:8" ht="24" x14ac:dyDescent="0.2">
      <c r="A550" s="77">
        <v>2070309</v>
      </c>
      <c r="B550" s="68" t="s">
        <v>964</v>
      </c>
      <c r="C550" s="81">
        <f t="shared" si="33"/>
        <v>207</v>
      </c>
      <c r="D550" s="82">
        <f t="shared" si="34"/>
        <v>20703</v>
      </c>
      <c r="E550" s="82">
        <f t="shared" si="35"/>
        <v>2070309</v>
      </c>
      <c r="F550" s="65" t="str">
        <f t="shared" si="36"/>
        <v>文化旅游体育与传媒支出</v>
      </c>
      <c r="G550" s="65" t="str">
        <f t="shared" si="36"/>
        <v>体育</v>
      </c>
      <c r="H550" s="65" t="str">
        <f t="shared" si="36"/>
        <v>体育交流与合作</v>
      </c>
    </row>
    <row r="551" spans="1:8" ht="24" x14ac:dyDescent="0.2">
      <c r="A551" s="77">
        <v>2070399</v>
      </c>
      <c r="B551" s="68" t="s">
        <v>965</v>
      </c>
      <c r="C551" s="81">
        <f t="shared" si="33"/>
        <v>207</v>
      </c>
      <c r="D551" s="82">
        <f t="shared" si="34"/>
        <v>20703</v>
      </c>
      <c r="E551" s="82">
        <f t="shared" si="35"/>
        <v>2070399</v>
      </c>
      <c r="F551" s="65" t="str">
        <f t="shared" si="36"/>
        <v>文化旅游体育与传媒支出</v>
      </c>
      <c r="G551" s="65" t="str">
        <f t="shared" si="36"/>
        <v>体育</v>
      </c>
      <c r="H551" s="65" t="str">
        <f t="shared" si="36"/>
        <v>其他体育支出</v>
      </c>
    </row>
    <row r="552" spans="1:8" ht="24" x14ac:dyDescent="0.2">
      <c r="A552" s="77">
        <v>20706</v>
      </c>
      <c r="B552" s="68" t="s">
        <v>966</v>
      </c>
      <c r="C552" s="81">
        <f t="shared" si="33"/>
        <v>207</v>
      </c>
      <c r="D552" s="82">
        <f t="shared" si="34"/>
        <v>20706</v>
      </c>
      <c r="E552" s="82" t="str">
        <f t="shared" si="35"/>
        <v/>
      </c>
      <c r="F552" s="65" t="str">
        <f t="shared" si="36"/>
        <v>文化旅游体育与传媒支出</v>
      </c>
      <c r="G552" s="65" t="str">
        <f t="shared" si="36"/>
        <v>新闻出版电影</v>
      </c>
      <c r="H552" s="65" t="str">
        <f t="shared" si="36"/>
        <v/>
      </c>
    </row>
    <row r="553" spans="1:8" ht="24" x14ac:dyDescent="0.2">
      <c r="A553" s="77">
        <v>2070601</v>
      </c>
      <c r="B553" s="68" t="s">
        <v>967</v>
      </c>
      <c r="C553" s="81">
        <f t="shared" si="33"/>
        <v>207</v>
      </c>
      <c r="D553" s="82">
        <f t="shared" si="34"/>
        <v>20706</v>
      </c>
      <c r="E553" s="82">
        <f t="shared" si="35"/>
        <v>2070601</v>
      </c>
      <c r="F553" s="65" t="str">
        <f t="shared" si="36"/>
        <v>文化旅游体育与传媒支出</v>
      </c>
      <c r="G553" s="65" t="str">
        <f t="shared" si="36"/>
        <v>新闻出版电影</v>
      </c>
      <c r="H553" s="65" t="str">
        <f t="shared" si="36"/>
        <v>行政运行（新闻）</v>
      </c>
    </row>
    <row r="554" spans="1:8" ht="24" x14ac:dyDescent="0.2">
      <c r="A554" s="77">
        <v>2070602</v>
      </c>
      <c r="B554" s="68" t="s">
        <v>968</v>
      </c>
      <c r="C554" s="81">
        <f t="shared" si="33"/>
        <v>207</v>
      </c>
      <c r="D554" s="82">
        <f t="shared" si="34"/>
        <v>20706</v>
      </c>
      <c r="E554" s="82">
        <f t="shared" si="35"/>
        <v>2070602</v>
      </c>
      <c r="F554" s="65" t="str">
        <f t="shared" si="36"/>
        <v>文化旅游体育与传媒支出</v>
      </c>
      <c r="G554" s="65" t="str">
        <f t="shared" si="36"/>
        <v>新闻出版电影</v>
      </c>
      <c r="H554" s="65" t="str">
        <f t="shared" si="36"/>
        <v>一般行政管理事务（新闻）</v>
      </c>
    </row>
    <row r="555" spans="1:8" ht="24" x14ac:dyDescent="0.2">
      <c r="A555" s="77">
        <v>2070603</v>
      </c>
      <c r="B555" s="68" t="s">
        <v>969</v>
      </c>
      <c r="C555" s="81">
        <f t="shared" si="33"/>
        <v>207</v>
      </c>
      <c r="D555" s="82">
        <f t="shared" si="34"/>
        <v>20706</v>
      </c>
      <c r="E555" s="82">
        <f t="shared" si="35"/>
        <v>2070603</v>
      </c>
      <c r="F555" s="65" t="str">
        <f t="shared" si="36"/>
        <v>文化旅游体育与传媒支出</v>
      </c>
      <c r="G555" s="65" t="str">
        <f t="shared" si="36"/>
        <v>新闻出版电影</v>
      </c>
      <c r="H555" s="65" t="str">
        <f t="shared" si="36"/>
        <v>机关服务（新闻）</v>
      </c>
    </row>
    <row r="556" spans="1:8" ht="24" x14ac:dyDescent="0.2">
      <c r="A556" s="77">
        <v>2070604</v>
      </c>
      <c r="B556" s="68" t="s">
        <v>970</v>
      </c>
      <c r="C556" s="81">
        <f t="shared" si="33"/>
        <v>207</v>
      </c>
      <c r="D556" s="82">
        <f t="shared" si="34"/>
        <v>20706</v>
      </c>
      <c r="E556" s="82">
        <f t="shared" si="35"/>
        <v>2070604</v>
      </c>
      <c r="F556" s="65" t="str">
        <f t="shared" si="36"/>
        <v>文化旅游体育与传媒支出</v>
      </c>
      <c r="G556" s="65" t="str">
        <f t="shared" si="36"/>
        <v>新闻出版电影</v>
      </c>
      <c r="H556" s="65" t="str">
        <f t="shared" si="36"/>
        <v>新闻通讯</v>
      </c>
    </row>
    <row r="557" spans="1:8" ht="24" x14ac:dyDescent="0.2">
      <c r="A557" s="77">
        <v>2070605</v>
      </c>
      <c r="B557" s="68" t="s">
        <v>971</v>
      </c>
      <c r="C557" s="81">
        <f t="shared" si="33"/>
        <v>207</v>
      </c>
      <c r="D557" s="82">
        <f t="shared" si="34"/>
        <v>20706</v>
      </c>
      <c r="E557" s="82">
        <f t="shared" si="35"/>
        <v>2070605</v>
      </c>
      <c r="F557" s="65" t="str">
        <f t="shared" si="36"/>
        <v>文化旅游体育与传媒支出</v>
      </c>
      <c r="G557" s="65" t="str">
        <f t="shared" si="36"/>
        <v>新闻出版电影</v>
      </c>
      <c r="H557" s="65" t="str">
        <f t="shared" si="36"/>
        <v>出版发行</v>
      </c>
    </row>
    <row r="558" spans="1:8" ht="24" x14ac:dyDescent="0.2">
      <c r="A558" s="77">
        <v>2070606</v>
      </c>
      <c r="B558" s="68" t="s">
        <v>972</v>
      </c>
      <c r="C558" s="81">
        <f t="shared" si="33"/>
        <v>207</v>
      </c>
      <c r="D558" s="82">
        <f t="shared" si="34"/>
        <v>20706</v>
      </c>
      <c r="E558" s="82">
        <f t="shared" si="35"/>
        <v>2070606</v>
      </c>
      <c r="F558" s="65" t="str">
        <f t="shared" si="36"/>
        <v>文化旅游体育与传媒支出</v>
      </c>
      <c r="G558" s="65" t="str">
        <f t="shared" si="36"/>
        <v>新闻出版电影</v>
      </c>
      <c r="H558" s="65" t="str">
        <f t="shared" si="36"/>
        <v>版权管理</v>
      </c>
    </row>
    <row r="559" spans="1:8" ht="24" x14ac:dyDescent="0.2">
      <c r="A559" s="77">
        <v>2070607</v>
      </c>
      <c r="B559" s="68" t="s">
        <v>973</v>
      </c>
      <c r="C559" s="81">
        <f t="shared" si="33"/>
        <v>207</v>
      </c>
      <c r="D559" s="82">
        <f t="shared" si="34"/>
        <v>20706</v>
      </c>
      <c r="E559" s="82">
        <f t="shared" si="35"/>
        <v>2070607</v>
      </c>
      <c r="F559" s="65" t="str">
        <f t="shared" si="36"/>
        <v>文化旅游体育与传媒支出</v>
      </c>
      <c r="G559" s="65" t="str">
        <f t="shared" si="36"/>
        <v>新闻出版电影</v>
      </c>
      <c r="H559" s="65" t="str">
        <f t="shared" si="36"/>
        <v>电影</v>
      </c>
    </row>
    <row r="560" spans="1:8" ht="24" x14ac:dyDescent="0.2">
      <c r="A560" s="77">
        <v>2070699</v>
      </c>
      <c r="B560" s="68" t="s">
        <v>974</v>
      </c>
      <c r="C560" s="81">
        <f t="shared" si="33"/>
        <v>207</v>
      </c>
      <c r="D560" s="82">
        <f t="shared" si="34"/>
        <v>20706</v>
      </c>
      <c r="E560" s="82">
        <f t="shared" si="35"/>
        <v>2070699</v>
      </c>
      <c r="F560" s="65" t="str">
        <f t="shared" si="36"/>
        <v>文化旅游体育与传媒支出</v>
      </c>
      <c r="G560" s="65" t="str">
        <f t="shared" si="36"/>
        <v>新闻出版电影</v>
      </c>
      <c r="H560" s="65" t="str">
        <f t="shared" si="36"/>
        <v>其他新闻出版电影支出</v>
      </c>
    </row>
    <row r="561" spans="1:8" ht="36" x14ac:dyDescent="0.2">
      <c r="A561" s="77">
        <v>20707</v>
      </c>
      <c r="B561" s="68" t="s">
        <v>975</v>
      </c>
      <c r="C561" s="81">
        <f t="shared" si="33"/>
        <v>207</v>
      </c>
      <c r="D561" s="82">
        <f t="shared" si="34"/>
        <v>20707</v>
      </c>
      <c r="E561" s="82" t="str">
        <f t="shared" si="35"/>
        <v/>
      </c>
      <c r="F561" s="65" t="str">
        <f t="shared" si="36"/>
        <v>文化旅游体育与传媒支出</v>
      </c>
      <c r="G561" s="65" t="str">
        <f t="shared" si="36"/>
        <v>国家电影事业发展专项资金安排的支出</v>
      </c>
      <c r="H561" s="65" t="str">
        <f t="shared" si="36"/>
        <v/>
      </c>
    </row>
    <row r="562" spans="1:8" ht="36" x14ac:dyDescent="0.2">
      <c r="A562" s="77">
        <v>2070701</v>
      </c>
      <c r="B562" s="68" t="s">
        <v>976</v>
      </c>
      <c r="C562" s="81">
        <f t="shared" si="33"/>
        <v>207</v>
      </c>
      <c r="D562" s="82">
        <f t="shared" si="34"/>
        <v>20707</v>
      </c>
      <c r="E562" s="82">
        <f t="shared" si="35"/>
        <v>2070701</v>
      </c>
      <c r="F562" s="65" t="str">
        <f t="shared" si="36"/>
        <v>文化旅游体育与传媒支出</v>
      </c>
      <c r="G562" s="65" t="str">
        <f t="shared" si="36"/>
        <v>国家电影事业发展专项资金安排的支出</v>
      </c>
      <c r="H562" s="65" t="str">
        <f t="shared" si="36"/>
        <v>资助国产影片放映</v>
      </c>
    </row>
    <row r="563" spans="1:8" ht="36" x14ac:dyDescent="0.2">
      <c r="A563" s="77">
        <v>2070702</v>
      </c>
      <c r="B563" s="68" t="s">
        <v>977</v>
      </c>
      <c r="C563" s="81">
        <f t="shared" si="33"/>
        <v>207</v>
      </c>
      <c r="D563" s="82">
        <f t="shared" si="34"/>
        <v>20707</v>
      </c>
      <c r="E563" s="82">
        <f t="shared" si="35"/>
        <v>2070702</v>
      </c>
      <c r="F563" s="65" t="str">
        <f t="shared" si="36"/>
        <v>文化旅游体育与传媒支出</v>
      </c>
      <c r="G563" s="65" t="str">
        <f t="shared" si="36"/>
        <v>国家电影事业发展专项资金安排的支出</v>
      </c>
      <c r="H563" s="65" t="str">
        <f t="shared" si="36"/>
        <v>资助影院建设</v>
      </c>
    </row>
    <row r="564" spans="1:8" ht="36" x14ac:dyDescent="0.2">
      <c r="A564" s="77">
        <v>2070703</v>
      </c>
      <c r="B564" s="68" t="s">
        <v>978</v>
      </c>
      <c r="C564" s="81">
        <f t="shared" si="33"/>
        <v>207</v>
      </c>
      <c r="D564" s="82">
        <f t="shared" si="34"/>
        <v>20707</v>
      </c>
      <c r="E564" s="82">
        <f t="shared" si="35"/>
        <v>2070703</v>
      </c>
      <c r="F564" s="65" t="str">
        <f t="shared" si="36"/>
        <v>文化旅游体育与传媒支出</v>
      </c>
      <c r="G564" s="65" t="str">
        <f t="shared" si="36"/>
        <v>国家电影事业发展专项资金安排的支出</v>
      </c>
      <c r="H564" s="65" t="str">
        <f t="shared" si="36"/>
        <v>资助少数民族语电影译制</v>
      </c>
    </row>
    <row r="565" spans="1:8" ht="36" x14ac:dyDescent="0.2">
      <c r="A565" s="77">
        <v>2070704</v>
      </c>
      <c r="B565" s="68" t="s">
        <v>979</v>
      </c>
      <c r="C565" s="81">
        <f t="shared" si="33"/>
        <v>207</v>
      </c>
      <c r="D565" s="82">
        <f t="shared" si="34"/>
        <v>20707</v>
      </c>
      <c r="E565" s="82">
        <f t="shared" si="35"/>
        <v>2070704</v>
      </c>
      <c r="F565" s="65" t="str">
        <f t="shared" si="36"/>
        <v>文化旅游体育与传媒支出</v>
      </c>
      <c r="G565" s="65" t="str">
        <f t="shared" si="36"/>
        <v>国家电影事业发展专项资金安排的支出</v>
      </c>
      <c r="H565" s="65" t="str">
        <f t="shared" si="36"/>
        <v>购买农村电影公益性放映版权服务</v>
      </c>
    </row>
    <row r="566" spans="1:8" ht="36" x14ac:dyDescent="0.2">
      <c r="A566" s="77">
        <v>2070799</v>
      </c>
      <c r="B566" s="68" t="s">
        <v>980</v>
      </c>
      <c r="C566" s="81">
        <f t="shared" si="33"/>
        <v>207</v>
      </c>
      <c r="D566" s="82">
        <f t="shared" si="34"/>
        <v>20707</v>
      </c>
      <c r="E566" s="82">
        <f t="shared" si="35"/>
        <v>2070799</v>
      </c>
      <c r="F566" s="65" t="str">
        <f t="shared" si="36"/>
        <v>文化旅游体育与传媒支出</v>
      </c>
      <c r="G566" s="65" t="str">
        <f t="shared" si="36"/>
        <v>国家电影事业发展专项资金安排的支出</v>
      </c>
      <c r="H566" s="65" t="str">
        <f t="shared" si="36"/>
        <v>其他国家电影事业发展专项资金支出</v>
      </c>
    </row>
    <row r="567" spans="1:8" ht="24" x14ac:dyDescent="0.2">
      <c r="A567" s="77">
        <v>20708</v>
      </c>
      <c r="B567" s="68" t="s">
        <v>981</v>
      </c>
      <c r="C567" s="81">
        <f t="shared" si="33"/>
        <v>207</v>
      </c>
      <c r="D567" s="82">
        <f t="shared" si="34"/>
        <v>20708</v>
      </c>
      <c r="E567" s="82" t="str">
        <f t="shared" si="35"/>
        <v/>
      </c>
      <c r="F567" s="65" t="str">
        <f t="shared" si="36"/>
        <v>文化旅游体育与传媒支出</v>
      </c>
      <c r="G567" s="65" t="str">
        <f t="shared" si="36"/>
        <v>广播电视</v>
      </c>
      <c r="H567" s="65" t="str">
        <f t="shared" si="36"/>
        <v/>
      </c>
    </row>
    <row r="568" spans="1:8" ht="24" x14ac:dyDescent="0.2">
      <c r="A568" s="77">
        <v>2070801</v>
      </c>
      <c r="B568" s="68" t="s">
        <v>982</v>
      </c>
      <c r="C568" s="81">
        <f t="shared" si="33"/>
        <v>207</v>
      </c>
      <c r="D568" s="82">
        <f t="shared" si="34"/>
        <v>20708</v>
      </c>
      <c r="E568" s="82">
        <f t="shared" si="35"/>
        <v>2070801</v>
      </c>
      <c r="F568" s="65" t="str">
        <f t="shared" si="36"/>
        <v>文化旅游体育与传媒支出</v>
      </c>
      <c r="G568" s="65" t="str">
        <f t="shared" si="36"/>
        <v>广播电视</v>
      </c>
      <c r="H568" s="65" t="str">
        <f t="shared" si="36"/>
        <v>行政运行（广播）</v>
      </c>
    </row>
    <row r="569" spans="1:8" ht="24" x14ac:dyDescent="0.2">
      <c r="A569" s="77">
        <v>2070802</v>
      </c>
      <c r="B569" s="68" t="s">
        <v>983</v>
      </c>
      <c r="C569" s="81">
        <f t="shared" si="33"/>
        <v>207</v>
      </c>
      <c r="D569" s="82">
        <f t="shared" si="34"/>
        <v>20708</v>
      </c>
      <c r="E569" s="82">
        <f t="shared" si="35"/>
        <v>2070802</v>
      </c>
      <c r="F569" s="65" t="str">
        <f t="shared" si="36"/>
        <v>文化旅游体育与传媒支出</v>
      </c>
      <c r="G569" s="65" t="str">
        <f t="shared" si="36"/>
        <v>广播电视</v>
      </c>
      <c r="H569" s="65" t="str">
        <f t="shared" si="36"/>
        <v>一般行政管理事务（广播）</v>
      </c>
    </row>
    <row r="570" spans="1:8" ht="24" x14ac:dyDescent="0.2">
      <c r="A570" s="77">
        <v>2070803</v>
      </c>
      <c r="B570" s="68" t="s">
        <v>984</v>
      </c>
      <c r="C570" s="81">
        <f t="shared" si="33"/>
        <v>207</v>
      </c>
      <c r="D570" s="82">
        <f t="shared" si="34"/>
        <v>20708</v>
      </c>
      <c r="E570" s="82">
        <f t="shared" si="35"/>
        <v>2070803</v>
      </c>
      <c r="F570" s="65" t="str">
        <f t="shared" si="36"/>
        <v>文化旅游体育与传媒支出</v>
      </c>
      <c r="G570" s="65" t="str">
        <f t="shared" si="36"/>
        <v>广播电视</v>
      </c>
      <c r="H570" s="65" t="str">
        <f t="shared" si="36"/>
        <v>机关服务（广播）</v>
      </c>
    </row>
    <row r="571" spans="1:8" ht="24" x14ac:dyDescent="0.2">
      <c r="A571" s="77">
        <v>2070804</v>
      </c>
      <c r="B571" s="68" t="s">
        <v>985</v>
      </c>
      <c r="C571" s="81">
        <f t="shared" si="33"/>
        <v>207</v>
      </c>
      <c r="D571" s="82">
        <f t="shared" si="34"/>
        <v>20708</v>
      </c>
      <c r="E571" s="82">
        <f t="shared" si="35"/>
        <v>2070804</v>
      </c>
      <c r="F571" s="65" t="str">
        <f t="shared" si="36"/>
        <v>文化旅游体育与传媒支出</v>
      </c>
      <c r="G571" s="65" t="str">
        <f t="shared" si="36"/>
        <v>广播电视</v>
      </c>
      <c r="H571" s="65" t="str">
        <f t="shared" si="36"/>
        <v>广播</v>
      </c>
    </row>
    <row r="572" spans="1:8" ht="24" x14ac:dyDescent="0.2">
      <c r="A572" s="77">
        <v>2070805</v>
      </c>
      <c r="B572" s="68" t="s">
        <v>986</v>
      </c>
      <c r="C572" s="81">
        <f t="shared" si="33"/>
        <v>207</v>
      </c>
      <c r="D572" s="82">
        <f t="shared" si="34"/>
        <v>20708</v>
      </c>
      <c r="E572" s="82">
        <f t="shared" si="35"/>
        <v>2070805</v>
      </c>
      <c r="F572" s="65" t="str">
        <f t="shared" si="36"/>
        <v>文化旅游体育与传媒支出</v>
      </c>
      <c r="G572" s="65" t="str">
        <f t="shared" si="36"/>
        <v>广播电视</v>
      </c>
      <c r="H572" s="65" t="str">
        <f t="shared" si="36"/>
        <v>电视</v>
      </c>
    </row>
    <row r="573" spans="1:8" ht="24" x14ac:dyDescent="0.2">
      <c r="A573" s="77">
        <v>2070806</v>
      </c>
      <c r="B573" s="68" t="s">
        <v>987</v>
      </c>
      <c r="C573" s="81">
        <f t="shared" si="33"/>
        <v>207</v>
      </c>
      <c r="D573" s="82">
        <f t="shared" si="34"/>
        <v>20708</v>
      </c>
      <c r="E573" s="82">
        <f t="shared" si="35"/>
        <v>2070806</v>
      </c>
      <c r="F573" s="65" t="str">
        <f t="shared" si="36"/>
        <v>文化旅游体育与传媒支出</v>
      </c>
      <c r="G573" s="65" t="str">
        <f t="shared" si="36"/>
        <v>广播电视</v>
      </c>
      <c r="H573" s="65" t="str">
        <f t="shared" si="36"/>
        <v>监测监管</v>
      </c>
    </row>
    <row r="574" spans="1:8" ht="24" x14ac:dyDescent="0.2">
      <c r="A574" s="77">
        <v>2070899</v>
      </c>
      <c r="B574" s="68" t="s">
        <v>974</v>
      </c>
      <c r="C574" s="81">
        <f t="shared" si="33"/>
        <v>207</v>
      </c>
      <c r="D574" s="82">
        <f t="shared" si="34"/>
        <v>20708</v>
      </c>
      <c r="E574" s="82">
        <f t="shared" si="35"/>
        <v>2070899</v>
      </c>
      <c r="F574" s="65" t="str">
        <f t="shared" si="36"/>
        <v>文化旅游体育与传媒支出</v>
      </c>
      <c r="G574" s="65" t="str">
        <f t="shared" si="36"/>
        <v>广播电视</v>
      </c>
      <c r="H574" s="65" t="str">
        <f t="shared" si="36"/>
        <v>其他新闻出版电影支出</v>
      </c>
    </row>
    <row r="575" spans="1:8" ht="24" x14ac:dyDescent="0.2">
      <c r="A575" s="77">
        <v>20709</v>
      </c>
      <c r="B575" s="68" t="s">
        <v>988</v>
      </c>
      <c r="C575" s="81">
        <f t="shared" si="33"/>
        <v>207</v>
      </c>
      <c r="D575" s="82">
        <f t="shared" si="34"/>
        <v>20709</v>
      </c>
      <c r="E575" s="82" t="str">
        <f t="shared" si="35"/>
        <v/>
      </c>
      <c r="F575" s="65" t="str">
        <f t="shared" si="36"/>
        <v>文化旅游体育与传媒支出</v>
      </c>
      <c r="G575" s="65" t="str">
        <f t="shared" si="36"/>
        <v>旅游发展基金支出</v>
      </c>
      <c r="H575" s="65" t="str">
        <f t="shared" si="36"/>
        <v/>
      </c>
    </row>
    <row r="576" spans="1:8" ht="24" x14ac:dyDescent="0.2">
      <c r="A576" s="77">
        <v>2070901</v>
      </c>
      <c r="B576" s="68" t="s">
        <v>989</v>
      </c>
      <c r="C576" s="81">
        <f t="shared" si="33"/>
        <v>207</v>
      </c>
      <c r="D576" s="82">
        <f t="shared" si="34"/>
        <v>20709</v>
      </c>
      <c r="E576" s="82">
        <f t="shared" si="35"/>
        <v>2070901</v>
      </c>
      <c r="F576" s="65" t="str">
        <f t="shared" si="36"/>
        <v>文化旅游体育与传媒支出</v>
      </c>
      <c r="G576" s="65" t="str">
        <f t="shared" si="36"/>
        <v>旅游发展基金支出</v>
      </c>
      <c r="H576" s="65" t="str">
        <f t="shared" si="36"/>
        <v>宣传促销</v>
      </c>
    </row>
    <row r="577" spans="1:8" ht="24" x14ac:dyDescent="0.2">
      <c r="A577" s="77">
        <v>2070902</v>
      </c>
      <c r="B577" s="68" t="s">
        <v>990</v>
      </c>
      <c r="C577" s="81">
        <f t="shared" si="33"/>
        <v>207</v>
      </c>
      <c r="D577" s="82">
        <f t="shared" si="34"/>
        <v>20709</v>
      </c>
      <c r="E577" s="82">
        <f t="shared" si="35"/>
        <v>2070902</v>
      </c>
      <c r="F577" s="65" t="str">
        <f t="shared" si="36"/>
        <v>文化旅游体育与传媒支出</v>
      </c>
      <c r="G577" s="65" t="str">
        <f t="shared" si="36"/>
        <v>旅游发展基金支出</v>
      </c>
      <c r="H577" s="65" t="str">
        <f t="shared" si="36"/>
        <v>行业规划</v>
      </c>
    </row>
    <row r="578" spans="1:8" ht="24" x14ac:dyDescent="0.2">
      <c r="A578" s="77">
        <v>2070903</v>
      </c>
      <c r="B578" s="68" t="s">
        <v>991</v>
      </c>
      <c r="C578" s="81">
        <f t="shared" si="33"/>
        <v>207</v>
      </c>
      <c r="D578" s="82">
        <f t="shared" si="34"/>
        <v>20709</v>
      </c>
      <c r="E578" s="82">
        <f t="shared" si="35"/>
        <v>2070903</v>
      </c>
      <c r="F578" s="65" t="str">
        <f t="shared" si="36"/>
        <v>文化旅游体育与传媒支出</v>
      </c>
      <c r="G578" s="65" t="str">
        <f t="shared" si="36"/>
        <v>旅游发展基金支出</v>
      </c>
      <c r="H578" s="65" t="str">
        <f t="shared" si="36"/>
        <v>旅游事业补助</v>
      </c>
    </row>
    <row r="579" spans="1:8" ht="24" x14ac:dyDescent="0.2">
      <c r="A579" s="77">
        <v>2070904</v>
      </c>
      <c r="B579" s="68" t="s">
        <v>992</v>
      </c>
      <c r="C579" s="81">
        <f t="shared" si="33"/>
        <v>207</v>
      </c>
      <c r="D579" s="82">
        <f t="shared" si="34"/>
        <v>20709</v>
      </c>
      <c r="E579" s="82">
        <f t="shared" si="35"/>
        <v>2070904</v>
      </c>
      <c r="F579" s="65" t="str">
        <f t="shared" si="36"/>
        <v>文化旅游体育与传媒支出</v>
      </c>
      <c r="G579" s="65" t="str">
        <f t="shared" si="36"/>
        <v>旅游发展基金支出</v>
      </c>
      <c r="H579" s="65" t="str">
        <f t="shared" si="36"/>
        <v>地方旅游开发项目补助</v>
      </c>
    </row>
    <row r="580" spans="1:8" ht="24" x14ac:dyDescent="0.2">
      <c r="A580" s="77">
        <v>2070999</v>
      </c>
      <c r="B580" s="68" t="s">
        <v>993</v>
      </c>
      <c r="C580" s="81">
        <f t="shared" si="33"/>
        <v>207</v>
      </c>
      <c r="D580" s="82">
        <f t="shared" si="34"/>
        <v>20709</v>
      </c>
      <c r="E580" s="82">
        <f t="shared" si="35"/>
        <v>2070999</v>
      </c>
      <c r="F580" s="65" t="str">
        <f t="shared" si="36"/>
        <v>文化旅游体育与传媒支出</v>
      </c>
      <c r="G580" s="65" t="str">
        <f t="shared" si="36"/>
        <v>旅游发展基金支出</v>
      </c>
      <c r="H580" s="65" t="str">
        <f t="shared" si="36"/>
        <v>其他旅游发展基金支出</v>
      </c>
    </row>
    <row r="581" spans="1:8" ht="60" x14ac:dyDescent="0.2">
      <c r="A581" s="77">
        <v>20710</v>
      </c>
      <c r="B581" s="68" t="s">
        <v>994</v>
      </c>
      <c r="C581" s="81">
        <f t="shared" si="33"/>
        <v>207</v>
      </c>
      <c r="D581" s="82">
        <f t="shared" si="34"/>
        <v>20710</v>
      </c>
      <c r="E581" s="82" t="str">
        <f t="shared" si="35"/>
        <v/>
      </c>
      <c r="F581" s="65" t="str">
        <f t="shared" si="36"/>
        <v>文化旅游体育与传媒支出</v>
      </c>
      <c r="G581" s="65" t="str">
        <f t="shared" si="36"/>
        <v>国家电影事业发展专项资金对应专项债务收入安排的支出</v>
      </c>
      <c r="H581" s="65" t="str">
        <f t="shared" si="36"/>
        <v/>
      </c>
    </row>
    <row r="582" spans="1:8" ht="60" x14ac:dyDescent="0.2">
      <c r="A582" s="77">
        <v>2071001</v>
      </c>
      <c r="B582" s="68" t="s">
        <v>995</v>
      </c>
      <c r="C582" s="81">
        <f t="shared" si="33"/>
        <v>207</v>
      </c>
      <c r="D582" s="82">
        <f t="shared" si="34"/>
        <v>20710</v>
      </c>
      <c r="E582" s="82">
        <f t="shared" si="35"/>
        <v>2071001</v>
      </c>
      <c r="F582" s="65" t="str">
        <f t="shared" si="36"/>
        <v>文化旅游体育与传媒支出</v>
      </c>
      <c r="G582" s="65" t="str">
        <f t="shared" si="36"/>
        <v>国家电影事业发展专项资金对应专项债务收入安排的支出</v>
      </c>
      <c r="H582" s="65" t="str">
        <f t="shared" si="36"/>
        <v>资助城市影院</v>
      </c>
    </row>
    <row r="583" spans="1:8" ht="60" x14ac:dyDescent="0.2">
      <c r="A583" s="77">
        <v>2071099</v>
      </c>
      <c r="B583" s="68" t="s">
        <v>996</v>
      </c>
      <c r="C583" s="81">
        <f t="shared" ref="C583:C650" si="37">IF(AND($A583&lt;&gt;"",LEN($A583)&gt;=3),MID($A583,1,3)*1,"")</f>
        <v>207</v>
      </c>
      <c r="D583" s="82">
        <f t="shared" ref="D583:D650" si="38">IF(AND($A583&lt;&gt;"",LEN($A583)&gt;=5),MID($A583,1,5)*1,"")</f>
        <v>20710</v>
      </c>
      <c r="E583" s="82">
        <f t="shared" ref="E583:E650" si="39">IF(AND($A583&lt;&gt;"",LEN($A583)&gt;=7),MID($A583,1,7)*1,"")</f>
        <v>2071099</v>
      </c>
      <c r="F583" s="65" t="str">
        <f t="shared" si="36"/>
        <v>文化旅游体育与传媒支出</v>
      </c>
      <c r="G583" s="65" t="str">
        <f t="shared" si="36"/>
        <v>国家电影事业发展专项资金对应专项债务收入安排的支出</v>
      </c>
      <c r="H583" s="65" t="str">
        <f t="shared" si="36"/>
        <v>其他国家电影事业发展专项资金对应专项债务收入支出</v>
      </c>
    </row>
    <row r="584" spans="1:8" ht="36" x14ac:dyDescent="0.2">
      <c r="A584" s="77">
        <v>20799</v>
      </c>
      <c r="B584" s="68" t="s">
        <v>997</v>
      </c>
      <c r="C584" s="81">
        <f t="shared" si="37"/>
        <v>207</v>
      </c>
      <c r="D584" s="82">
        <f t="shared" si="38"/>
        <v>20799</v>
      </c>
      <c r="E584" s="82" t="str">
        <f t="shared" si="39"/>
        <v/>
      </c>
      <c r="F584" s="65" t="str">
        <f t="shared" si="36"/>
        <v>文化旅游体育与传媒支出</v>
      </c>
      <c r="G584" s="65" t="str">
        <f t="shared" si="36"/>
        <v>其他文化旅游体育与传媒支出</v>
      </c>
      <c r="H584" s="65" t="str">
        <f t="shared" si="36"/>
        <v/>
      </c>
    </row>
    <row r="585" spans="1:8" ht="36" x14ac:dyDescent="0.2">
      <c r="A585" s="77">
        <v>2079902</v>
      </c>
      <c r="B585" s="68" t="s">
        <v>998</v>
      </c>
      <c r="C585" s="81">
        <f t="shared" si="37"/>
        <v>207</v>
      </c>
      <c r="D585" s="82">
        <f t="shared" si="38"/>
        <v>20799</v>
      </c>
      <c r="E585" s="82">
        <f t="shared" si="39"/>
        <v>2079902</v>
      </c>
      <c r="F585" s="65" t="str">
        <f t="shared" ref="F585:H652" si="40">IF(C585&lt;&gt;"",VLOOKUP(C585,$A$6:$B$10005,2,FALSE),"")</f>
        <v>文化旅游体育与传媒支出</v>
      </c>
      <c r="G585" s="65" t="str">
        <f t="shared" si="40"/>
        <v>其他文化旅游体育与传媒支出</v>
      </c>
      <c r="H585" s="65" t="str">
        <f t="shared" si="40"/>
        <v>宣传文化发展专项支出</v>
      </c>
    </row>
    <row r="586" spans="1:8" ht="36" x14ac:dyDescent="0.2">
      <c r="A586" s="77">
        <v>2079903</v>
      </c>
      <c r="B586" s="68" t="s">
        <v>999</v>
      </c>
      <c r="C586" s="81">
        <f t="shared" si="37"/>
        <v>207</v>
      </c>
      <c r="D586" s="82">
        <f t="shared" si="38"/>
        <v>20799</v>
      </c>
      <c r="E586" s="82">
        <f t="shared" si="39"/>
        <v>2079903</v>
      </c>
      <c r="F586" s="65" t="str">
        <f t="shared" si="40"/>
        <v>文化旅游体育与传媒支出</v>
      </c>
      <c r="G586" s="65" t="str">
        <f t="shared" si="40"/>
        <v>其他文化旅游体育与传媒支出</v>
      </c>
      <c r="H586" s="65" t="str">
        <f t="shared" si="40"/>
        <v>文化产业发展专项支出</v>
      </c>
    </row>
    <row r="587" spans="1:8" ht="36" x14ac:dyDescent="0.2">
      <c r="A587" s="77">
        <v>2079999</v>
      </c>
      <c r="B587" s="68" t="s">
        <v>997</v>
      </c>
      <c r="C587" s="81">
        <f t="shared" si="37"/>
        <v>207</v>
      </c>
      <c r="D587" s="82">
        <f t="shared" si="38"/>
        <v>20799</v>
      </c>
      <c r="E587" s="82">
        <f t="shared" si="39"/>
        <v>2079999</v>
      </c>
      <c r="F587" s="65" t="str">
        <f t="shared" si="40"/>
        <v>文化旅游体育与传媒支出</v>
      </c>
      <c r="G587" s="65" t="str">
        <f t="shared" si="40"/>
        <v>其他文化旅游体育与传媒支出</v>
      </c>
      <c r="H587" s="65" t="str">
        <f t="shared" si="40"/>
        <v>其他文化旅游体育与传媒支出</v>
      </c>
    </row>
    <row r="588" spans="1:8" ht="14.25" x14ac:dyDescent="0.2">
      <c r="A588" s="77">
        <v>208</v>
      </c>
      <c r="B588" s="68" t="s">
        <v>1000</v>
      </c>
      <c r="C588" s="81">
        <f t="shared" si="37"/>
        <v>208</v>
      </c>
      <c r="D588" s="82" t="str">
        <f t="shared" si="38"/>
        <v/>
      </c>
      <c r="E588" s="82" t="str">
        <f t="shared" si="39"/>
        <v/>
      </c>
      <c r="F588" s="65" t="str">
        <f t="shared" si="40"/>
        <v>社会保障和就业支出</v>
      </c>
      <c r="G588" s="65" t="str">
        <f t="shared" si="40"/>
        <v/>
      </c>
      <c r="H588" s="65" t="str">
        <f t="shared" si="40"/>
        <v/>
      </c>
    </row>
    <row r="589" spans="1:8" ht="36" x14ac:dyDescent="0.2">
      <c r="A589" s="77">
        <v>20801</v>
      </c>
      <c r="B589" s="68" t="s">
        <v>1001</v>
      </c>
      <c r="C589" s="81">
        <f t="shared" si="37"/>
        <v>208</v>
      </c>
      <c r="D589" s="82">
        <f t="shared" si="38"/>
        <v>20801</v>
      </c>
      <c r="E589" s="82" t="str">
        <f t="shared" si="39"/>
        <v/>
      </c>
      <c r="F589" s="65" t="str">
        <f t="shared" si="40"/>
        <v>社会保障和就业支出</v>
      </c>
      <c r="G589" s="65" t="str">
        <f t="shared" si="40"/>
        <v>人力资源和社会保障管理事务</v>
      </c>
      <c r="H589" s="65" t="str">
        <f t="shared" si="40"/>
        <v/>
      </c>
    </row>
    <row r="590" spans="1:8" ht="36" x14ac:dyDescent="0.2">
      <c r="A590" s="77">
        <v>2080101</v>
      </c>
      <c r="B590" s="68" t="s">
        <v>1002</v>
      </c>
      <c r="C590" s="81">
        <f t="shared" si="37"/>
        <v>208</v>
      </c>
      <c r="D590" s="82">
        <f t="shared" si="38"/>
        <v>20801</v>
      </c>
      <c r="E590" s="82">
        <f t="shared" si="39"/>
        <v>2080101</v>
      </c>
      <c r="F590" s="65" t="str">
        <f t="shared" si="40"/>
        <v>社会保障和就业支出</v>
      </c>
      <c r="G590" s="65" t="str">
        <f t="shared" si="40"/>
        <v>人力资源和社会保障管理事务</v>
      </c>
      <c r="H590" s="65" t="str">
        <f t="shared" si="40"/>
        <v>行政运行（人社）</v>
      </c>
    </row>
    <row r="591" spans="1:8" ht="36" x14ac:dyDescent="0.2">
      <c r="A591" s="77">
        <v>2080102</v>
      </c>
      <c r="B591" s="68" t="s">
        <v>1003</v>
      </c>
      <c r="C591" s="81">
        <f t="shared" si="37"/>
        <v>208</v>
      </c>
      <c r="D591" s="82">
        <f t="shared" si="38"/>
        <v>20801</v>
      </c>
      <c r="E591" s="82">
        <f t="shared" si="39"/>
        <v>2080102</v>
      </c>
      <c r="F591" s="65" t="str">
        <f t="shared" si="40"/>
        <v>社会保障和就业支出</v>
      </c>
      <c r="G591" s="65" t="str">
        <f t="shared" si="40"/>
        <v>人力资源和社会保障管理事务</v>
      </c>
      <c r="H591" s="65" t="str">
        <f t="shared" si="40"/>
        <v>一般行政管理事务（人社）</v>
      </c>
    </row>
    <row r="592" spans="1:8" ht="36" x14ac:dyDescent="0.2">
      <c r="A592" s="77">
        <v>2080103</v>
      </c>
      <c r="B592" s="68" t="s">
        <v>1004</v>
      </c>
      <c r="C592" s="81">
        <f t="shared" si="37"/>
        <v>208</v>
      </c>
      <c r="D592" s="82">
        <f t="shared" si="38"/>
        <v>20801</v>
      </c>
      <c r="E592" s="82">
        <f t="shared" si="39"/>
        <v>2080103</v>
      </c>
      <c r="F592" s="65" t="str">
        <f t="shared" si="40"/>
        <v>社会保障和就业支出</v>
      </c>
      <c r="G592" s="65" t="str">
        <f t="shared" si="40"/>
        <v>人力资源和社会保障管理事务</v>
      </c>
      <c r="H592" s="65" t="str">
        <f t="shared" si="40"/>
        <v>机关服务（人社）</v>
      </c>
    </row>
    <row r="593" spans="1:8" ht="36" x14ac:dyDescent="0.2">
      <c r="A593" s="77">
        <v>2080104</v>
      </c>
      <c r="B593" s="68" t="s">
        <v>1005</v>
      </c>
      <c r="C593" s="81">
        <f t="shared" si="37"/>
        <v>208</v>
      </c>
      <c r="D593" s="82">
        <f t="shared" si="38"/>
        <v>20801</v>
      </c>
      <c r="E593" s="82">
        <f t="shared" si="39"/>
        <v>2080104</v>
      </c>
      <c r="F593" s="65" t="str">
        <f t="shared" si="40"/>
        <v>社会保障和就业支出</v>
      </c>
      <c r="G593" s="65" t="str">
        <f t="shared" si="40"/>
        <v>人力资源和社会保障管理事务</v>
      </c>
      <c r="H593" s="65" t="str">
        <f t="shared" si="40"/>
        <v>综合业务管理</v>
      </c>
    </row>
    <row r="594" spans="1:8" ht="36" x14ac:dyDescent="0.2">
      <c r="A594" s="77">
        <v>2080105</v>
      </c>
      <c r="B594" s="68" t="s">
        <v>1006</v>
      </c>
      <c r="C594" s="81">
        <f t="shared" si="37"/>
        <v>208</v>
      </c>
      <c r="D594" s="82">
        <f t="shared" si="38"/>
        <v>20801</v>
      </c>
      <c r="E594" s="82">
        <f t="shared" si="39"/>
        <v>2080105</v>
      </c>
      <c r="F594" s="65" t="str">
        <f t="shared" si="40"/>
        <v>社会保障和就业支出</v>
      </c>
      <c r="G594" s="65" t="str">
        <f t="shared" si="40"/>
        <v>人力资源和社会保障管理事务</v>
      </c>
      <c r="H594" s="65" t="str">
        <f t="shared" si="40"/>
        <v>劳动保障监察</v>
      </c>
    </row>
    <row r="595" spans="1:8" ht="36" x14ac:dyDescent="0.2">
      <c r="A595" s="77">
        <v>2080106</v>
      </c>
      <c r="B595" s="68" t="s">
        <v>1007</v>
      </c>
      <c r="C595" s="81">
        <f t="shared" si="37"/>
        <v>208</v>
      </c>
      <c r="D595" s="82">
        <f t="shared" si="38"/>
        <v>20801</v>
      </c>
      <c r="E595" s="82">
        <f t="shared" si="39"/>
        <v>2080106</v>
      </c>
      <c r="F595" s="65" t="str">
        <f t="shared" si="40"/>
        <v>社会保障和就业支出</v>
      </c>
      <c r="G595" s="65" t="str">
        <f t="shared" si="40"/>
        <v>人力资源和社会保障管理事务</v>
      </c>
      <c r="H595" s="65" t="str">
        <f t="shared" si="40"/>
        <v>就业管理事务</v>
      </c>
    </row>
    <row r="596" spans="1:8" ht="36" x14ac:dyDescent="0.2">
      <c r="A596" s="77">
        <v>2080107</v>
      </c>
      <c r="B596" s="68" t="s">
        <v>1008</v>
      </c>
      <c r="C596" s="81">
        <f t="shared" si="37"/>
        <v>208</v>
      </c>
      <c r="D596" s="82">
        <f t="shared" si="38"/>
        <v>20801</v>
      </c>
      <c r="E596" s="82">
        <f t="shared" si="39"/>
        <v>2080107</v>
      </c>
      <c r="F596" s="65" t="str">
        <f t="shared" si="40"/>
        <v>社会保障和就业支出</v>
      </c>
      <c r="G596" s="65" t="str">
        <f t="shared" si="40"/>
        <v>人力资源和社会保障管理事务</v>
      </c>
      <c r="H596" s="65" t="str">
        <f t="shared" si="40"/>
        <v>社会保险业务管理事务</v>
      </c>
    </row>
    <row r="597" spans="1:8" ht="36" x14ac:dyDescent="0.2">
      <c r="A597" s="77">
        <v>2080108</v>
      </c>
      <c r="B597" s="68" t="s">
        <v>264</v>
      </c>
      <c r="C597" s="81">
        <f t="shared" si="37"/>
        <v>208</v>
      </c>
      <c r="D597" s="82">
        <f t="shared" si="38"/>
        <v>20801</v>
      </c>
      <c r="E597" s="82">
        <f t="shared" si="39"/>
        <v>2080108</v>
      </c>
      <c r="F597" s="65" t="str">
        <f t="shared" si="40"/>
        <v>社会保障和就业支出</v>
      </c>
      <c r="G597" s="65" t="str">
        <f t="shared" si="40"/>
        <v>人力资源和社会保障管理事务</v>
      </c>
      <c r="H597" s="65" t="str">
        <f t="shared" si="40"/>
        <v>信息化建设</v>
      </c>
    </row>
    <row r="598" spans="1:8" ht="36" x14ac:dyDescent="0.2">
      <c r="A598" s="77">
        <v>2080109</v>
      </c>
      <c r="B598" s="68" t="s">
        <v>1009</v>
      </c>
      <c r="C598" s="81">
        <f t="shared" si="37"/>
        <v>208</v>
      </c>
      <c r="D598" s="82">
        <f t="shared" si="38"/>
        <v>20801</v>
      </c>
      <c r="E598" s="82">
        <f t="shared" si="39"/>
        <v>2080109</v>
      </c>
      <c r="F598" s="65" t="str">
        <f t="shared" si="40"/>
        <v>社会保障和就业支出</v>
      </c>
      <c r="G598" s="65" t="str">
        <f t="shared" si="40"/>
        <v>人力资源和社会保障管理事务</v>
      </c>
      <c r="H598" s="65" t="str">
        <f t="shared" si="40"/>
        <v>社会保险经办机构</v>
      </c>
    </row>
    <row r="599" spans="1:8" ht="36" x14ac:dyDescent="0.2">
      <c r="A599" s="77">
        <v>2080110</v>
      </c>
      <c r="B599" s="68" t="s">
        <v>1010</v>
      </c>
      <c r="C599" s="81">
        <f t="shared" si="37"/>
        <v>208</v>
      </c>
      <c r="D599" s="82">
        <f t="shared" si="38"/>
        <v>20801</v>
      </c>
      <c r="E599" s="82">
        <f t="shared" si="39"/>
        <v>2080110</v>
      </c>
      <c r="F599" s="65" t="str">
        <f t="shared" si="40"/>
        <v>社会保障和就业支出</v>
      </c>
      <c r="G599" s="65" t="str">
        <f t="shared" si="40"/>
        <v>人力资源和社会保障管理事务</v>
      </c>
      <c r="H599" s="65" t="str">
        <f t="shared" si="40"/>
        <v>劳动关系和维权</v>
      </c>
    </row>
    <row r="600" spans="1:8" ht="36" x14ac:dyDescent="0.2">
      <c r="A600" s="77">
        <v>2080111</v>
      </c>
      <c r="B600" s="68" t="s">
        <v>1011</v>
      </c>
      <c r="C600" s="81">
        <f t="shared" si="37"/>
        <v>208</v>
      </c>
      <c r="D600" s="82">
        <f t="shared" si="38"/>
        <v>20801</v>
      </c>
      <c r="E600" s="82">
        <f t="shared" si="39"/>
        <v>2080111</v>
      </c>
      <c r="F600" s="65" t="str">
        <f t="shared" si="40"/>
        <v>社会保障和就业支出</v>
      </c>
      <c r="G600" s="65" t="str">
        <f t="shared" si="40"/>
        <v>人力资源和社会保障管理事务</v>
      </c>
      <c r="H600" s="65" t="str">
        <f t="shared" si="40"/>
        <v>公共就业服务和职业技能鉴定机构</v>
      </c>
    </row>
    <row r="601" spans="1:8" ht="36" x14ac:dyDescent="0.2">
      <c r="A601" s="77">
        <v>2080112</v>
      </c>
      <c r="B601" s="68" t="s">
        <v>1012</v>
      </c>
      <c r="C601" s="81">
        <f t="shared" si="37"/>
        <v>208</v>
      </c>
      <c r="D601" s="82">
        <f t="shared" si="38"/>
        <v>20801</v>
      </c>
      <c r="E601" s="82">
        <f t="shared" si="39"/>
        <v>2080112</v>
      </c>
      <c r="F601" s="65" t="str">
        <f t="shared" si="40"/>
        <v>社会保障和就业支出</v>
      </c>
      <c r="G601" s="65" t="str">
        <f t="shared" si="40"/>
        <v>人力资源和社会保障管理事务</v>
      </c>
      <c r="H601" s="65" t="str">
        <f t="shared" si="40"/>
        <v>劳动人事争议调解仲裁</v>
      </c>
    </row>
    <row r="602" spans="1:8" ht="14.25" x14ac:dyDescent="0.2">
      <c r="A602" s="77">
        <v>2080113</v>
      </c>
      <c r="B602" s="68" t="s">
        <v>2106</v>
      </c>
      <c r="C602" s="81">
        <f t="shared" si="37"/>
        <v>208</v>
      </c>
      <c r="D602" s="82">
        <f t="shared" si="38"/>
        <v>20801</v>
      </c>
      <c r="E602" s="82">
        <f t="shared" si="39"/>
        <v>2080113</v>
      </c>
      <c r="F602" s="65" t="str">
        <f t="shared" si="40"/>
        <v>社会保障和就业支出</v>
      </c>
      <c r="G602" s="65" t="e">
        <f>#N/A</f>
        <v>#N/A</v>
      </c>
      <c r="H602" s="65" t="e">
        <f>#N/A</f>
        <v>#N/A</v>
      </c>
    </row>
    <row r="603" spans="1:8" ht="14.25" x14ac:dyDescent="0.2">
      <c r="A603" s="77">
        <v>2080114</v>
      </c>
      <c r="B603" s="68" t="s">
        <v>2107</v>
      </c>
      <c r="C603" s="81">
        <f t="shared" si="37"/>
        <v>208</v>
      </c>
      <c r="D603" s="82">
        <f t="shared" si="38"/>
        <v>20801</v>
      </c>
      <c r="E603" s="82">
        <f t="shared" si="39"/>
        <v>2080114</v>
      </c>
      <c r="F603" s="65" t="str">
        <f t="shared" si="40"/>
        <v>社会保障和就业支出</v>
      </c>
      <c r="G603" s="65" t="e">
        <f>#N/A</f>
        <v>#N/A</v>
      </c>
      <c r="H603" s="65" t="e">
        <f>#N/A</f>
        <v>#N/A</v>
      </c>
    </row>
    <row r="604" spans="1:8" ht="14.25" x14ac:dyDescent="0.2">
      <c r="A604" s="77">
        <v>2080115</v>
      </c>
      <c r="B604" s="68" t="s">
        <v>2108</v>
      </c>
      <c r="C604" s="81">
        <f t="shared" si="37"/>
        <v>208</v>
      </c>
      <c r="D604" s="82">
        <f t="shared" si="38"/>
        <v>20801</v>
      </c>
      <c r="E604" s="82">
        <f t="shared" si="39"/>
        <v>2080115</v>
      </c>
      <c r="F604" s="65" t="e">
        <f>#N/A</f>
        <v>#N/A</v>
      </c>
      <c r="G604" s="65" t="e">
        <f>#N/A</f>
        <v>#N/A</v>
      </c>
      <c r="H604" s="65" t="e">
        <f>#N/A</f>
        <v>#N/A</v>
      </c>
    </row>
    <row r="605" spans="1:8" ht="14.25" x14ac:dyDescent="0.2">
      <c r="A605" s="77">
        <v>2080116</v>
      </c>
      <c r="B605" s="68" t="s">
        <v>2109</v>
      </c>
      <c r="C605" s="81">
        <f t="shared" si="37"/>
        <v>208</v>
      </c>
      <c r="D605" s="82">
        <f t="shared" si="38"/>
        <v>20801</v>
      </c>
      <c r="E605" s="82">
        <f t="shared" si="39"/>
        <v>2080116</v>
      </c>
      <c r="F605" s="65" t="e">
        <f>#N/A</f>
        <v>#N/A</v>
      </c>
      <c r="G605" s="65" t="e">
        <f>#N/A</f>
        <v>#N/A</v>
      </c>
      <c r="H605" s="65" t="e">
        <f>#N/A</f>
        <v>#N/A</v>
      </c>
    </row>
    <row r="606" spans="1:8" ht="14.25" x14ac:dyDescent="0.2">
      <c r="A606" s="77">
        <v>2080150</v>
      </c>
      <c r="B606" s="68" t="s">
        <v>2110</v>
      </c>
      <c r="C606" s="81">
        <f t="shared" si="37"/>
        <v>208</v>
      </c>
      <c r="D606" s="82">
        <f t="shared" si="38"/>
        <v>20801</v>
      </c>
      <c r="E606" s="82">
        <f t="shared" si="39"/>
        <v>2080150</v>
      </c>
      <c r="F606" s="65" t="e">
        <f>#N/A</f>
        <v>#N/A</v>
      </c>
      <c r="G606" s="65" t="e">
        <f>#N/A</f>
        <v>#N/A</v>
      </c>
      <c r="H606" s="65" t="e">
        <f>#N/A</f>
        <v>#N/A</v>
      </c>
    </row>
    <row r="607" spans="1:8" ht="36" x14ac:dyDescent="0.2">
      <c r="A607" s="77">
        <v>2080199</v>
      </c>
      <c r="B607" s="68" t="s">
        <v>1013</v>
      </c>
      <c r="C607" s="81">
        <f t="shared" si="37"/>
        <v>208</v>
      </c>
      <c r="D607" s="82">
        <f t="shared" si="38"/>
        <v>20801</v>
      </c>
      <c r="E607" s="82">
        <f t="shared" si="39"/>
        <v>2080199</v>
      </c>
      <c r="F607" s="65" t="str">
        <f t="shared" si="40"/>
        <v>社会保障和就业支出</v>
      </c>
      <c r="G607" s="65" t="str">
        <f t="shared" si="40"/>
        <v>人力资源和社会保障管理事务</v>
      </c>
      <c r="H607" s="65" t="str">
        <f t="shared" si="40"/>
        <v>其他人力资源和社会保障管理事务支出</v>
      </c>
    </row>
    <row r="608" spans="1:8" ht="14.25" x14ac:dyDescent="0.2">
      <c r="A608" s="77">
        <v>20802</v>
      </c>
      <c r="B608" s="68" t="s">
        <v>1014</v>
      </c>
      <c r="C608" s="81">
        <f t="shared" si="37"/>
        <v>208</v>
      </c>
      <c r="D608" s="82">
        <f t="shared" si="38"/>
        <v>20802</v>
      </c>
      <c r="E608" s="82" t="str">
        <f t="shared" si="39"/>
        <v/>
      </c>
      <c r="F608" s="65" t="str">
        <f t="shared" si="40"/>
        <v>社会保障和就业支出</v>
      </c>
      <c r="G608" s="65" t="str">
        <f t="shared" si="40"/>
        <v>民政管理事务</v>
      </c>
      <c r="H608" s="65" t="str">
        <f t="shared" si="40"/>
        <v/>
      </c>
    </row>
    <row r="609" spans="1:8" ht="14.25" x14ac:dyDescent="0.2">
      <c r="A609" s="77">
        <v>2080201</v>
      </c>
      <c r="B609" s="68" t="s">
        <v>1015</v>
      </c>
      <c r="C609" s="81">
        <f t="shared" si="37"/>
        <v>208</v>
      </c>
      <c r="D609" s="82">
        <f t="shared" si="38"/>
        <v>20802</v>
      </c>
      <c r="E609" s="82">
        <f t="shared" si="39"/>
        <v>2080201</v>
      </c>
      <c r="F609" s="65" t="str">
        <f t="shared" si="40"/>
        <v>社会保障和就业支出</v>
      </c>
      <c r="G609" s="65" t="str">
        <f t="shared" si="40"/>
        <v>民政管理事务</v>
      </c>
      <c r="H609" s="65" t="str">
        <f t="shared" si="40"/>
        <v>行政运行（民政）</v>
      </c>
    </row>
    <row r="610" spans="1:8" ht="24" x14ac:dyDescent="0.2">
      <c r="A610" s="77">
        <v>2080202</v>
      </c>
      <c r="B610" s="68" t="s">
        <v>1016</v>
      </c>
      <c r="C610" s="81">
        <f t="shared" si="37"/>
        <v>208</v>
      </c>
      <c r="D610" s="82">
        <f t="shared" si="38"/>
        <v>20802</v>
      </c>
      <c r="E610" s="82">
        <f t="shared" si="39"/>
        <v>2080202</v>
      </c>
      <c r="F610" s="65" t="str">
        <f t="shared" si="40"/>
        <v>社会保障和就业支出</v>
      </c>
      <c r="G610" s="65" t="str">
        <f t="shared" si="40"/>
        <v>民政管理事务</v>
      </c>
      <c r="H610" s="65" t="str">
        <f t="shared" si="40"/>
        <v>一般行政管理事务（民政）</v>
      </c>
    </row>
    <row r="611" spans="1:8" ht="14.25" x14ac:dyDescent="0.2">
      <c r="A611" s="77">
        <v>2080203</v>
      </c>
      <c r="B611" s="68" t="s">
        <v>1017</v>
      </c>
      <c r="C611" s="81">
        <f t="shared" si="37"/>
        <v>208</v>
      </c>
      <c r="D611" s="82">
        <f t="shared" si="38"/>
        <v>20802</v>
      </c>
      <c r="E611" s="82">
        <f t="shared" si="39"/>
        <v>2080203</v>
      </c>
      <c r="F611" s="65" t="str">
        <f t="shared" si="40"/>
        <v>社会保障和就业支出</v>
      </c>
      <c r="G611" s="65" t="str">
        <f t="shared" si="40"/>
        <v>民政管理事务</v>
      </c>
      <c r="H611" s="65" t="str">
        <f t="shared" si="40"/>
        <v>机关服务（民政）</v>
      </c>
    </row>
    <row r="612" spans="1:8" ht="14.25" x14ac:dyDescent="0.2">
      <c r="A612" s="77">
        <v>2080206</v>
      </c>
      <c r="B612" s="68" t="s">
        <v>1018</v>
      </c>
      <c r="C612" s="81">
        <f t="shared" si="37"/>
        <v>208</v>
      </c>
      <c r="D612" s="82">
        <f t="shared" si="38"/>
        <v>20802</v>
      </c>
      <c r="E612" s="82">
        <f t="shared" si="39"/>
        <v>2080206</v>
      </c>
      <c r="F612" s="65" t="str">
        <f t="shared" si="40"/>
        <v>社会保障和就业支出</v>
      </c>
      <c r="G612" s="65" t="str">
        <f t="shared" si="40"/>
        <v>民政管理事务</v>
      </c>
      <c r="H612" s="65" t="str">
        <f t="shared" si="40"/>
        <v>社会组织管理</v>
      </c>
    </row>
    <row r="613" spans="1:8" ht="14.25" x14ac:dyDescent="0.2">
      <c r="A613" s="77">
        <v>2080207</v>
      </c>
      <c r="B613" s="68" t="s">
        <v>1019</v>
      </c>
      <c r="C613" s="81">
        <f t="shared" si="37"/>
        <v>208</v>
      </c>
      <c r="D613" s="82">
        <f t="shared" si="38"/>
        <v>20802</v>
      </c>
      <c r="E613" s="82">
        <f t="shared" si="39"/>
        <v>2080207</v>
      </c>
      <c r="F613" s="65" t="str">
        <f t="shared" si="40"/>
        <v>社会保障和就业支出</v>
      </c>
      <c r="G613" s="65" t="str">
        <f t="shared" si="40"/>
        <v>民政管理事务</v>
      </c>
      <c r="H613" s="65" t="str">
        <f t="shared" si="40"/>
        <v>行政区划和地名管理</v>
      </c>
    </row>
    <row r="614" spans="1:8" ht="24" x14ac:dyDescent="0.2">
      <c r="A614" s="77">
        <v>2080208</v>
      </c>
      <c r="B614" s="68" t="s">
        <v>1020</v>
      </c>
      <c r="C614" s="81">
        <f t="shared" si="37"/>
        <v>208</v>
      </c>
      <c r="D614" s="82">
        <f t="shared" si="38"/>
        <v>20802</v>
      </c>
      <c r="E614" s="82">
        <f t="shared" si="39"/>
        <v>2080208</v>
      </c>
      <c r="F614" s="65" t="str">
        <f t="shared" si="40"/>
        <v>社会保障和就业支出</v>
      </c>
      <c r="G614" s="65" t="str">
        <f t="shared" si="40"/>
        <v>民政管理事务</v>
      </c>
      <c r="H614" s="65" t="str">
        <f t="shared" si="40"/>
        <v>基层政权建设和社区治理</v>
      </c>
    </row>
    <row r="615" spans="1:8" ht="14.25" x14ac:dyDescent="0.2">
      <c r="A615" s="77">
        <v>2080299</v>
      </c>
      <c r="B615" s="68" t="s">
        <v>1021</v>
      </c>
      <c r="C615" s="81">
        <f t="shared" si="37"/>
        <v>208</v>
      </c>
      <c r="D615" s="82">
        <f t="shared" si="38"/>
        <v>20802</v>
      </c>
      <c r="E615" s="82">
        <f t="shared" si="39"/>
        <v>2080299</v>
      </c>
      <c r="F615" s="65" t="str">
        <f t="shared" si="40"/>
        <v>社会保障和就业支出</v>
      </c>
      <c r="G615" s="65" t="str">
        <f t="shared" si="40"/>
        <v>民政管理事务</v>
      </c>
      <c r="H615" s="65" t="str">
        <f t="shared" si="40"/>
        <v>其他民政管理事务支出</v>
      </c>
    </row>
    <row r="616" spans="1:8" ht="24" x14ac:dyDescent="0.2">
      <c r="A616" s="77">
        <v>20804</v>
      </c>
      <c r="B616" s="68" t="s">
        <v>424</v>
      </c>
      <c r="C616" s="81">
        <f t="shared" si="37"/>
        <v>208</v>
      </c>
      <c r="D616" s="82">
        <f t="shared" si="38"/>
        <v>20804</v>
      </c>
      <c r="E616" s="82" t="str">
        <f t="shared" si="39"/>
        <v/>
      </c>
      <c r="F616" s="65" t="str">
        <f t="shared" si="40"/>
        <v>社会保障和就业支出</v>
      </c>
      <c r="G616" s="65" t="str">
        <f t="shared" si="40"/>
        <v>补充全国社会保障基金</v>
      </c>
      <c r="H616" s="65" t="str">
        <f t="shared" si="40"/>
        <v/>
      </c>
    </row>
    <row r="617" spans="1:8" ht="24" x14ac:dyDescent="0.2">
      <c r="A617" s="77">
        <v>2080402</v>
      </c>
      <c r="B617" s="68" t="s">
        <v>1022</v>
      </c>
      <c r="C617" s="81">
        <f t="shared" si="37"/>
        <v>208</v>
      </c>
      <c r="D617" s="82">
        <f t="shared" si="38"/>
        <v>20804</v>
      </c>
      <c r="E617" s="82">
        <f t="shared" si="39"/>
        <v>2080402</v>
      </c>
      <c r="F617" s="65" t="str">
        <f t="shared" si="40"/>
        <v>社会保障和就业支出</v>
      </c>
      <c r="G617" s="65" t="str">
        <f t="shared" si="40"/>
        <v>补充全国社会保障基金</v>
      </c>
      <c r="H617" s="65" t="str">
        <f t="shared" si="40"/>
        <v>用一般公共预算补充基金</v>
      </c>
    </row>
    <row r="618" spans="1:8" ht="24" x14ac:dyDescent="0.2">
      <c r="A618" s="77">
        <v>20805</v>
      </c>
      <c r="B618" s="68" t="s">
        <v>1023</v>
      </c>
      <c r="C618" s="81">
        <f t="shared" si="37"/>
        <v>208</v>
      </c>
      <c r="D618" s="82">
        <f t="shared" si="38"/>
        <v>20805</v>
      </c>
      <c r="E618" s="82" t="str">
        <f t="shared" si="39"/>
        <v/>
      </c>
      <c r="F618" s="65" t="str">
        <f t="shared" si="40"/>
        <v>社会保障和就业支出</v>
      </c>
      <c r="G618" s="65" t="str">
        <f t="shared" si="40"/>
        <v>行政事业单位养老支出</v>
      </c>
      <c r="H618" s="65" t="str">
        <f t="shared" si="40"/>
        <v/>
      </c>
    </row>
    <row r="619" spans="1:8" ht="24" x14ac:dyDescent="0.2">
      <c r="A619" s="77">
        <v>2080501</v>
      </c>
      <c r="B619" s="68" t="s">
        <v>1024</v>
      </c>
      <c r="C619" s="81">
        <f t="shared" si="37"/>
        <v>208</v>
      </c>
      <c r="D619" s="82">
        <f t="shared" si="38"/>
        <v>20805</v>
      </c>
      <c r="E619" s="82">
        <f t="shared" si="39"/>
        <v>2080501</v>
      </c>
      <c r="F619" s="65" t="str">
        <f t="shared" si="40"/>
        <v>社会保障和就业支出</v>
      </c>
      <c r="G619" s="65" t="str">
        <f t="shared" si="40"/>
        <v>行政事业单位养老支出</v>
      </c>
      <c r="H619" s="65" t="str">
        <f t="shared" si="40"/>
        <v>行政单位离退休</v>
      </c>
    </row>
    <row r="620" spans="1:8" ht="24" x14ac:dyDescent="0.2">
      <c r="A620" s="77">
        <v>2080502</v>
      </c>
      <c r="B620" s="68" t="s">
        <v>1025</v>
      </c>
      <c r="C620" s="81">
        <f t="shared" si="37"/>
        <v>208</v>
      </c>
      <c r="D620" s="82">
        <f t="shared" si="38"/>
        <v>20805</v>
      </c>
      <c r="E620" s="82">
        <f t="shared" si="39"/>
        <v>2080502</v>
      </c>
      <c r="F620" s="65" t="str">
        <f t="shared" si="40"/>
        <v>社会保障和就业支出</v>
      </c>
      <c r="G620" s="65" t="str">
        <f t="shared" si="40"/>
        <v>行政事业单位养老支出</v>
      </c>
      <c r="H620" s="65" t="str">
        <f t="shared" si="40"/>
        <v>事业单位离退休</v>
      </c>
    </row>
    <row r="621" spans="1:8" ht="24" x14ac:dyDescent="0.2">
      <c r="A621" s="77">
        <v>2080503</v>
      </c>
      <c r="B621" s="68" t="s">
        <v>1026</v>
      </c>
      <c r="C621" s="81">
        <f t="shared" si="37"/>
        <v>208</v>
      </c>
      <c r="D621" s="82">
        <f t="shared" si="38"/>
        <v>20805</v>
      </c>
      <c r="E621" s="82">
        <f t="shared" si="39"/>
        <v>2080503</v>
      </c>
      <c r="F621" s="65" t="str">
        <f t="shared" si="40"/>
        <v>社会保障和就业支出</v>
      </c>
      <c r="G621" s="65" t="str">
        <f t="shared" si="40"/>
        <v>行政事业单位养老支出</v>
      </c>
      <c r="H621" s="65" t="str">
        <f t="shared" si="40"/>
        <v>离退休人员管理机构</v>
      </c>
    </row>
    <row r="622" spans="1:8" ht="24" x14ac:dyDescent="0.2">
      <c r="A622" s="77">
        <v>2080505</v>
      </c>
      <c r="B622" s="68" t="s">
        <v>1027</v>
      </c>
      <c r="C622" s="81">
        <f t="shared" si="37"/>
        <v>208</v>
      </c>
      <c r="D622" s="82">
        <f t="shared" si="38"/>
        <v>20805</v>
      </c>
      <c r="E622" s="82">
        <f t="shared" si="39"/>
        <v>2080505</v>
      </c>
      <c r="F622" s="65" t="str">
        <f t="shared" si="40"/>
        <v>社会保障和就业支出</v>
      </c>
      <c r="G622" s="65" t="str">
        <f t="shared" si="40"/>
        <v>行政事业单位养老支出</v>
      </c>
      <c r="H622" s="65" t="str">
        <f t="shared" si="40"/>
        <v>机关事业单位基本养老保险缴费支出</v>
      </c>
    </row>
    <row r="623" spans="1:8" ht="24" x14ac:dyDescent="0.2">
      <c r="A623" s="77">
        <v>2080506</v>
      </c>
      <c r="B623" s="68" t="s">
        <v>1028</v>
      </c>
      <c r="C623" s="81">
        <f t="shared" si="37"/>
        <v>208</v>
      </c>
      <c r="D623" s="82">
        <f t="shared" si="38"/>
        <v>20805</v>
      </c>
      <c r="E623" s="82">
        <f t="shared" si="39"/>
        <v>2080506</v>
      </c>
      <c r="F623" s="65" t="str">
        <f t="shared" si="40"/>
        <v>社会保障和就业支出</v>
      </c>
      <c r="G623" s="65" t="str">
        <f t="shared" si="40"/>
        <v>行政事业单位养老支出</v>
      </c>
      <c r="H623" s="65" t="str">
        <f t="shared" si="40"/>
        <v>机关事业单位职业年金缴费支出</v>
      </c>
    </row>
    <row r="624" spans="1:8" ht="24" x14ac:dyDescent="0.2">
      <c r="A624" s="77">
        <v>2080507</v>
      </c>
      <c r="B624" s="68" t="s">
        <v>1029</v>
      </c>
      <c r="C624" s="81">
        <f t="shared" si="37"/>
        <v>208</v>
      </c>
      <c r="D624" s="82">
        <f t="shared" si="38"/>
        <v>20805</v>
      </c>
      <c r="E624" s="82">
        <f t="shared" si="39"/>
        <v>2080507</v>
      </c>
      <c r="F624" s="65" t="str">
        <f t="shared" si="40"/>
        <v>社会保障和就业支出</v>
      </c>
      <c r="G624" s="65" t="str">
        <f t="shared" si="40"/>
        <v>行政事业单位养老支出</v>
      </c>
      <c r="H624" s="65" t="str">
        <f t="shared" si="40"/>
        <v>对机关事业单位基本养老保险基金的补助</v>
      </c>
    </row>
    <row r="625" spans="1:8" ht="24" x14ac:dyDescent="0.2">
      <c r="A625" s="77">
        <v>2080508</v>
      </c>
      <c r="B625" s="68" t="s">
        <v>2111</v>
      </c>
      <c r="C625" s="81">
        <f t="shared" si="37"/>
        <v>208</v>
      </c>
      <c r="D625" s="82">
        <f t="shared" si="38"/>
        <v>20805</v>
      </c>
      <c r="E625" s="82">
        <f t="shared" si="39"/>
        <v>2080508</v>
      </c>
      <c r="F625" s="65" t="str">
        <f t="shared" si="40"/>
        <v>社会保障和就业支出</v>
      </c>
      <c r="G625" s="65" t="str">
        <f t="shared" si="40"/>
        <v>行政事业单位养老支出</v>
      </c>
      <c r="H625" s="65" t="str">
        <f t="shared" si="40"/>
        <v>对机关事业单位职业年金的补助</v>
      </c>
    </row>
    <row r="626" spans="1:8" ht="24" x14ac:dyDescent="0.2">
      <c r="A626" s="77">
        <v>2080599</v>
      </c>
      <c r="B626" s="68" t="s">
        <v>1030</v>
      </c>
      <c r="C626" s="81">
        <f t="shared" si="37"/>
        <v>208</v>
      </c>
      <c r="D626" s="82">
        <f t="shared" si="38"/>
        <v>20805</v>
      </c>
      <c r="E626" s="82">
        <f t="shared" si="39"/>
        <v>2080599</v>
      </c>
      <c r="F626" s="65" t="str">
        <f t="shared" si="40"/>
        <v>社会保障和就业支出</v>
      </c>
      <c r="G626" s="65" t="str">
        <f t="shared" si="40"/>
        <v>行政事业单位养老支出</v>
      </c>
      <c r="H626" s="65" t="str">
        <f t="shared" si="40"/>
        <v>其他行政事业单位养老支出</v>
      </c>
    </row>
    <row r="627" spans="1:8" ht="14.25" x14ac:dyDescent="0.2">
      <c r="A627" s="77">
        <v>20806</v>
      </c>
      <c r="B627" s="68" t="s">
        <v>1031</v>
      </c>
      <c r="C627" s="81">
        <f t="shared" si="37"/>
        <v>208</v>
      </c>
      <c r="D627" s="82">
        <f t="shared" si="38"/>
        <v>20806</v>
      </c>
      <c r="E627" s="82" t="str">
        <f t="shared" si="39"/>
        <v/>
      </c>
      <c r="F627" s="65" t="str">
        <f t="shared" si="40"/>
        <v>社会保障和就业支出</v>
      </c>
      <c r="G627" s="65" t="str">
        <f t="shared" si="40"/>
        <v>企业改革补助</v>
      </c>
      <c r="H627" s="65" t="str">
        <f t="shared" si="40"/>
        <v/>
      </c>
    </row>
    <row r="628" spans="1:8" ht="14.25" x14ac:dyDescent="0.2">
      <c r="A628" s="77">
        <v>2080601</v>
      </c>
      <c r="B628" s="68" t="s">
        <v>1032</v>
      </c>
      <c r="C628" s="81">
        <f t="shared" si="37"/>
        <v>208</v>
      </c>
      <c r="D628" s="82">
        <f t="shared" si="38"/>
        <v>20806</v>
      </c>
      <c r="E628" s="82">
        <f t="shared" si="39"/>
        <v>2080601</v>
      </c>
      <c r="F628" s="65" t="str">
        <f t="shared" si="40"/>
        <v>社会保障和就业支出</v>
      </c>
      <c r="G628" s="65" t="str">
        <f t="shared" si="40"/>
        <v>企业改革补助</v>
      </c>
      <c r="H628" s="65" t="str">
        <f t="shared" si="40"/>
        <v>企业关闭破产补助</v>
      </c>
    </row>
    <row r="629" spans="1:8" ht="14.25" x14ac:dyDescent="0.2">
      <c r="A629" s="77">
        <v>2080602</v>
      </c>
      <c r="B629" s="68" t="s">
        <v>1033</v>
      </c>
      <c r="C629" s="81">
        <f t="shared" si="37"/>
        <v>208</v>
      </c>
      <c r="D629" s="82">
        <f t="shared" si="38"/>
        <v>20806</v>
      </c>
      <c r="E629" s="82">
        <f t="shared" si="39"/>
        <v>2080602</v>
      </c>
      <c r="F629" s="65" t="str">
        <f t="shared" si="40"/>
        <v>社会保障和就业支出</v>
      </c>
      <c r="G629" s="65" t="str">
        <f t="shared" si="40"/>
        <v>企业改革补助</v>
      </c>
      <c r="H629" s="65" t="str">
        <f t="shared" si="40"/>
        <v>厂办大集体改革补助</v>
      </c>
    </row>
    <row r="630" spans="1:8" ht="14.25" x14ac:dyDescent="0.2">
      <c r="A630" s="77">
        <v>2080699</v>
      </c>
      <c r="B630" s="68" t="s">
        <v>1034</v>
      </c>
      <c r="C630" s="81">
        <f t="shared" si="37"/>
        <v>208</v>
      </c>
      <c r="D630" s="82">
        <f t="shared" si="38"/>
        <v>20806</v>
      </c>
      <c r="E630" s="82">
        <f t="shared" si="39"/>
        <v>2080699</v>
      </c>
      <c r="F630" s="65" t="str">
        <f t="shared" si="40"/>
        <v>社会保障和就业支出</v>
      </c>
      <c r="G630" s="65" t="str">
        <f t="shared" si="40"/>
        <v>企业改革补助</v>
      </c>
      <c r="H630" s="65" t="str">
        <f t="shared" si="40"/>
        <v>其他企业改革发展补助</v>
      </c>
    </row>
    <row r="631" spans="1:8" ht="14.25" x14ac:dyDescent="0.2">
      <c r="A631" s="77">
        <v>20807</v>
      </c>
      <c r="B631" s="68" t="s">
        <v>1035</v>
      </c>
      <c r="C631" s="81">
        <f t="shared" si="37"/>
        <v>208</v>
      </c>
      <c r="D631" s="82">
        <f t="shared" si="38"/>
        <v>20807</v>
      </c>
      <c r="E631" s="82" t="str">
        <f t="shared" si="39"/>
        <v/>
      </c>
      <c r="F631" s="65" t="str">
        <f t="shared" si="40"/>
        <v>社会保障和就业支出</v>
      </c>
      <c r="G631" s="65" t="str">
        <f t="shared" si="40"/>
        <v>就业补助</v>
      </c>
      <c r="H631" s="65" t="str">
        <f t="shared" si="40"/>
        <v/>
      </c>
    </row>
    <row r="632" spans="1:8" ht="14.25" x14ac:dyDescent="0.2">
      <c r="A632" s="77">
        <v>2080701</v>
      </c>
      <c r="B632" s="68" t="s">
        <v>1036</v>
      </c>
      <c r="C632" s="81">
        <f t="shared" si="37"/>
        <v>208</v>
      </c>
      <c r="D632" s="82">
        <f t="shared" si="38"/>
        <v>20807</v>
      </c>
      <c r="E632" s="82">
        <f t="shared" si="39"/>
        <v>2080701</v>
      </c>
      <c r="F632" s="65" t="str">
        <f t="shared" si="40"/>
        <v>社会保障和就业支出</v>
      </c>
      <c r="G632" s="65" t="str">
        <f t="shared" si="40"/>
        <v>就业补助</v>
      </c>
      <c r="H632" s="65" t="str">
        <f t="shared" si="40"/>
        <v>就业创业服务补贴</v>
      </c>
    </row>
    <row r="633" spans="1:8" ht="14.25" x14ac:dyDescent="0.2">
      <c r="A633" s="77">
        <v>2080702</v>
      </c>
      <c r="B633" s="68" t="s">
        <v>1037</v>
      </c>
      <c r="C633" s="81">
        <f t="shared" si="37"/>
        <v>208</v>
      </c>
      <c r="D633" s="82">
        <f t="shared" si="38"/>
        <v>20807</v>
      </c>
      <c r="E633" s="82">
        <f t="shared" si="39"/>
        <v>2080702</v>
      </c>
      <c r="F633" s="65" t="str">
        <f t="shared" si="40"/>
        <v>社会保障和就业支出</v>
      </c>
      <c r="G633" s="65" t="str">
        <f t="shared" si="40"/>
        <v>就业补助</v>
      </c>
      <c r="H633" s="65" t="str">
        <f t="shared" si="40"/>
        <v>职业培训补贴</v>
      </c>
    </row>
    <row r="634" spans="1:8" ht="14.25" x14ac:dyDescent="0.2">
      <c r="A634" s="77">
        <v>2080704</v>
      </c>
      <c r="B634" s="68" t="s">
        <v>1038</v>
      </c>
      <c r="C634" s="81">
        <f t="shared" si="37"/>
        <v>208</v>
      </c>
      <c r="D634" s="82">
        <f t="shared" si="38"/>
        <v>20807</v>
      </c>
      <c r="E634" s="82">
        <f t="shared" si="39"/>
        <v>2080704</v>
      </c>
      <c r="F634" s="65" t="str">
        <f t="shared" si="40"/>
        <v>社会保障和就业支出</v>
      </c>
      <c r="G634" s="65" t="str">
        <f t="shared" si="40"/>
        <v>就业补助</v>
      </c>
      <c r="H634" s="65" t="str">
        <f t="shared" si="40"/>
        <v>社会保险补贴</v>
      </c>
    </row>
    <row r="635" spans="1:8" ht="14.25" x14ac:dyDescent="0.2">
      <c r="A635" s="77">
        <v>2080705</v>
      </c>
      <c r="B635" s="68" t="s">
        <v>1039</v>
      </c>
      <c r="C635" s="81">
        <f t="shared" si="37"/>
        <v>208</v>
      </c>
      <c r="D635" s="82">
        <f t="shared" si="38"/>
        <v>20807</v>
      </c>
      <c r="E635" s="82">
        <f t="shared" si="39"/>
        <v>2080705</v>
      </c>
      <c r="F635" s="65" t="str">
        <f t="shared" si="40"/>
        <v>社会保障和就业支出</v>
      </c>
      <c r="G635" s="65" t="str">
        <f t="shared" si="40"/>
        <v>就业补助</v>
      </c>
      <c r="H635" s="65" t="str">
        <f t="shared" si="40"/>
        <v>公益性岗位补贴</v>
      </c>
    </row>
    <row r="636" spans="1:8" ht="14.25" x14ac:dyDescent="0.2">
      <c r="A636" s="77">
        <v>2080709</v>
      </c>
      <c r="B636" s="68" t="s">
        <v>1040</v>
      </c>
      <c r="C636" s="81">
        <f t="shared" si="37"/>
        <v>208</v>
      </c>
      <c r="D636" s="82">
        <f t="shared" si="38"/>
        <v>20807</v>
      </c>
      <c r="E636" s="82">
        <f t="shared" si="39"/>
        <v>2080709</v>
      </c>
      <c r="F636" s="65" t="str">
        <f t="shared" si="40"/>
        <v>社会保障和就业支出</v>
      </c>
      <c r="G636" s="65" t="str">
        <f t="shared" si="40"/>
        <v>就业补助</v>
      </c>
      <c r="H636" s="65" t="str">
        <f t="shared" si="40"/>
        <v>职业技能鉴定补贴</v>
      </c>
    </row>
    <row r="637" spans="1:8" ht="14.25" x14ac:dyDescent="0.2">
      <c r="A637" s="77">
        <v>2080711</v>
      </c>
      <c r="B637" s="68" t="s">
        <v>1041</v>
      </c>
      <c r="C637" s="81">
        <f t="shared" si="37"/>
        <v>208</v>
      </c>
      <c r="D637" s="82">
        <f t="shared" si="38"/>
        <v>20807</v>
      </c>
      <c r="E637" s="82">
        <f t="shared" si="39"/>
        <v>2080711</v>
      </c>
      <c r="F637" s="65" t="str">
        <f t="shared" si="40"/>
        <v>社会保障和就业支出</v>
      </c>
      <c r="G637" s="65" t="str">
        <f t="shared" si="40"/>
        <v>就业补助</v>
      </c>
      <c r="H637" s="65" t="str">
        <f t="shared" si="40"/>
        <v>就业见习补贴</v>
      </c>
    </row>
    <row r="638" spans="1:8" ht="14.25" x14ac:dyDescent="0.2">
      <c r="A638" s="77">
        <v>2080712</v>
      </c>
      <c r="B638" s="68" t="s">
        <v>1042</v>
      </c>
      <c r="C638" s="81">
        <f t="shared" si="37"/>
        <v>208</v>
      </c>
      <c r="D638" s="82">
        <f t="shared" si="38"/>
        <v>20807</v>
      </c>
      <c r="E638" s="82">
        <f t="shared" si="39"/>
        <v>2080712</v>
      </c>
      <c r="F638" s="65" t="str">
        <f t="shared" si="40"/>
        <v>社会保障和就业支出</v>
      </c>
      <c r="G638" s="65" t="str">
        <f t="shared" si="40"/>
        <v>就业补助</v>
      </c>
      <c r="H638" s="65" t="str">
        <f t="shared" si="40"/>
        <v>高技能人才培养补助</v>
      </c>
    </row>
    <row r="639" spans="1:8" ht="14.25" x14ac:dyDescent="0.2">
      <c r="A639" s="77">
        <v>2080713</v>
      </c>
      <c r="B639" s="126" t="s">
        <v>2122</v>
      </c>
      <c r="C639" s="81">
        <f t="shared" si="37"/>
        <v>208</v>
      </c>
      <c r="D639" s="82">
        <f t="shared" si="38"/>
        <v>20807</v>
      </c>
      <c r="E639" s="82">
        <f t="shared" si="39"/>
        <v>2080713</v>
      </c>
      <c r="F639" s="65" t="str">
        <f t="shared" si="40"/>
        <v>社会保障和就业支出</v>
      </c>
      <c r="G639" s="65" t="str">
        <f t="shared" si="40"/>
        <v>就业补助</v>
      </c>
      <c r="H639" s="65" t="str">
        <f t="shared" si="40"/>
        <v>促进创业补贴</v>
      </c>
    </row>
    <row r="640" spans="1:8" ht="14.25" x14ac:dyDescent="0.2">
      <c r="A640" s="77">
        <v>2080799</v>
      </c>
      <c r="B640" s="68" t="s">
        <v>1043</v>
      </c>
      <c r="C640" s="81">
        <f t="shared" si="37"/>
        <v>208</v>
      </c>
      <c r="D640" s="82">
        <f t="shared" si="38"/>
        <v>20807</v>
      </c>
      <c r="E640" s="82">
        <f t="shared" si="39"/>
        <v>2080799</v>
      </c>
      <c r="F640" s="65" t="str">
        <f t="shared" si="40"/>
        <v>社会保障和就业支出</v>
      </c>
      <c r="G640" s="65" t="str">
        <f t="shared" si="40"/>
        <v>就业补助</v>
      </c>
      <c r="H640" s="65" t="str">
        <f t="shared" si="40"/>
        <v>其他就业补助支出</v>
      </c>
    </row>
    <row r="641" spans="1:8" ht="15" customHeight="1" x14ac:dyDescent="0.2">
      <c r="A641" s="77">
        <v>20808</v>
      </c>
      <c r="B641" s="68" t="s">
        <v>1044</v>
      </c>
      <c r="C641" s="81">
        <f t="shared" si="37"/>
        <v>208</v>
      </c>
      <c r="D641" s="82">
        <f t="shared" si="38"/>
        <v>20808</v>
      </c>
      <c r="E641" s="82" t="str">
        <f t="shared" si="39"/>
        <v/>
      </c>
      <c r="F641" s="65" t="str">
        <f t="shared" si="40"/>
        <v>社会保障和就业支出</v>
      </c>
      <c r="G641" s="65" t="str">
        <f t="shared" si="40"/>
        <v>抚恤</v>
      </c>
      <c r="H641" s="65" t="str">
        <f t="shared" si="40"/>
        <v/>
      </c>
    </row>
    <row r="642" spans="1:8" ht="14.25" x14ac:dyDescent="0.2">
      <c r="A642" s="77">
        <v>2080801</v>
      </c>
      <c r="B642" s="68" t="s">
        <v>1045</v>
      </c>
      <c r="C642" s="81">
        <f t="shared" si="37"/>
        <v>208</v>
      </c>
      <c r="D642" s="82">
        <f t="shared" si="38"/>
        <v>20808</v>
      </c>
      <c r="E642" s="82">
        <f t="shared" si="39"/>
        <v>2080801</v>
      </c>
      <c r="F642" s="65" t="str">
        <f t="shared" si="40"/>
        <v>社会保障和就业支出</v>
      </c>
      <c r="G642" s="65" t="str">
        <f t="shared" si="40"/>
        <v>抚恤</v>
      </c>
      <c r="H642" s="65" t="str">
        <f t="shared" si="40"/>
        <v>死亡抚恤</v>
      </c>
    </row>
    <row r="643" spans="1:8" ht="14.25" x14ac:dyDescent="0.2">
      <c r="A643" s="77">
        <v>2080802</v>
      </c>
      <c r="B643" s="68" t="s">
        <v>1046</v>
      </c>
      <c r="C643" s="81">
        <f t="shared" si="37"/>
        <v>208</v>
      </c>
      <c r="D643" s="82">
        <f t="shared" si="38"/>
        <v>20808</v>
      </c>
      <c r="E643" s="82">
        <f t="shared" si="39"/>
        <v>2080802</v>
      </c>
      <c r="F643" s="65" t="str">
        <f t="shared" si="40"/>
        <v>社会保障和就业支出</v>
      </c>
      <c r="G643" s="65" t="str">
        <f t="shared" si="40"/>
        <v>抚恤</v>
      </c>
      <c r="H643" s="65" t="str">
        <f t="shared" si="40"/>
        <v>伤残抚恤</v>
      </c>
    </row>
    <row r="644" spans="1:8" ht="24" x14ac:dyDescent="0.2">
      <c r="A644" s="77">
        <v>2080803</v>
      </c>
      <c r="B644" s="68" t="s">
        <v>1047</v>
      </c>
      <c r="C644" s="81">
        <f t="shared" si="37"/>
        <v>208</v>
      </c>
      <c r="D644" s="82">
        <f t="shared" si="38"/>
        <v>20808</v>
      </c>
      <c r="E644" s="82">
        <f t="shared" si="39"/>
        <v>2080803</v>
      </c>
      <c r="F644" s="65" t="str">
        <f t="shared" si="40"/>
        <v>社会保障和就业支出</v>
      </c>
      <c r="G644" s="65" t="str">
        <f t="shared" si="40"/>
        <v>抚恤</v>
      </c>
      <c r="H644" s="65" t="str">
        <f t="shared" si="40"/>
        <v>在乡复员、退伍军人生活补助</v>
      </c>
    </row>
    <row r="645" spans="1:8" ht="14.25" x14ac:dyDescent="0.2">
      <c r="A645" s="77">
        <v>2080804</v>
      </c>
      <c r="B645" s="68" t="s">
        <v>1048</v>
      </c>
      <c r="C645" s="81">
        <f t="shared" si="37"/>
        <v>208</v>
      </c>
      <c r="D645" s="82">
        <f t="shared" si="38"/>
        <v>20808</v>
      </c>
      <c r="E645" s="82">
        <f t="shared" si="39"/>
        <v>2080804</v>
      </c>
      <c r="F645" s="65" t="str">
        <f t="shared" si="40"/>
        <v>社会保障和就业支出</v>
      </c>
      <c r="G645" s="65" t="str">
        <f t="shared" si="40"/>
        <v>抚恤</v>
      </c>
      <c r="H645" s="65" t="str">
        <f t="shared" si="40"/>
        <v>优抚事业单位支出</v>
      </c>
    </row>
    <row r="646" spans="1:8" ht="14.25" x14ac:dyDescent="0.2">
      <c r="A646" s="77">
        <v>2080805</v>
      </c>
      <c r="B646" s="68" t="s">
        <v>1049</v>
      </c>
      <c r="C646" s="81">
        <f t="shared" si="37"/>
        <v>208</v>
      </c>
      <c r="D646" s="82">
        <f t="shared" si="38"/>
        <v>20808</v>
      </c>
      <c r="E646" s="82">
        <f t="shared" si="39"/>
        <v>2080805</v>
      </c>
      <c r="F646" s="65" t="str">
        <f t="shared" si="40"/>
        <v>社会保障和就业支出</v>
      </c>
      <c r="G646" s="65" t="str">
        <f t="shared" si="40"/>
        <v>抚恤</v>
      </c>
      <c r="H646" s="65" t="str">
        <f t="shared" si="40"/>
        <v>义务兵优待</v>
      </c>
    </row>
    <row r="647" spans="1:8" ht="24" x14ac:dyDescent="0.2">
      <c r="A647" s="77">
        <v>2080806</v>
      </c>
      <c r="B647" s="68" t="s">
        <v>1050</v>
      </c>
      <c r="C647" s="81">
        <f t="shared" si="37"/>
        <v>208</v>
      </c>
      <c r="D647" s="82">
        <f t="shared" si="38"/>
        <v>20808</v>
      </c>
      <c r="E647" s="82">
        <f t="shared" si="39"/>
        <v>2080806</v>
      </c>
      <c r="F647" s="65" t="str">
        <f t="shared" si="40"/>
        <v>社会保障和就业支出</v>
      </c>
      <c r="G647" s="65" t="str">
        <f t="shared" si="40"/>
        <v>抚恤</v>
      </c>
      <c r="H647" s="65" t="str">
        <f t="shared" si="40"/>
        <v>农村籍退役士兵老年生活补助</v>
      </c>
    </row>
    <row r="648" spans="1:8" ht="14.25" x14ac:dyDescent="0.2">
      <c r="A648" s="77">
        <v>2080899</v>
      </c>
      <c r="B648" s="68" t="s">
        <v>1051</v>
      </c>
      <c r="C648" s="81">
        <f t="shared" si="37"/>
        <v>208</v>
      </c>
      <c r="D648" s="82">
        <f t="shared" si="38"/>
        <v>20808</v>
      </c>
      <c r="E648" s="82">
        <f t="shared" si="39"/>
        <v>2080899</v>
      </c>
      <c r="F648" s="65" t="str">
        <f t="shared" si="40"/>
        <v>社会保障和就业支出</v>
      </c>
      <c r="G648" s="65" t="str">
        <f t="shared" si="40"/>
        <v>抚恤</v>
      </c>
      <c r="H648" s="65" t="str">
        <f t="shared" si="40"/>
        <v>其他优抚支出</v>
      </c>
    </row>
    <row r="649" spans="1:8" ht="14.25" x14ac:dyDescent="0.2">
      <c r="A649" s="77">
        <v>20809</v>
      </c>
      <c r="B649" s="68" t="s">
        <v>1052</v>
      </c>
      <c r="C649" s="81">
        <f t="shared" si="37"/>
        <v>208</v>
      </c>
      <c r="D649" s="82">
        <f t="shared" si="38"/>
        <v>20809</v>
      </c>
      <c r="E649" s="82" t="str">
        <f t="shared" si="39"/>
        <v/>
      </c>
      <c r="F649" s="65" t="str">
        <f t="shared" si="40"/>
        <v>社会保障和就业支出</v>
      </c>
      <c r="G649" s="65" t="str">
        <f t="shared" si="40"/>
        <v>退役安置</v>
      </c>
      <c r="H649" s="65" t="str">
        <f t="shared" si="40"/>
        <v/>
      </c>
    </row>
    <row r="650" spans="1:8" ht="14.25" x14ac:dyDescent="0.2">
      <c r="A650" s="77">
        <v>2080901</v>
      </c>
      <c r="B650" s="68" t="s">
        <v>1053</v>
      </c>
      <c r="C650" s="81">
        <f t="shared" si="37"/>
        <v>208</v>
      </c>
      <c r="D650" s="82">
        <f t="shared" si="38"/>
        <v>20809</v>
      </c>
      <c r="E650" s="82">
        <f t="shared" si="39"/>
        <v>2080901</v>
      </c>
      <c r="F650" s="65" t="str">
        <f t="shared" si="40"/>
        <v>社会保障和就业支出</v>
      </c>
      <c r="G650" s="65" t="str">
        <f t="shared" si="40"/>
        <v>退役安置</v>
      </c>
      <c r="H650" s="65" t="str">
        <f t="shared" si="40"/>
        <v>退役士兵安置</v>
      </c>
    </row>
    <row r="651" spans="1:8" ht="24" x14ac:dyDescent="0.2">
      <c r="A651" s="77">
        <v>2080902</v>
      </c>
      <c r="B651" s="68" t="s">
        <v>1054</v>
      </c>
      <c r="C651" s="81">
        <f t="shared" ref="C651:C714" si="41">IF(AND($A651&lt;&gt;"",LEN($A651)&gt;=3),MID($A651,1,3)*1,"")</f>
        <v>208</v>
      </c>
      <c r="D651" s="82">
        <f t="shared" ref="D651:D714" si="42">IF(AND($A651&lt;&gt;"",LEN($A651)&gt;=5),MID($A651,1,5)*1,"")</f>
        <v>20809</v>
      </c>
      <c r="E651" s="82">
        <f t="shared" ref="E651:E714" si="43">IF(AND($A651&lt;&gt;"",LEN($A651)&gt;=7),MID($A651,1,7)*1,"")</f>
        <v>2080902</v>
      </c>
      <c r="F651" s="65" t="str">
        <f t="shared" si="40"/>
        <v>社会保障和就业支出</v>
      </c>
      <c r="G651" s="65" t="str">
        <f t="shared" si="40"/>
        <v>退役安置</v>
      </c>
      <c r="H651" s="65" t="str">
        <f t="shared" si="40"/>
        <v>军队移交政府的离退休人员安置</v>
      </c>
    </row>
    <row r="652" spans="1:8" ht="24" x14ac:dyDescent="0.2">
      <c r="A652" s="77">
        <v>2080903</v>
      </c>
      <c r="B652" s="68" t="s">
        <v>1055</v>
      </c>
      <c r="C652" s="81">
        <f t="shared" si="41"/>
        <v>208</v>
      </c>
      <c r="D652" s="82">
        <f t="shared" si="42"/>
        <v>20809</v>
      </c>
      <c r="E652" s="82">
        <f t="shared" si="43"/>
        <v>2080903</v>
      </c>
      <c r="F652" s="65" t="str">
        <f t="shared" si="40"/>
        <v>社会保障和就业支出</v>
      </c>
      <c r="G652" s="65" t="str">
        <f t="shared" si="40"/>
        <v>退役安置</v>
      </c>
      <c r="H652" s="65" t="str">
        <f t="shared" si="40"/>
        <v>军队移交政府离退休干部管理机构</v>
      </c>
    </row>
    <row r="653" spans="1:8" ht="14.25" x14ac:dyDescent="0.2">
      <c r="A653" s="77">
        <v>2080904</v>
      </c>
      <c r="B653" s="68" t="s">
        <v>1056</v>
      </c>
      <c r="C653" s="81">
        <f t="shared" si="41"/>
        <v>208</v>
      </c>
      <c r="D653" s="82">
        <f t="shared" si="42"/>
        <v>20809</v>
      </c>
      <c r="E653" s="82">
        <f t="shared" si="43"/>
        <v>2080904</v>
      </c>
      <c r="F653" s="65" t="str">
        <f t="shared" ref="F653:H707" si="44">IF(C653&lt;&gt;"",VLOOKUP(C653,$A$6:$B$10006,2,FALSE),"")</f>
        <v>社会保障和就业支出</v>
      </c>
      <c r="G653" s="65" t="str">
        <f t="shared" si="44"/>
        <v>退役安置</v>
      </c>
      <c r="H653" s="65" t="str">
        <f t="shared" si="44"/>
        <v>退役士兵管理教育</v>
      </c>
    </row>
    <row r="654" spans="1:8" ht="14.25" x14ac:dyDescent="0.2">
      <c r="A654" s="77">
        <v>2080905</v>
      </c>
      <c r="B654" s="68" t="s">
        <v>1057</v>
      </c>
      <c r="C654" s="81">
        <f t="shared" si="41"/>
        <v>208</v>
      </c>
      <c r="D654" s="82">
        <f t="shared" si="42"/>
        <v>20809</v>
      </c>
      <c r="E654" s="82">
        <f t="shared" si="43"/>
        <v>2080905</v>
      </c>
      <c r="F654" s="65" t="str">
        <f t="shared" si="44"/>
        <v>社会保障和就业支出</v>
      </c>
      <c r="G654" s="65" t="str">
        <f t="shared" si="44"/>
        <v>退役安置</v>
      </c>
      <c r="H654" s="65" t="str">
        <f t="shared" si="44"/>
        <v>军队转业干部安置</v>
      </c>
    </row>
    <row r="655" spans="1:8" ht="14.25" x14ac:dyDescent="0.2">
      <c r="A655" s="77">
        <v>2080999</v>
      </c>
      <c r="B655" s="68" t="s">
        <v>1058</v>
      </c>
      <c r="C655" s="81">
        <f t="shared" si="41"/>
        <v>208</v>
      </c>
      <c r="D655" s="82">
        <f t="shared" si="42"/>
        <v>20809</v>
      </c>
      <c r="E655" s="82">
        <f t="shared" si="43"/>
        <v>2080999</v>
      </c>
      <c r="F655" s="65" t="str">
        <f t="shared" si="44"/>
        <v>社会保障和就业支出</v>
      </c>
      <c r="G655" s="65" t="str">
        <f t="shared" si="44"/>
        <v>退役安置</v>
      </c>
      <c r="H655" s="65" t="str">
        <f t="shared" si="44"/>
        <v>其他退役安置支出</v>
      </c>
    </row>
    <row r="656" spans="1:8" ht="14.25" x14ac:dyDescent="0.2">
      <c r="A656" s="77">
        <v>20810</v>
      </c>
      <c r="B656" s="68" t="s">
        <v>1059</v>
      </c>
      <c r="C656" s="81">
        <f t="shared" si="41"/>
        <v>208</v>
      </c>
      <c r="D656" s="82">
        <f t="shared" si="42"/>
        <v>20810</v>
      </c>
      <c r="E656" s="82" t="str">
        <f t="shared" si="43"/>
        <v/>
      </c>
      <c r="F656" s="65" t="str">
        <f t="shared" si="44"/>
        <v>社会保障和就业支出</v>
      </c>
      <c r="G656" s="65" t="str">
        <f t="shared" si="44"/>
        <v>社会福利</v>
      </c>
      <c r="H656" s="65" t="str">
        <f t="shared" si="44"/>
        <v/>
      </c>
    </row>
    <row r="657" spans="1:8" ht="14.25" x14ac:dyDescent="0.2">
      <c r="A657" s="77">
        <v>2081001</v>
      </c>
      <c r="B657" s="68" t="s">
        <v>1060</v>
      </c>
      <c r="C657" s="81">
        <f t="shared" si="41"/>
        <v>208</v>
      </c>
      <c r="D657" s="82">
        <f t="shared" si="42"/>
        <v>20810</v>
      </c>
      <c r="E657" s="82">
        <f t="shared" si="43"/>
        <v>2081001</v>
      </c>
      <c r="F657" s="65" t="str">
        <f t="shared" si="44"/>
        <v>社会保障和就业支出</v>
      </c>
      <c r="G657" s="65" t="str">
        <f t="shared" si="44"/>
        <v>社会福利</v>
      </c>
      <c r="H657" s="65" t="str">
        <f t="shared" si="44"/>
        <v>儿童福利</v>
      </c>
    </row>
    <row r="658" spans="1:8" ht="14.25" x14ac:dyDescent="0.2">
      <c r="A658" s="77">
        <v>2081002</v>
      </c>
      <c r="B658" s="68" t="s">
        <v>1061</v>
      </c>
      <c r="C658" s="81">
        <f t="shared" si="41"/>
        <v>208</v>
      </c>
      <c r="D658" s="82">
        <f t="shared" si="42"/>
        <v>20810</v>
      </c>
      <c r="E658" s="82">
        <f t="shared" si="43"/>
        <v>2081002</v>
      </c>
      <c r="F658" s="65" t="str">
        <f t="shared" si="44"/>
        <v>社会保障和就业支出</v>
      </c>
      <c r="G658" s="65" t="str">
        <f t="shared" si="44"/>
        <v>社会福利</v>
      </c>
      <c r="H658" s="65" t="str">
        <f t="shared" si="44"/>
        <v>老年福利</v>
      </c>
    </row>
    <row r="659" spans="1:8" ht="14.25" x14ac:dyDescent="0.2">
      <c r="A659" s="77">
        <v>2081003</v>
      </c>
      <c r="B659" s="68" t="s">
        <v>1062</v>
      </c>
      <c r="C659" s="81">
        <f t="shared" si="41"/>
        <v>208</v>
      </c>
      <c r="D659" s="82">
        <f t="shared" si="42"/>
        <v>20810</v>
      </c>
      <c r="E659" s="82">
        <f t="shared" si="43"/>
        <v>2081003</v>
      </c>
      <c r="F659" s="65" t="str">
        <f t="shared" si="44"/>
        <v>社会保障和就业支出</v>
      </c>
      <c r="G659" s="65" t="str">
        <f t="shared" si="44"/>
        <v>社会福利</v>
      </c>
      <c r="H659" s="65" t="str">
        <f t="shared" si="44"/>
        <v>康复辅具</v>
      </c>
    </row>
    <row r="660" spans="1:8" ht="14.25" x14ac:dyDescent="0.2">
      <c r="A660" s="77">
        <v>2081004</v>
      </c>
      <c r="B660" s="68" t="s">
        <v>1063</v>
      </c>
      <c r="C660" s="81">
        <f t="shared" si="41"/>
        <v>208</v>
      </c>
      <c r="D660" s="82">
        <f t="shared" si="42"/>
        <v>20810</v>
      </c>
      <c r="E660" s="82">
        <f t="shared" si="43"/>
        <v>2081004</v>
      </c>
      <c r="F660" s="65" t="str">
        <f t="shared" si="44"/>
        <v>社会保障和就业支出</v>
      </c>
      <c r="G660" s="65" t="str">
        <f t="shared" si="44"/>
        <v>社会福利</v>
      </c>
      <c r="H660" s="65" t="str">
        <f t="shared" si="44"/>
        <v>殡葬</v>
      </c>
    </row>
    <row r="661" spans="1:8" ht="14.25" x14ac:dyDescent="0.2">
      <c r="A661" s="77">
        <v>2081005</v>
      </c>
      <c r="B661" s="68" t="s">
        <v>1064</v>
      </c>
      <c r="C661" s="81">
        <f t="shared" si="41"/>
        <v>208</v>
      </c>
      <c r="D661" s="82">
        <f t="shared" si="42"/>
        <v>20810</v>
      </c>
      <c r="E661" s="82">
        <f t="shared" si="43"/>
        <v>2081005</v>
      </c>
      <c r="F661" s="65" t="str">
        <f t="shared" si="44"/>
        <v>社会保障和就业支出</v>
      </c>
      <c r="G661" s="65" t="str">
        <f t="shared" si="44"/>
        <v>社会福利</v>
      </c>
      <c r="H661" s="65" t="str">
        <f t="shared" si="44"/>
        <v>社会福利事业单位</v>
      </c>
    </row>
    <row r="662" spans="1:8" ht="14.25" x14ac:dyDescent="0.2">
      <c r="A662" s="77">
        <v>2081006</v>
      </c>
      <c r="B662" s="68" t="s">
        <v>1065</v>
      </c>
      <c r="C662" s="81">
        <f t="shared" si="41"/>
        <v>208</v>
      </c>
      <c r="D662" s="82">
        <f t="shared" si="42"/>
        <v>20810</v>
      </c>
      <c r="E662" s="82">
        <f t="shared" si="43"/>
        <v>2081006</v>
      </c>
      <c r="F662" s="65" t="str">
        <f t="shared" si="44"/>
        <v>社会保障和就业支出</v>
      </c>
      <c r="G662" s="65" t="str">
        <f t="shared" si="44"/>
        <v>社会福利</v>
      </c>
      <c r="H662" s="65" t="str">
        <f t="shared" si="44"/>
        <v>养老服务</v>
      </c>
    </row>
    <row r="663" spans="1:8" ht="14.25" x14ac:dyDescent="0.2">
      <c r="A663" s="77">
        <v>2081099</v>
      </c>
      <c r="B663" s="68" t="s">
        <v>1066</v>
      </c>
      <c r="C663" s="81">
        <f t="shared" si="41"/>
        <v>208</v>
      </c>
      <c r="D663" s="82">
        <f t="shared" si="42"/>
        <v>20810</v>
      </c>
      <c r="E663" s="82">
        <f t="shared" si="43"/>
        <v>2081099</v>
      </c>
      <c r="F663" s="65" t="str">
        <f t="shared" si="44"/>
        <v>社会保障和就业支出</v>
      </c>
      <c r="G663" s="65" t="str">
        <f t="shared" si="44"/>
        <v>社会福利</v>
      </c>
      <c r="H663" s="65" t="str">
        <f t="shared" si="44"/>
        <v>其他社会福利支出</v>
      </c>
    </row>
    <row r="664" spans="1:8" ht="14.25" x14ac:dyDescent="0.2">
      <c r="A664" s="77">
        <v>20811</v>
      </c>
      <c r="B664" s="68" t="s">
        <v>1067</v>
      </c>
      <c r="C664" s="81">
        <f t="shared" si="41"/>
        <v>208</v>
      </c>
      <c r="D664" s="82">
        <f t="shared" si="42"/>
        <v>20811</v>
      </c>
      <c r="E664" s="82" t="str">
        <f t="shared" si="43"/>
        <v/>
      </c>
      <c r="F664" s="65" t="str">
        <f t="shared" si="44"/>
        <v>社会保障和就业支出</v>
      </c>
      <c r="G664" s="65" t="str">
        <f t="shared" si="44"/>
        <v>残疾人事业</v>
      </c>
      <c r="H664" s="65" t="str">
        <f t="shared" si="44"/>
        <v/>
      </c>
    </row>
    <row r="665" spans="1:8" ht="14.25" x14ac:dyDescent="0.2">
      <c r="A665" s="77">
        <v>2081101</v>
      </c>
      <c r="B665" s="68" t="s">
        <v>1068</v>
      </c>
      <c r="C665" s="81">
        <f t="shared" si="41"/>
        <v>208</v>
      </c>
      <c r="D665" s="82">
        <f t="shared" si="42"/>
        <v>20811</v>
      </c>
      <c r="E665" s="82">
        <f t="shared" si="43"/>
        <v>2081101</v>
      </c>
      <c r="F665" s="65" t="str">
        <f t="shared" si="44"/>
        <v>社会保障和就业支出</v>
      </c>
      <c r="G665" s="65" t="str">
        <f t="shared" si="44"/>
        <v>残疾人事业</v>
      </c>
      <c r="H665" s="65" t="str">
        <f t="shared" si="44"/>
        <v>行政运行（残疾）</v>
      </c>
    </row>
    <row r="666" spans="1:8" ht="24" x14ac:dyDescent="0.2">
      <c r="A666" s="77">
        <v>2081102</v>
      </c>
      <c r="B666" s="68" t="s">
        <v>1069</v>
      </c>
      <c r="C666" s="81">
        <f t="shared" si="41"/>
        <v>208</v>
      </c>
      <c r="D666" s="82">
        <f t="shared" si="42"/>
        <v>20811</v>
      </c>
      <c r="E666" s="82">
        <f t="shared" si="43"/>
        <v>2081102</v>
      </c>
      <c r="F666" s="65" t="str">
        <f t="shared" si="44"/>
        <v>社会保障和就业支出</v>
      </c>
      <c r="G666" s="65" t="str">
        <f t="shared" si="44"/>
        <v>残疾人事业</v>
      </c>
      <c r="H666" s="65" t="str">
        <f t="shared" si="44"/>
        <v>一般行政管理事务（残疾）</v>
      </c>
    </row>
    <row r="667" spans="1:8" ht="14.25" x14ac:dyDescent="0.2">
      <c r="A667" s="77">
        <v>2081103</v>
      </c>
      <c r="B667" s="68" t="s">
        <v>1070</v>
      </c>
      <c r="C667" s="81">
        <f t="shared" si="41"/>
        <v>208</v>
      </c>
      <c r="D667" s="82">
        <f t="shared" si="42"/>
        <v>20811</v>
      </c>
      <c r="E667" s="82">
        <f t="shared" si="43"/>
        <v>2081103</v>
      </c>
      <c r="F667" s="65" t="str">
        <f t="shared" si="44"/>
        <v>社会保障和就业支出</v>
      </c>
      <c r="G667" s="65" t="str">
        <f t="shared" si="44"/>
        <v>残疾人事业</v>
      </c>
      <c r="H667" s="65" t="str">
        <f t="shared" si="44"/>
        <v>机关服务（残疾）</v>
      </c>
    </row>
    <row r="668" spans="1:8" ht="14.25" x14ac:dyDescent="0.2">
      <c r="A668" s="77">
        <v>2081104</v>
      </c>
      <c r="B668" s="68" t="s">
        <v>1071</v>
      </c>
      <c r="C668" s="81">
        <f t="shared" si="41"/>
        <v>208</v>
      </c>
      <c r="D668" s="82">
        <f t="shared" si="42"/>
        <v>20811</v>
      </c>
      <c r="E668" s="82">
        <f t="shared" si="43"/>
        <v>2081104</v>
      </c>
      <c r="F668" s="65" t="str">
        <f t="shared" si="44"/>
        <v>社会保障和就业支出</v>
      </c>
      <c r="G668" s="65" t="str">
        <f t="shared" si="44"/>
        <v>残疾人事业</v>
      </c>
      <c r="H668" s="65" t="str">
        <f t="shared" si="44"/>
        <v>残疾人康复</v>
      </c>
    </row>
    <row r="669" spans="1:8" ht="14.25" x14ac:dyDescent="0.2">
      <c r="A669" s="77">
        <v>2081105</v>
      </c>
      <c r="B669" s="68" t="s">
        <v>1072</v>
      </c>
      <c r="C669" s="81">
        <f t="shared" si="41"/>
        <v>208</v>
      </c>
      <c r="D669" s="82">
        <f t="shared" si="42"/>
        <v>20811</v>
      </c>
      <c r="E669" s="82">
        <f t="shared" si="43"/>
        <v>2081105</v>
      </c>
      <c r="F669" s="65" t="str">
        <f t="shared" si="44"/>
        <v>社会保障和就业支出</v>
      </c>
      <c r="G669" s="65" t="str">
        <f t="shared" si="44"/>
        <v>残疾人事业</v>
      </c>
      <c r="H669" s="65" t="str">
        <f t="shared" si="44"/>
        <v>残疾人就业和扶贫</v>
      </c>
    </row>
    <row r="670" spans="1:8" ht="14.25" x14ac:dyDescent="0.2">
      <c r="A670" s="77">
        <v>2081106</v>
      </c>
      <c r="B670" s="68" t="s">
        <v>1073</v>
      </c>
      <c r="C670" s="81">
        <f t="shared" si="41"/>
        <v>208</v>
      </c>
      <c r="D670" s="82">
        <f t="shared" si="42"/>
        <v>20811</v>
      </c>
      <c r="E670" s="82">
        <f t="shared" si="43"/>
        <v>2081106</v>
      </c>
      <c r="F670" s="65" t="str">
        <f t="shared" si="44"/>
        <v>社会保障和就业支出</v>
      </c>
      <c r="G670" s="65" t="str">
        <f t="shared" si="44"/>
        <v>残疾人事业</v>
      </c>
      <c r="H670" s="65" t="str">
        <f t="shared" si="44"/>
        <v>残疾人体育</v>
      </c>
    </row>
    <row r="671" spans="1:8" ht="14.25" x14ac:dyDescent="0.2">
      <c r="A671" s="77">
        <v>2081107</v>
      </c>
      <c r="B671" s="68" t="s">
        <v>1074</v>
      </c>
      <c r="C671" s="81">
        <f t="shared" si="41"/>
        <v>208</v>
      </c>
      <c r="D671" s="82">
        <f t="shared" si="42"/>
        <v>20811</v>
      </c>
      <c r="E671" s="82">
        <f t="shared" si="43"/>
        <v>2081107</v>
      </c>
      <c r="F671" s="65" t="str">
        <f t="shared" si="44"/>
        <v>社会保障和就业支出</v>
      </c>
      <c r="G671" s="65" t="str">
        <f t="shared" si="44"/>
        <v>残疾人事业</v>
      </c>
      <c r="H671" s="65" t="str">
        <f t="shared" si="44"/>
        <v>残疾人生活和护理补贴</v>
      </c>
    </row>
    <row r="672" spans="1:8" ht="14.25" x14ac:dyDescent="0.2">
      <c r="A672" s="77">
        <v>2081199</v>
      </c>
      <c r="B672" s="68" t="s">
        <v>1075</v>
      </c>
      <c r="C672" s="81">
        <f t="shared" si="41"/>
        <v>208</v>
      </c>
      <c r="D672" s="82">
        <f t="shared" si="42"/>
        <v>20811</v>
      </c>
      <c r="E672" s="82">
        <f t="shared" si="43"/>
        <v>2081199</v>
      </c>
      <c r="F672" s="65" t="str">
        <f t="shared" si="44"/>
        <v>社会保障和就业支出</v>
      </c>
      <c r="G672" s="65" t="str">
        <f t="shared" si="44"/>
        <v>残疾人事业</v>
      </c>
      <c r="H672" s="65" t="str">
        <f t="shared" si="44"/>
        <v>其他残疾人事业支出</v>
      </c>
    </row>
    <row r="673" spans="1:8" ht="14.25" x14ac:dyDescent="0.2">
      <c r="A673" s="77">
        <v>20816</v>
      </c>
      <c r="B673" s="68" t="s">
        <v>1076</v>
      </c>
      <c r="C673" s="81">
        <f t="shared" si="41"/>
        <v>208</v>
      </c>
      <c r="D673" s="82">
        <f t="shared" si="42"/>
        <v>20816</v>
      </c>
      <c r="E673" s="82" t="str">
        <f t="shared" si="43"/>
        <v/>
      </c>
      <c r="F673" s="65" t="str">
        <f t="shared" si="44"/>
        <v>社会保障和就业支出</v>
      </c>
      <c r="G673" s="65" t="str">
        <f t="shared" si="44"/>
        <v>红十字事业</v>
      </c>
      <c r="H673" s="65" t="str">
        <f t="shared" si="44"/>
        <v/>
      </c>
    </row>
    <row r="674" spans="1:8" ht="14.25" x14ac:dyDescent="0.2">
      <c r="A674" s="77">
        <v>2081601</v>
      </c>
      <c r="B674" s="68" t="s">
        <v>1077</v>
      </c>
      <c r="C674" s="81">
        <f t="shared" si="41"/>
        <v>208</v>
      </c>
      <c r="D674" s="82">
        <f t="shared" si="42"/>
        <v>20816</v>
      </c>
      <c r="E674" s="82">
        <f t="shared" si="43"/>
        <v>2081601</v>
      </c>
      <c r="F674" s="65" t="str">
        <f t="shared" si="44"/>
        <v>社会保障和就业支出</v>
      </c>
      <c r="G674" s="65" t="str">
        <f t="shared" si="44"/>
        <v>红十字事业</v>
      </c>
      <c r="H674" s="65" t="str">
        <f t="shared" si="44"/>
        <v>行政运行（红十）</v>
      </c>
    </row>
    <row r="675" spans="1:8" ht="24" x14ac:dyDescent="0.2">
      <c r="A675" s="77">
        <v>2081602</v>
      </c>
      <c r="B675" s="68" t="s">
        <v>1078</v>
      </c>
      <c r="C675" s="81">
        <f t="shared" si="41"/>
        <v>208</v>
      </c>
      <c r="D675" s="82">
        <f t="shared" si="42"/>
        <v>20816</v>
      </c>
      <c r="E675" s="82">
        <f t="shared" si="43"/>
        <v>2081602</v>
      </c>
      <c r="F675" s="65" t="str">
        <f t="shared" si="44"/>
        <v>社会保障和就业支出</v>
      </c>
      <c r="G675" s="65" t="str">
        <f t="shared" si="44"/>
        <v>红十字事业</v>
      </c>
      <c r="H675" s="65" t="str">
        <f t="shared" si="44"/>
        <v>一般行政管理事务（红十）</v>
      </c>
    </row>
    <row r="676" spans="1:8" ht="14.25" x14ac:dyDescent="0.2">
      <c r="A676" s="77">
        <v>2081603</v>
      </c>
      <c r="B676" s="68" t="s">
        <v>1079</v>
      </c>
      <c r="C676" s="81">
        <f t="shared" si="41"/>
        <v>208</v>
      </c>
      <c r="D676" s="82">
        <f t="shared" si="42"/>
        <v>20816</v>
      </c>
      <c r="E676" s="82">
        <f t="shared" si="43"/>
        <v>2081603</v>
      </c>
      <c r="F676" s="65" t="str">
        <f t="shared" si="44"/>
        <v>社会保障和就业支出</v>
      </c>
      <c r="G676" s="65" t="str">
        <f t="shared" si="44"/>
        <v>红十字事业</v>
      </c>
      <c r="H676" s="65" t="str">
        <f t="shared" si="44"/>
        <v>机关服务（红十）</v>
      </c>
    </row>
    <row r="677" spans="1:8" ht="14.25" x14ac:dyDescent="0.2">
      <c r="A677" s="77">
        <v>2081699</v>
      </c>
      <c r="B677" s="68" t="s">
        <v>1080</v>
      </c>
      <c r="C677" s="81">
        <f t="shared" si="41"/>
        <v>208</v>
      </c>
      <c r="D677" s="82">
        <f t="shared" si="42"/>
        <v>20816</v>
      </c>
      <c r="E677" s="82">
        <f t="shared" si="43"/>
        <v>2081699</v>
      </c>
      <c r="F677" s="65" t="str">
        <f t="shared" si="44"/>
        <v>社会保障和就业支出</v>
      </c>
      <c r="G677" s="65" t="str">
        <f t="shared" si="44"/>
        <v>红十字事业</v>
      </c>
      <c r="H677" s="65" t="str">
        <f t="shared" si="44"/>
        <v>其他红十字事业支出</v>
      </c>
    </row>
    <row r="678" spans="1:8" ht="14.25" x14ac:dyDescent="0.2">
      <c r="A678" s="77">
        <v>20819</v>
      </c>
      <c r="B678" s="68" t="s">
        <v>1081</v>
      </c>
      <c r="C678" s="81">
        <f t="shared" si="41"/>
        <v>208</v>
      </c>
      <c r="D678" s="82">
        <f t="shared" si="42"/>
        <v>20819</v>
      </c>
      <c r="E678" s="82" t="str">
        <f t="shared" si="43"/>
        <v/>
      </c>
      <c r="F678" s="65" t="str">
        <f t="shared" si="44"/>
        <v>社会保障和就业支出</v>
      </c>
      <c r="G678" s="65" t="str">
        <f t="shared" si="44"/>
        <v>最低生活保障</v>
      </c>
      <c r="H678" s="65" t="str">
        <f t="shared" si="44"/>
        <v/>
      </c>
    </row>
    <row r="679" spans="1:8" ht="24" x14ac:dyDescent="0.2">
      <c r="A679" s="77">
        <v>2081901</v>
      </c>
      <c r="B679" s="68" t="s">
        <v>1082</v>
      </c>
      <c r="C679" s="81">
        <f t="shared" si="41"/>
        <v>208</v>
      </c>
      <c r="D679" s="82">
        <f t="shared" si="42"/>
        <v>20819</v>
      </c>
      <c r="E679" s="82">
        <f t="shared" si="43"/>
        <v>2081901</v>
      </c>
      <c r="F679" s="65" t="str">
        <f t="shared" si="44"/>
        <v>社会保障和就业支出</v>
      </c>
      <c r="G679" s="65" t="str">
        <f t="shared" si="44"/>
        <v>最低生活保障</v>
      </c>
      <c r="H679" s="65" t="str">
        <f t="shared" si="44"/>
        <v>城市最低生活保障金支出</v>
      </c>
    </row>
    <row r="680" spans="1:8" ht="24" x14ac:dyDescent="0.2">
      <c r="A680" s="77">
        <v>2081902</v>
      </c>
      <c r="B680" s="68" t="s">
        <v>1083</v>
      </c>
      <c r="C680" s="81">
        <f t="shared" si="41"/>
        <v>208</v>
      </c>
      <c r="D680" s="82">
        <f t="shared" si="42"/>
        <v>20819</v>
      </c>
      <c r="E680" s="82">
        <f t="shared" si="43"/>
        <v>2081902</v>
      </c>
      <c r="F680" s="65" t="str">
        <f t="shared" si="44"/>
        <v>社会保障和就业支出</v>
      </c>
      <c r="G680" s="65" t="str">
        <f t="shared" si="44"/>
        <v>最低生活保障</v>
      </c>
      <c r="H680" s="65" t="str">
        <f t="shared" si="44"/>
        <v>农村最低生活保障金支出</v>
      </c>
    </row>
    <row r="681" spans="1:8" ht="14.25" x14ac:dyDescent="0.2">
      <c r="A681" s="77">
        <v>20820</v>
      </c>
      <c r="B681" s="68" t="s">
        <v>1084</v>
      </c>
      <c r="C681" s="81">
        <f t="shared" si="41"/>
        <v>208</v>
      </c>
      <c r="D681" s="82">
        <f t="shared" si="42"/>
        <v>20820</v>
      </c>
      <c r="E681" s="82" t="str">
        <f t="shared" si="43"/>
        <v/>
      </c>
      <c r="F681" s="65" t="str">
        <f t="shared" si="44"/>
        <v>社会保障和就业支出</v>
      </c>
      <c r="G681" s="65" t="str">
        <f t="shared" si="44"/>
        <v>临时救助</v>
      </c>
      <c r="H681" s="65" t="str">
        <f t="shared" si="44"/>
        <v/>
      </c>
    </row>
    <row r="682" spans="1:8" ht="14.25" x14ac:dyDescent="0.2">
      <c r="A682" s="77">
        <v>2082001</v>
      </c>
      <c r="B682" s="68" t="s">
        <v>1085</v>
      </c>
      <c r="C682" s="81">
        <f t="shared" si="41"/>
        <v>208</v>
      </c>
      <c r="D682" s="82">
        <f t="shared" si="42"/>
        <v>20820</v>
      </c>
      <c r="E682" s="82">
        <f t="shared" si="43"/>
        <v>2082001</v>
      </c>
      <c r="F682" s="65" t="str">
        <f t="shared" si="44"/>
        <v>社会保障和就业支出</v>
      </c>
      <c r="G682" s="65" t="str">
        <f t="shared" si="44"/>
        <v>临时救助</v>
      </c>
      <c r="H682" s="65" t="str">
        <f t="shared" si="44"/>
        <v>临时救助支出</v>
      </c>
    </row>
    <row r="683" spans="1:8" ht="14.25" x14ac:dyDescent="0.2">
      <c r="A683" s="77">
        <v>2082002</v>
      </c>
      <c r="B683" s="68" t="s">
        <v>1086</v>
      </c>
      <c r="C683" s="81">
        <f t="shared" si="41"/>
        <v>208</v>
      </c>
      <c r="D683" s="82">
        <f t="shared" si="42"/>
        <v>20820</v>
      </c>
      <c r="E683" s="82">
        <f t="shared" si="43"/>
        <v>2082002</v>
      </c>
      <c r="F683" s="65" t="str">
        <f t="shared" si="44"/>
        <v>社会保障和就业支出</v>
      </c>
      <c r="G683" s="65" t="str">
        <f t="shared" si="44"/>
        <v>临时救助</v>
      </c>
      <c r="H683" s="65" t="str">
        <f t="shared" si="44"/>
        <v>流浪乞讨人员救助支出</v>
      </c>
    </row>
    <row r="684" spans="1:8" ht="24" x14ac:dyDescent="0.2">
      <c r="A684" s="77">
        <v>20821</v>
      </c>
      <c r="B684" s="68" t="s">
        <v>1087</v>
      </c>
      <c r="C684" s="81">
        <f t="shared" si="41"/>
        <v>208</v>
      </c>
      <c r="D684" s="82">
        <f t="shared" si="42"/>
        <v>20821</v>
      </c>
      <c r="E684" s="82" t="str">
        <f t="shared" si="43"/>
        <v/>
      </c>
      <c r="F684" s="65" t="str">
        <f t="shared" si="44"/>
        <v>社会保障和就业支出</v>
      </c>
      <c r="G684" s="65" t="str">
        <f t="shared" si="44"/>
        <v>特困人员救助供养</v>
      </c>
      <c r="H684" s="65" t="str">
        <f t="shared" si="44"/>
        <v/>
      </c>
    </row>
    <row r="685" spans="1:8" ht="24" x14ac:dyDescent="0.2">
      <c r="A685" s="77">
        <v>2082101</v>
      </c>
      <c r="B685" s="68" t="s">
        <v>1088</v>
      </c>
      <c r="C685" s="81">
        <f t="shared" si="41"/>
        <v>208</v>
      </c>
      <c r="D685" s="82">
        <f t="shared" si="42"/>
        <v>20821</v>
      </c>
      <c r="E685" s="82">
        <f t="shared" si="43"/>
        <v>2082101</v>
      </c>
      <c r="F685" s="65" t="str">
        <f t="shared" si="44"/>
        <v>社会保障和就业支出</v>
      </c>
      <c r="G685" s="65" t="str">
        <f t="shared" si="44"/>
        <v>特困人员救助供养</v>
      </c>
      <c r="H685" s="65" t="str">
        <f t="shared" si="44"/>
        <v>城市特困人员救助供养支出</v>
      </c>
    </row>
    <row r="686" spans="1:8" ht="24" x14ac:dyDescent="0.2">
      <c r="A686" s="77">
        <v>2082102</v>
      </c>
      <c r="B686" s="68" t="s">
        <v>1089</v>
      </c>
      <c r="C686" s="81">
        <f t="shared" si="41"/>
        <v>208</v>
      </c>
      <c r="D686" s="82">
        <f t="shared" si="42"/>
        <v>20821</v>
      </c>
      <c r="E686" s="82">
        <f t="shared" si="43"/>
        <v>2082102</v>
      </c>
      <c r="F686" s="65" t="str">
        <f t="shared" si="44"/>
        <v>社会保障和就业支出</v>
      </c>
      <c r="G686" s="65" t="str">
        <f t="shared" si="44"/>
        <v>特困人员救助供养</v>
      </c>
      <c r="H686" s="65" t="str">
        <f t="shared" si="44"/>
        <v>农村特困人员救助供养支出</v>
      </c>
    </row>
    <row r="687" spans="1:8" ht="36" x14ac:dyDescent="0.2">
      <c r="A687" s="77">
        <v>20824</v>
      </c>
      <c r="B687" s="68" t="s">
        <v>1091</v>
      </c>
      <c r="C687" s="81">
        <f t="shared" si="41"/>
        <v>208</v>
      </c>
      <c r="D687" s="82">
        <f t="shared" si="42"/>
        <v>20824</v>
      </c>
      <c r="E687" s="82" t="str">
        <f t="shared" si="43"/>
        <v/>
      </c>
      <c r="F687" s="65" t="str">
        <f t="shared" si="44"/>
        <v>社会保障和就业支出</v>
      </c>
      <c r="G687" s="65" t="str">
        <f t="shared" si="44"/>
        <v>补充道路交通事故社会救助基金</v>
      </c>
      <c r="H687" s="65" t="str">
        <f t="shared" si="44"/>
        <v/>
      </c>
    </row>
    <row r="688" spans="1:8" ht="36" x14ac:dyDescent="0.2">
      <c r="A688" s="77">
        <v>2082401</v>
      </c>
      <c r="B688" s="68" t="s">
        <v>1092</v>
      </c>
      <c r="C688" s="81">
        <f t="shared" si="41"/>
        <v>208</v>
      </c>
      <c r="D688" s="82">
        <f t="shared" si="42"/>
        <v>20824</v>
      </c>
      <c r="E688" s="82">
        <f t="shared" si="43"/>
        <v>2082401</v>
      </c>
      <c r="F688" s="65" t="str">
        <f t="shared" si="44"/>
        <v>社会保障和就业支出</v>
      </c>
      <c r="G688" s="65" t="str">
        <f t="shared" si="44"/>
        <v>补充道路交通事故社会救助基金</v>
      </c>
      <c r="H688" s="65" t="str">
        <f t="shared" si="44"/>
        <v>交强险增值税补助基金支出</v>
      </c>
    </row>
    <row r="689" spans="1:8" ht="36" x14ac:dyDescent="0.2">
      <c r="A689" s="77">
        <v>2082402</v>
      </c>
      <c r="B689" s="68" t="s">
        <v>1093</v>
      </c>
      <c r="C689" s="81">
        <f t="shared" si="41"/>
        <v>208</v>
      </c>
      <c r="D689" s="82">
        <f t="shared" si="42"/>
        <v>20824</v>
      </c>
      <c r="E689" s="82">
        <f t="shared" si="43"/>
        <v>2082402</v>
      </c>
      <c r="F689" s="65" t="str">
        <f t="shared" si="44"/>
        <v>社会保障和就业支出</v>
      </c>
      <c r="G689" s="65" t="str">
        <f t="shared" si="44"/>
        <v>补充道路交通事故社会救助基金</v>
      </c>
      <c r="H689" s="65" t="str">
        <f t="shared" si="44"/>
        <v>交强险罚款收入补助基金支出</v>
      </c>
    </row>
    <row r="690" spans="1:8" ht="14.25" x14ac:dyDescent="0.2">
      <c r="A690" s="77">
        <v>20825</v>
      </c>
      <c r="B690" s="68" t="s">
        <v>1094</v>
      </c>
      <c r="C690" s="81">
        <f t="shared" si="41"/>
        <v>208</v>
      </c>
      <c r="D690" s="82">
        <f t="shared" si="42"/>
        <v>20825</v>
      </c>
      <c r="E690" s="82" t="str">
        <f t="shared" si="43"/>
        <v/>
      </c>
      <c r="F690" s="65" t="str">
        <f t="shared" si="44"/>
        <v>社会保障和就业支出</v>
      </c>
      <c r="G690" s="65" t="str">
        <f t="shared" si="44"/>
        <v>其他生活救助</v>
      </c>
      <c r="H690" s="65" t="str">
        <f t="shared" si="44"/>
        <v/>
      </c>
    </row>
    <row r="691" spans="1:8" ht="14.25" x14ac:dyDescent="0.2">
      <c r="A691" s="77">
        <v>2082501</v>
      </c>
      <c r="B691" s="68" t="s">
        <v>1095</v>
      </c>
      <c r="C691" s="81">
        <f t="shared" si="41"/>
        <v>208</v>
      </c>
      <c r="D691" s="82">
        <f t="shared" si="42"/>
        <v>20825</v>
      </c>
      <c r="E691" s="82">
        <f t="shared" si="43"/>
        <v>2082501</v>
      </c>
      <c r="F691" s="65" t="str">
        <f t="shared" si="44"/>
        <v>社会保障和就业支出</v>
      </c>
      <c r="G691" s="65" t="str">
        <f t="shared" si="44"/>
        <v>其他生活救助</v>
      </c>
      <c r="H691" s="65" t="str">
        <f t="shared" si="44"/>
        <v>其他城市生活救助</v>
      </c>
    </row>
    <row r="692" spans="1:8" ht="14.25" x14ac:dyDescent="0.2">
      <c r="A692" s="77">
        <v>2082502</v>
      </c>
      <c r="B692" s="68" t="s">
        <v>1096</v>
      </c>
      <c r="C692" s="81">
        <f t="shared" si="41"/>
        <v>208</v>
      </c>
      <c r="D692" s="82">
        <f t="shared" si="42"/>
        <v>20825</v>
      </c>
      <c r="E692" s="82">
        <f t="shared" si="43"/>
        <v>2082502</v>
      </c>
      <c r="F692" s="65" t="str">
        <f t="shared" si="44"/>
        <v>社会保障和就业支出</v>
      </c>
      <c r="G692" s="65" t="str">
        <f t="shared" si="44"/>
        <v>其他生活救助</v>
      </c>
      <c r="H692" s="65" t="str">
        <f t="shared" si="44"/>
        <v>其他农村生活救助</v>
      </c>
    </row>
    <row r="693" spans="1:8" ht="36" x14ac:dyDescent="0.2">
      <c r="A693" s="77">
        <v>20826</v>
      </c>
      <c r="B693" s="68" t="s">
        <v>1097</v>
      </c>
      <c r="C693" s="81">
        <f t="shared" si="41"/>
        <v>208</v>
      </c>
      <c r="D693" s="82">
        <f t="shared" si="42"/>
        <v>20826</v>
      </c>
      <c r="E693" s="82" t="str">
        <f t="shared" si="43"/>
        <v/>
      </c>
      <c r="F693" s="65" t="str">
        <f t="shared" si="44"/>
        <v>社会保障和就业支出</v>
      </c>
      <c r="G693" s="65" t="str">
        <f t="shared" si="44"/>
        <v>财政对基本养老保险基金的补助</v>
      </c>
      <c r="H693" s="65" t="str">
        <f t="shared" si="44"/>
        <v/>
      </c>
    </row>
    <row r="694" spans="1:8" ht="36" x14ac:dyDescent="0.2">
      <c r="A694" s="77">
        <v>2082601</v>
      </c>
      <c r="B694" s="68" t="s">
        <v>1098</v>
      </c>
      <c r="C694" s="81">
        <f t="shared" si="41"/>
        <v>208</v>
      </c>
      <c r="D694" s="82">
        <f t="shared" si="42"/>
        <v>20826</v>
      </c>
      <c r="E694" s="82">
        <f t="shared" si="43"/>
        <v>2082601</v>
      </c>
      <c r="F694" s="65" t="str">
        <f t="shared" si="44"/>
        <v>社会保障和就业支出</v>
      </c>
      <c r="G694" s="65" t="str">
        <f t="shared" si="44"/>
        <v>财政对基本养老保险基金的补助</v>
      </c>
      <c r="H694" s="65" t="str">
        <f t="shared" si="44"/>
        <v>财政对企业职工基本养老保险基金的补助</v>
      </c>
    </row>
    <row r="695" spans="1:8" ht="36" x14ac:dyDescent="0.2">
      <c r="A695" s="77">
        <v>2082602</v>
      </c>
      <c r="B695" s="68" t="s">
        <v>1099</v>
      </c>
      <c r="C695" s="81">
        <f t="shared" si="41"/>
        <v>208</v>
      </c>
      <c r="D695" s="82">
        <f t="shared" si="42"/>
        <v>20826</v>
      </c>
      <c r="E695" s="82">
        <f t="shared" si="43"/>
        <v>2082602</v>
      </c>
      <c r="F695" s="65" t="str">
        <f t="shared" si="44"/>
        <v>社会保障和就业支出</v>
      </c>
      <c r="G695" s="65" t="str">
        <f t="shared" si="44"/>
        <v>财政对基本养老保险基金的补助</v>
      </c>
      <c r="H695" s="65" t="str">
        <f t="shared" si="44"/>
        <v>财政对城乡居民基本养老保险基金的补助</v>
      </c>
    </row>
    <row r="696" spans="1:8" ht="36" x14ac:dyDescent="0.2">
      <c r="A696" s="77">
        <v>2082699</v>
      </c>
      <c r="B696" s="68" t="s">
        <v>1100</v>
      </c>
      <c r="C696" s="81">
        <f t="shared" si="41"/>
        <v>208</v>
      </c>
      <c r="D696" s="82">
        <f t="shared" si="42"/>
        <v>20826</v>
      </c>
      <c r="E696" s="82">
        <f t="shared" si="43"/>
        <v>2082699</v>
      </c>
      <c r="F696" s="65" t="str">
        <f t="shared" si="44"/>
        <v>社会保障和就业支出</v>
      </c>
      <c r="G696" s="65" t="str">
        <f t="shared" si="44"/>
        <v>财政对基本养老保险基金的补助</v>
      </c>
      <c r="H696" s="65" t="str">
        <f t="shared" si="44"/>
        <v>财政对其他基本养老保险基金的补助</v>
      </c>
    </row>
    <row r="697" spans="1:8" ht="36" x14ac:dyDescent="0.2">
      <c r="A697" s="77">
        <v>20827</v>
      </c>
      <c r="B697" s="68" t="s">
        <v>1101</v>
      </c>
      <c r="C697" s="81">
        <f t="shared" si="41"/>
        <v>208</v>
      </c>
      <c r="D697" s="82">
        <f t="shared" si="42"/>
        <v>20827</v>
      </c>
      <c r="E697" s="82" t="str">
        <f t="shared" si="43"/>
        <v/>
      </c>
      <c r="F697" s="65" t="str">
        <f t="shared" si="44"/>
        <v>社会保障和就业支出</v>
      </c>
      <c r="G697" s="65" t="str">
        <f t="shared" si="44"/>
        <v>财政对其他社会保险基金的补助</v>
      </c>
      <c r="H697" s="65" t="str">
        <f t="shared" si="44"/>
        <v/>
      </c>
    </row>
    <row r="698" spans="1:8" ht="36" x14ac:dyDescent="0.2">
      <c r="A698" s="77">
        <v>2082701</v>
      </c>
      <c r="B698" s="68" t="s">
        <v>1102</v>
      </c>
      <c r="C698" s="81">
        <f t="shared" si="41"/>
        <v>208</v>
      </c>
      <c r="D698" s="82">
        <f t="shared" si="42"/>
        <v>20827</v>
      </c>
      <c r="E698" s="82">
        <f t="shared" si="43"/>
        <v>2082701</v>
      </c>
      <c r="F698" s="65" t="str">
        <f t="shared" si="44"/>
        <v>社会保障和就业支出</v>
      </c>
      <c r="G698" s="65" t="str">
        <f t="shared" si="44"/>
        <v>财政对其他社会保险基金的补助</v>
      </c>
      <c r="H698" s="65" t="str">
        <f t="shared" si="44"/>
        <v>财政对失业保险基金的补助</v>
      </c>
    </row>
    <row r="699" spans="1:8" ht="36" x14ac:dyDescent="0.2">
      <c r="A699" s="77">
        <v>2082702</v>
      </c>
      <c r="B699" s="68" t="s">
        <v>1103</v>
      </c>
      <c r="C699" s="81">
        <f t="shared" si="41"/>
        <v>208</v>
      </c>
      <c r="D699" s="82">
        <f t="shared" si="42"/>
        <v>20827</v>
      </c>
      <c r="E699" s="82">
        <f t="shared" si="43"/>
        <v>2082702</v>
      </c>
      <c r="F699" s="65" t="str">
        <f t="shared" si="44"/>
        <v>社会保障和就业支出</v>
      </c>
      <c r="G699" s="65" t="str">
        <f t="shared" si="44"/>
        <v>财政对其他社会保险基金的补助</v>
      </c>
      <c r="H699" s="65" t="str">
        <f t="shared" si="44"/>
        <v>财政对工伤保险基金的补助</v>
      </c>
    </row>
    <row r="700" spans="1:8" ht="36" x14ac:dyDescent="0.2">
      <c r="A700" s="77">
        <v>2082799</v>
      </c>
      <c r="B700" s="68" t="s">
        <v>1104</v>
      </c>
      <c r="C700" s="81">
        <f t="shared" si="41"/>
        <v>208</v>
      </c>
      <c r="D700" s="82">
        <f t="shared" si="42"/>
        <v>20827</v>
      </c>
      <c r="E700" s="82">
        <f t="shared" si="43"/>
        <v>2082799</v>
      </c>
      <c r="F700" s="65" t="str">
        <f t="shared" si="44"/>
        <v>社会保障和就业支出</v>
      </c>
      <c r="G700" s="65" t="str">
        <f t="shared" si="44"/>
        <v>财政对其他社会保险基金的补助</v>
      </c>
      <c r="H700" s="65" t="str">
        <f t="shared" si="44"/>
        <v>其他财政对社会保险基金的补助</v>
      </c>
    </row>
    <row r="701" spans="1:8" ht="24" x14ac:dyDescent="0.2">
      <c r="A701" s="77">
        <v>20828</v>
      </c>
      <c r="B701" s="68" t="s">
        <v>1105</v>
      </c>
      <c r="C701" s="81">
        <f t="shared" si="41"/>
        <v>208</v>
      </c>
      <c r="D701" s="82">
        <f t="shared" si="42"/>
        <v>20828</v>
      </c>
      <c r="E701" s="82" t="str">
        <f t="shared" si="43"/>
        <v/>
      </c>
      <c r="F701" s="65" t="str">
        <f t="shared" si="44"/>
        <v>社会保障和就业支出</v>
      </c>
      <c r="G701" s="65" t="str">
        <f t="shared" si="44"/>
        <v>退役军人管理事务</v>
      </c>
      <c r="H701" s="65" t="str">
        <f t="shared" si="44"/>
        <v/>
      </c>
    </row>
    <row r="702" spans="1:8" ht="24" x14ac:dyDescent="0.2">
      <c r="A702" s="77">
        <v>2082801</v>
      </c>
      <c r="B702" s="68" t="s">
        <v>1106</v>
      </c>
      <c r="C702" s="81">
        <f t="shared" si="41"/>
        <v>208</v>
      </c>
      <c r="D702" s="82">
        <f t="shared" si="42"/>
        <v>20828</v>
      </c>
      <c r="E702" s="82">
        <f t="shared" si="43"/>
        <v>2082801</v>
      </c>
      <c r="F702" s="65" t="str">
        <f t="shared" si="44"/>
        <v>社会保障和就业支出</v>
      </c>
      <c r="G702" s="65" t="str">
        <f t="shared" si="44"/>
        <v>退役军人管理事务</v>
      </c>
      <c r="H702" s="65" t="str">
        <f t="shared" si="44"/>
        <v>行政运行（退役）</v>
      </c>
    </row>
    <row r="703" spans="1:8" ht="24" x14ac:dyDescent="0.2">
      <c r="A703" s="77">
        <v>2082802</v>
      </c>
      <c r="B703" s="68" t="s">
        <v>1107</v>
      </c>
      <c r="C703" s="81">
        <f t="shared" si="41"/>
        <v>208</v>
      </c>
      <c r="D703" s="82">
        <f t="shared" si="42"/>
        <v>20828</v>
      </c>
      <c r="E703" s="82">
        <f t="shared" si="43"/>
        <v>2082802</v>
      </c>
      <c r="F703" s="65" t="str">
        <f t="shared" si="44"/>
        <v>社会保障和就业支出</v>
      </c>
      <c r="G703" s="65" t="str">
        <f t="shared" si="44"/>
        <v>退役军人管理事务</v>
      </c>
      <c r="H703" s="65" t="str">
        <f t="shared" si="44"/>
        <v>一般行政管理事务（退役）</v>
      </c>
    </row>
    <row r="704" spans="1:8" ht="24" x14ac:dyDescent="0.2">
      <c r="A704" s="77">
        <v>2082803</v>
      </c>
      <c r="B704" s="68" t="s">
        <v>1108</v>
      </c>
      <c r="C704" s="81">
        <f t="shared" si="41"/>
        <v>208</v>
      </c>
      <c r="D704" s="82">
        <f t="shared" si="42"/>
        <v>20828</v>
      </c>
      <c r="E704" s="82">
        <f t="shared" si="43"/>
        <v>2082803</v>
      </c>
      <c r="F704" s="65" t="str">
        <f t="shared" si="44"/>
        <v>社会保障和就业支出</v>
      </c>
      <c r="G704" s="65" t="str">
        <f t="shared" si="44"/>
        <v>退役军人管理事务</v>
      </c>
      <c r="H704" s="65" t="str">
        <f t="shared" si="44"/>
        <v>机关服务（退役）</v>
      </c>
    </row>
    <row r="705" spans="1:8" ht="24" x14ac:dyDescent="0.2">
      <c r="A705" s="77">
        <v>2082804</v>
      </c>
      <c r="B705" s="68" t="s">
        <v>1109</v>
      </c>
      <c r="C705" s="81">
        <f t="shared" si="41"/>
        <v>208</v>
      </c>
      <c r="D705" s="82">
        <f t="shared" si="42"/>
        <v>20828</v>
      </c>
      <c r="E705" s="82">
        <f t="shared" si="43"/>
        <v>2082804</v>
      </c>
      <c r="F705" s="65" t="str">
        <f t="shared" si="44"/>
        <v>社会保障和就业支出</v>
      </c>
      <c r="G705" s="65" t="str">
        <f t="shared" si="44"/>
        <v>退役军人管理事务</v>
      </c>
      <c r="H705" s="65" t="str">
        <f t="shared" si="44"/>
        <v>拥军优属</v>
      </c>
    </row>
    <row r="706" spans="1:8" ht="24" x14ac:dyDescent="0.2">
      <c r="A706" s="77">
        <v>2082805</v>
      </c>
      <c r="B706" s="68" t="s">
        <v>1110</v>
      </c>
      <c r="C706" s="81">
        <f t="shared" si="41"/>
        <v>208</v>
      </c>
      <c r="D706" s="82">
        <f t="shared" si="42"/>
        <v>20828</v>
      </c>
      <c r="E706" s="82">
        <f t="shared" si="43"/>
        <v>2082805</v>
      </c>
      <c r="F706" s="65" t="str">
        <f t="shared" si="44"/>
        <v>社会保障和就业支出</v>
      </c>
      <c r="G706" s="65" t="str">
        <f t="shared" si="44"/>
        <v>退役军人管理事务</v>
      </c>
      <c r="H706" s="65" t="str">
        <f t="shared" si="44"/>
        <v>部队供应</v>
      </c>
    </row>
    <row r="707" spans="1:8" ht="24" x14ac:dyDescent="0.2">
      <c r="A707" s="77">
        <v>2082850</v>
      </c>
      <c r="B707" s="68" t="s">
        <v>1111</v>
      </c>
      <c r="C707" s="81">
        <f t="shared" si="41"/>
        <v>208</v>
      </c>
      <c r="D707" s="82">
        <f t="shared" si="42"/>
        <v>20828</v>
      </c>
      <c r="E707" s="82">
        <f t="shared" si="43"/>
        <v>2082850</v>
      </c>
      <c r="F707" s="65" t="str">
        <f t="shared" si="44"/>
        <v>社会保障和就业支出</v>
      </c>
      <c r="G707" s="65" t="str">
        <f t="shared" si="44"/>
        <v>退役军人管理事务</v>
      </c>
      <c r="H707" s="65" t="str">
        <f t="shared" si="44"/>
        <v>事业运行（退役）</v>
      </c>
    </row>
    <row r="708" spans="1:8" ht="24" x14ac:dyDescent="0.2">
      <c r="A708" s="77">
        <v>2082899</v>
      </c>
      <c r="B708" s="68" t="s">
        <v>1112</v>
      </c>
      <c r="C708" s="81">
        <f t="shared" si="41"/>
        <v>208</v>
      </c>
      <c r="D708" s="82">
        <f t="shared" si="42"/>
        <v>20828</v>
      </c>
      <c r="E708" s="82">
        <f t="shared" si="43"/>
        <v>2082899</v>
      </c>
      <c r="F708" s="65" t="str">
        <f t="shared" ref="F708:H730" si="45">IF(C708&lt;&gt;"",VLOOKUP(C708,$A$6:$B$10006,2,FALSE),"")</f>
        <v>社会保障和就业支出</v>
      </c>
      <c r="G708" s="65" t="str">
        <f t="shared" si="45"/>
        <v>退役军人管理事务</v>
      </c>
      <c r="H708" s="65" t="str">
        <f t="shared" si="45"/>
        <v>其他退役军人事务管理支出</v>
      </c>
    </row>
    <row r="709" spans="1:8" ht="24" x14ac:dyDescent="0.2">
      <c r="A709" s="77">
        <v>20830</v>
      </c>
      <c r="B709" s="68" t="s">
        <v>1113</v>
      </c>
      <c r="C709" s="81">
        <f t="shared" si="41"/>
        <v>208</v>
      </c>
      <c r="D709" s="82">
        <f t="shared" si="42"/>
        <v>20830</v>
      </c>
      <c r="E709" s="82" t="str">
        <f t="shared" si="43"/>
        <v/>
      </c>
      <c r="F709" s="65" t="str">
        <f t="shared" si="45"/>
        <v>社会保障和就业支出</v>
      </c>
      <c r="G709" s="65" t="str">
        <f t="shared" si="45"/>
        <v>财政代缴社会保险费支出</v>
      </c>
      <c r="H709" s="65" t="str">
        <f t="shared" si="45"/>
        <v/>
      </c>
    </row>
    <row r="710" spans="1:8" ht="24" x14ac:dyDescent="0.2">
      <c r="A710" s="77">
        <v>2083001</v>
      </c>
      <c r="B710" s="68" t="s">
        <v>1114</v>
      </c>
      <c r="C710" s="81">
        <f t="shared" si="41"/>
        <v>208</v>
      </c>
      <c r="D710" s="82">
        <f t="shared" si="42"/>
        <v>20830</v>
      </c>
      <c r="E710" s="82">
        <f t="shared" si="43"/>
        <v>2083001</v>
      </c>
      <c r="F710" s="65" t="str">
        <f t="shared" si="45"/>
        <v>社会保障和就业支出</v>
      </c>
      <c r="G710" s="65" t="str">
        <f t="shared" si="45"/>
        <v>财政代缴社会保险费支出</v>
      </c>
      <c r="H710" s="65" t="str">
        <f t="shared" si="45"/>
        <v>财政代缴城居民基本养老保险费支出</v>
      </c>
    </row>
    <row r="711" spans="1:8" ht="24" x14ac:dyDescent="0.2">
      <c r="A711" s="77">
        <v>2083099</v>
      </c>
      <c r="B711" s="68" t="s">
        <v>1115</v>
      </c>
      <c r="C711" s="81">
        <f t="shared" si="41"/>
        <v>208</v>
      </c>
      <c r="D711" s="82">
        <f t="shared" si="42"/>
        <v>20830</v>
      </c>
      <c r="E711" s="82">
        <f t="shared" si="43"/>
        <v>2083099</v>
      </c>
      <c r="F711" s="65" t="str">
        <f t="shared" si="45"/>
        <v>社会保障和就业支出</v>
      </c>
      <c r="G711" s="65" t="str">
        <f t="shared" si="45"/>
        <v>财政代缴社会保险费支出</v>
      </c>
      <c r="H711" s="65" t="str">
        <f t="shared" si="45"/>
        <v>其他财政代缴社会保险费支出</v>
      </c>
    </row>
    <row r="712" spans="1:8" ht="24" x14ac:dyDescent="0.2">
      <c r="A712" s="77">
        <v>20899</v>
      </c>
      <c r="B712" s="68" t="s">
        <v>1116</v>
      </c>
      <c r="C712" s="81">
        <f t="shared" si="41"/>
        <v>208</v>
      </c>
      <c r="D712" s="82">
        <f t="shared" si="42"/>
        <v>20899</v>
      </c>
      <c r="E712" s="82" t="str">
        <f t="shared" si="43"/>
        <v/>
      </c>
      <c r="F712" s="65" t="str">
        <f t="shared" si="45"/>
        <v>社会保障和就业支出</v>
      </c>
      <c r="G712" s="65" t="str">
        <f t="shared" si="45"/>
        <v>其他社会保障和就业支出</v>
      </c>
      <c r="H712" s="65" t="str">
        <f t="shared" si="45"/>
        <v/>
      </c>
    </row>
    <row r="713" spans="1:8" ht="24" x14ac:dyDescent="0.2">
      <c r="A713" s="77">
        <v>2089999</v>
      </c>
      <c r="B713" s="68" t="s">
        <v>1116</v>
      </c>
      <c r="C713" s="81">
        <f t="shared" si="41"/>
        <v>208</v>
      </c>
      <c r="D713" s="82">
        <f t="shared" si="42"/>
        <v>20899</v>
      </c>
      <c r="E713" s="82">
        <f t="shared" si="43"/>
        <v>2089999</v>
      </c>
      <c r="F713" s="65" t="str">
        <f t="shared" si="45"/>
        <v>社会保障和就业支出</v>
      </c>
      <c r="G713" s="65" t="str">
        <f t="shared" si="45"/>
        <v>其他社会保障和就业支出</v>
      </c>
      <c r="H713" s="65" t="str">
        <f t="shared" si="45"/>
        <v>其他社会保障和就业支出</v>
      </c>
    </row>
    <row r="714" spans="1:8" ht="14.25" x14ac:dyDescent="0.2">
      <c r="A714" s="77">
        <v>210</v>
      </c>
      <c r="B714" s="68" t="s">
        <v>1117</v>
      </c>
      <c r="C714" s="81">
        <f t="shared" si="41"/>
        <v>210</v>
      </c>
      <c r="D714" s="82" t="str">
        <f t="shared" si="42"/>
        <v/>
      </c>
      <c r="E714" s="82" t="str">
        <f t="shared" si="43"/>
        <v/>
      </c>
      <c r="F714" s="65" t="str">
        <f t="shared" si="45"/>
        <v>卫生健康支出</v>
      </c>
      <c r="G714" s="65" t="str">
        <f t="shared" si="45"/>
        <v/>
      </c>
      <c r="H714" s="65" t="str">
        <f t="shared" si="45"/>
        <v/>
      </c>
    </row>
    <row r="715" spans="1:8" ht="24" x14ac:dyDescent="0.2">
      <c r="A715" s="77">
        <v>21001</v>
      </c>
      <c r="B715" s="68" t="s">
        <v>1118</v>
      </c>
      <c r="C715" s="81">
        <f t="shared" ref="C715:C778" si="46">IF(AND($A715&lt;&gt;"",LEN($A715)&gt;=3),MID($A715,1,3)*1,"")</f>
        <v>210</v>
      </c>
      <c r="D715" s="82">
        <f t="shared" ref="D715:D778" si="47">IF(AND($A715&lt;&gt;"",LEN($A715)&gt;=5),MID($A715,1,5)*1,"")</f>
        <v>21001</v>
      </c>
      <c r="E715" s="82" t="str">
        <f t="shared" ref="E715:E778" si="48">IF(AND($A715&lt;&gt;"",LEN($A715)&gt;=7),MID($A715,1,7)*1,"")</f>
        <v/>
      </c>
      <c r="F715" s="65" t="str">
        <f t="shared" si="45"/>
        <v>卫生健康支出</v>
      </c>
      <c r="G715" s="65" t="str">
        <f t="shared" si="45"/>
        <v>卫生健康管理事务</v>
      </c>
      <c r="H715" s="65" t="str">
        <f t="shared" si="45"/>
        <v/>
      </c>
    </row>
    <row r="716" spans="1:8" ht="24" x14ac:dyDescent="0.2">
      <c r="A716" s="77">
        <v>2100101</v>
      </c>
      <c r="B716" s="68" t="s">
        <v>1119</v>
      </c>
      <c r="C716" s="81">
        <f t="shared" si="46"/>
        <v>210</v>
      </c>
      <c r="D716" s="82">
        <f t="shared" si="47"/>
        <v>21001</v>
      </c>
      <c r="E716" s="82">
        <f t="shared" si="48"/>
        <v>2100101</v>
      </c>
      <c r="F716" s="65" t="str">
        <f t="shared" si="45"/>
        <v>卫生健康支出</v>
      </c>
      <c r="G716" s="65" t="str">
        <f t="shared" si="45"/>
        <v>卫生健康管理事务</v>
      </c>
      <c r="H716" s="65" t="str">
        <f t="shared" si="45"/>
        <v>行政运行（卫生）</v>
      </c>
    </row>
    <row r="717" spans="1:8" ht="24" x14ac:dyDescent="0.2">
      <c r="A717" s="77">
        <v>2100102</v>
      </c>
      <c r="B717" s="68" t="s">
        <v>1120</v>
      </c>
      <c r="C717" s="81">
        <f t="shared" si="46"/>
        <v>210</v>
      </c>
      <c r="D717" s="82">
        <f t="shared" si="47"/>
        <v>21001</v>
      </c>
      <c r="E717" s="82">
        <f t="shared" si="48"/>
        <v>2100102</v>
      </c>
      <c r="F717" s="65" t="str">
        <f t="shared" si="45"/>
        <v>卫生健康支出</v>
      </c>
      <c r="G717" s="65" t="str">
        <f t="shared" si="45"/>
        <v>卫生健康管理事务</v>
      </c>
      <c r="H717" s="65" t="str">
        <f t="shared" si="45"/>
        <v>一般行政管理事务（卫生）</v>
      </c>
    </row>
    <row r="718" spans="1:8" ht="25.5" customHeight="1" x14ac:dyDescent="0.2">
      <c r="A718" s="77">
        <v>2100103</v>
      </c>
      <c r="B718" s="68" t="s">
        <v>1121</v>
      </c>
      <c r="C718" s="81">
        <f t="shared" si="46"/>
        <v>210</v>
      </c>
      <c r="D718" s="82">
        <f t="shared" si="47"/>
        <v>21001</v>
      </c>
      <c r="E718" s="82">
        <f t="shared" si="48"/>
        <v>2100103</v>
      </c>
      <c r="F718" s="65" t="str">
        <f t="shared" si="45"/>
        <v>卫生健康支出</v>
      </c>
      <c r="G718" s="65" t="str">
        <f t="shared" si="45"/>
        <v>卫生健康管理事务</v>
      </c>
      <c r="H718" s="65" t="str">
        <f t="shared" si="45"/>
        <v>机关服务（卫生）</v>
      </c>
    </row>
    <row r="719" spans="1:8" ht="24" x14ac:dyDescent="0.2">
      <c r="A719" s="77">
        <v>2100199</v>
      </c>
      <c r="B719" s="68" t="s">
        <v>1122</v>
      </c>
      <c r="C719" s="81">
        <f t="shared" si="46"/>
        <v>210</v>
      </c>
      <c r="D719" s="82">
        <f t="shared" si="47"/>
        <v>21001</v>
      </c>
      <c r="E719" s="82">
        <f t="shared" si="48"/>
        <v>2100199</v>
      </c>
      <c r="F719" s="65" t="str">
        <f t="shared" si="45"/>
        <v>卫生健康支出</v>
      </c>
      <c r="G719" s="65" t="str">
        <f t="shared" si="45"/>
        <v>卫生健康管理事务</v>
      </c>
      <c r="H719" s="65" t="str">
        <f t="shared" si="45"/>
        <v>其他卫生健康管理事务支出</v>
      </c>
    </row>
    <row r="720" spans="1:8" ht="14.25" x14ac:dyDescent="0.2">
      <c r="A720" s="77">
        <v>21002</v>
      </c>
      <c r="B720" s="68" t="s">
        <v>1123</v>
      </c>
      <c r="C720" s="81">
        <f t="shared" si="46"/>
        <v>210</v>
      </c>
      <c r="D720" s="82">
        <f t="shared" si="47"/>
        <v>21002</v>
      </c>
      <c r="E720" s="82" t="str">
        <f t="shared" si="48"/>
        <v/>
      </c>
      <c r="F720" s="65" t="str">
        <f t="shared" si="45"/>
        <v>卫生健康支出</v>
      </c>
      <c r="G720" s="65" t="str">
        <f t="shared" si="45"/>
        <v>公立医院</v>
      </c>
      <c r="H720" s="65" t="str">
        <f t="shared" si="45"/>
        <v/>
      </c>
    </row>
    <row r="721" spans="1:8" ht="14.25" x14ac:dyDescent="0.2">
      <c r="A721" s="77">
        <v>2100201</v>
      </c>
      <c r="B721" s="68" t="s">
        <v>1124</v>
      </c>
      <c r="C721" s="81">
        <f t="shared" si="46"/>
        <v>210</v>
      </c>
      <c r="D721" s="82">
        <f t="shared" si="47"/>
        <v>21002</v>
      </c>
      <c r="E721" s="82">
        <f t="shared" si="48"/>
        <v>2100201</v>
      </c>
      <c r="F721" s="65" t="str">
        <f t="shared" si="45"/>
        <v>卫生健康支出</v>
      </c>
      <c r="G721" s="65" t="str">
        <f t="shared" si="45"/>
        <v>公立医院</v>
      </c>
      <c r="H721" s="65" t="str">
        <f t="shared" si="45"/>
        <v>综合医院</v>
      </c>
    </row>
    <row r="722" spans="1:8" ht="14.25" x14ac:dyDescent="0.2">
      <c r="A722" s="77">
        <v>2100202</v>
      </c>
      <c r="B722" s="68" t="s">
        <v>1125</v>
      </c>
      <c r="C722" s="81">
        <f t="shared" si="46"/>
        <v>210</v>
      </c>
      <c r="D722" s="82">
        <f t="shared" si="47"/>
        <v>21002</v>
      </c>
      <c r="E722" s="82">
        <f t="shared" si="48"/>
        <v>2100202</v>
      </c>
      <c r="F722" s="65" t="str">
        <f t="shared" si="45"/>
        <v>卫生健康支出</v>
      </c>
      <c r="G722" s="65" t="str">
        <f t="shared" si="45"/>
        <v>公立医院</v>
      </c>
      <c r="H722" s="65" t="str">
        <f t="shared" si="45"/>
        <v>中医（民族）医院</v>
      </c>
    </row>
    <row r="723" spans="1:8" ht="14.25" x14ac:dyDescent="0.2">
      <c r="A723" s="77">
        <v>2100203</v>
      </c>
      <c r="B723" s="68" t="s">
        <v>1126</v>
      </c>
      <c r="C723" s="81">
        <f t="shared" si="46"/>
        <v>210</v>
      </c>
      <c r="D723" s="82">
        <f t="shared" si="47"/>
        <v>21002</v>
      </c>
      <c r="E723" s="82">
        <f t="shared" si="48"/>
        <v>2100203</v>
      </c>
      <c r="F723" s="65" t="str">
        <f t="shared" si="45"/>
        <v>卫生健康支出</v>
      </c>
      <c r="G723" s="65" t="str">
        <f t="shared" si="45"/>
        <v>公立医院</v>
      </c>
      <c r="H723" s="65" t="str">
        <f t="shared" si="45"/>
        <v>传染病医院</v>
      </c>
    </row>
    <row r="724" spans="1:8" ht="14.25" x14ac:dyDescent="0.2">
      <c r="A724" s="77">
        <v>2100204</v>
      </c>
      <c r="B724" s="68" t="s">
        <v>1127</v>
      </c>
      <c r="C724" s="81">
        <f t="shared" si="46"/>
        <v>210</v>
      </c>
      <c r="D724" s="82">
        <f t="shared" si="47"/>
        <v>21002</v>
      </c>
      <c r="E724" s="82">
        <f t="shared" si="48"/>
        <v>2100204</v>
      </c>
      <c r="F724" s="65" t="str">
        <f t="shared" si="45"/>
        <v>卫生健康支出</v>
      </c>
      <c r="G724" s="65" t="str">
        <f t="shared" si="45"/>
        <v>公立医院</v>
      </c>
      <c r="H724" s="65" t="str">
        <f t="shared" si="45"/>
        <v>职业病防治医院</v>
      </c>
    </row>
    <row r="725" spans="1:8" ht="14.25" x14ac:dyDescent="0.2">
      <c r="A725" s="77">
        <v>2100205</v>
      </c>
      <c r="B725" s="68" t="s">
        <v>1128</v>
      </c>
      <c r="C725" s="81">
        <f t="shared" si="46"/>
        <v>210</v>
      </c>
      <c r="D725" s="82">
        <f t="shared" si="47"/>
        <v>21002</v>
      </c>
      <c r="E725" s="82">
        <f t="shared" si="48"/>
        <v>2100205</v>
      </c>
      <c r="F725" s="65" t="str">
        <f t="shared" si="45"/>
        <v>卫生健康支出</v>
      </c>
      <c r="G725" s="65" t="str">
        <f t="shared" si="45"/>
        <v>公立医院</v>
      </c>
      <c r="H725" s="65" t="str">
        <f t="shared" si="45"/>
        <v>精神病医院</v>
      </c>
    </row>
    <row r="726" spans="1:8" ht="14.25" x14ac:dyDescent="0.2">
      <c r="A726" s="77">
        <v>2100206</v>
      </c>
      <c r="B726" s="68" t="s">
        <v>1129</v>
      </c>
      <c r="C726" s="81">
        <f t="shared" si="46"/>
        <v>210</v>
      </c>
      <c r="D726" s="82">
        <f t="shared" si="47"/>
        <v>21002</v>
      </c>
      <c r="E726" s="82">
        <f t="shared" si="48"/>
        <v>2100206</v>
      </c>
      <c r="F726" s="65" t="str">
        <f t="shared" si="45"/>
        <v>卫生健康支出</v>
      </c>
      <c r="G726" s="65" t="str">
        <f t="shared" si="45"/>
        <v>公立医院</v>
      </c>
      <c r="H726" s="65" t="str">
        <f t="shared" si="45"/>
        <v>妇幼保健医院</v>
      </c>
    </row>
    <row r="727" spans="1:8" ht="14.25" x14ac:dyDescent="0.2">
      <c r="A727" s="77">
        <v>2100207</v>
      </c>
      <c r="B727" s="68" t="s">
        <v>1130</v>
      </c>
      <c r="C727" s="81">
        <f t="shared" si="46"/>
        <v>210</v>
      </c>
      <c r="D727" s="82">
        <f t="shared" si="47"/>
        <v>21002</v>
      </c>
      <c r="E727" s="82">
        <f t="shared" si="48"/>
        <v>2100207</v>
      </c>
      <c r="F727" s="65" t="str">
        <f t="shared" si="45"/>
        <v>卫生健康支出</v>
      </c>
      <c r="G727" s="65" t="str">
        <f t="shared" si="45"/>
        <v>公立医院</v>
      </c>
      <c r="H727" s="65" t="str">
        <f t="shared" si="45"/>
        <v>儿童医院</v>
      </c>
    </row>
    <row r="728" spans="1:8" ht="14.25" x14ac:dyDescent="0.2">
      <c r="A728" s="77">
        <v>2100208</v>
      </c>
      <c r="B728" s="68" t="s">
        <v>1131</v>
      </c>
      <c r="C728" s="81">
        <f t="shared" si="46"/>
        <v>210</v>
      </c>
      <c r="D728" s="82">
        <f t="shared" si="47"/>
        <v>21002</v>
      </c>
      <c r="E728" s="82">
        <f t="shared" si="48"/>
        <v>2100208</v>
      </c>
      <c r="F728" s="65" t="str">
        <f t="shared" si="45"/>
        <v>卫生健康支出</v>
      </c>
      <c r="G728" s="65" t="str">
        <f t="shared" si="45"/>
        <v>公立医院</v>
      </c>
      <c r="H728" s="65" t="str">
        <f t="shared" si="45"/>
        <v>其他专科医院</v>
      </c>
    </row>
    <row r="729" spans="1:8" ht="14.25" x14ac:dyDescent="0.2">
      <c r="A729" s="77">
        <v>2100209</v>
      </c>
      <c r="B729" s="68" t="s">
        <v>1132</v>
      </c>
      <c r="C729" s="81">
        <f t="shared" si="46"/>
        <v>210</v>
      </c>
      <c r="D729" s="82">
        <f t="shared" si="47"/>
        <v>21002</v>
      </c>
      <c r="E729" s="82">
        <f t="shared" si="48"/>
        <v>2100209</v>
      </c>
      <c r="F729" s="65" t="str">
        <f t="shared" si="45"/>
        <v>卫生健康支出</v>
      </c>
      <c r="G729" s="65" t="str">
        <f t="shared" si="45"/>
        <v>公立医院</v>
      </c>
      <c r="H729" s="65" t="str">
        <f t="shared" si="45"/>
        <v>福利医院</v>
      </c>
    </row>
    <row r="730" spans="1:8" ht="14.25" x14ac:dyDescent="0.2">
      <c r="A730" s="77">
        <v>2100210</v>
      </c>
      <c r="B730" s="68" t="s">
        <v>1133</v>
      </c>
      <c r="C730" s="81">
        <f t="shared" si="46"/>
        <v>210</v>
      </c>
      <c r="D730" s="82">
        <f t="shared" si="47"/>
        <v>21002</v>
      </c>
      <c r="E730" s="82">
        <f t="shared" si="48"/>
        <v>2100210</v>
      </c>
      <c r="F730" s="65" t="str">
        <f t="shared" si="45"/>
        <v>卫生健康支出</v>
      </c>
      <c r="G730" s="65" t="str">
        <f t="shared" si="45"/>
        <v>公立医院</v>
      </c>
      <c r="H730" s="65" t="str">
        <f t="shared" si="45"/>
        <v>行业医院</v>
      </c>
    </row>
    <row r="731" spans="1:8" ht="14.25" x14ac:dyDescent="0.2">
      <c r="A731" s="77">
        <v>2100211</v>
      </c>
      <c r="B731" s="68" t="s">
        <v>1134</v>
      </c>
      <c r="C731" s="81">
        <f t="shared" si="46"/>
        <v>210</v>
      </c>
      <c r="D731" s="82">
        <f t="shared" si="47"/>
        <v>21002</v>
      </c>
      <c r="E731" s="82">
        <f t="shared" si="48"/>
        <v>2100211</v>
      </c>
      <c r="F731" s="65" t="str">
        <f t="shared" ref="F731:H794" si="49">IF(C731&lt;&gt;"",VLOOKUP(C731,$A$6:$B$10007,2,FALSE),"")</f>
        <v>卫生健康支出</v>
      </c>
      <c r="G731" s="65" t="str">
        <f t="shared" si="49"/>
        <v>公立医院</v>
      </c>
      <c r="H731" s="65" t="str">
        <f t="shared" si="49"/>
        <v>处理医疗欠费</v>
      </c>
    </row>
    <row r="732" spans="1:8" ht="14.25" x14ac:dyDescent="0.2">
      <c r="A732" s="77">
        <v>2100212</v>
      </c>
      <c r="B732" s="68" t="s">
        <v>1135</v>
      </c>
      <c r="C732" s="81">
        <f t="shared" si="46"/>
        <v>210</v>
      </c>
      <c r="D732" s="82">
        <f t="shared" si="47"/>
        <v>21002</v>
      </c>
      <c r="E732" s="82">
        <f t="shared" si="48"/>
        <v>2100212</v>
      </c>
      <c r="F732" s="65" t="str">
        <f t="shared" si="49"/>
        <v>卫生健康支出</v>
      </c>
      <c r="G732" s="65" t="str">
        <f t="shared" si="49"/>
        <v>公立医院</v>
      </c>
      <c r="H732" s="65" t="str">
        <f t="shared" si="49"/>
        <v>康复医院</v>
      </c>
    </row>
    <row r="733" spans="1:8" ht="14.25" x14ac:dyDescent="0.2">
      <c r="A733" s="77">
        <v>2100299</v>
      </c>
      <c r="B733" s="68" t="s">
        <v>1136</v>
      </c>
      <c r="C733" s="81">
        <f t="shared" si="46"/>
        <v>210</v>
      </c>
      <c r="D733" s="82">
        <f t="shared" si="47"/>
        <v>21002</v>
      </c>
      <c r="E733" s="82">
        <f t="shared" si="48"/>
        <v>2100299</v>
      </c>
      <c r="F733" s="65" t="str">
        <f t="shared" si="49"/>
        <v>卫生健康支出</v>
      </c>
      <c r="G733" s="65" t="str">
        <f t="shared" si="49"/>
        <v>公立医院</v>
      </c>
      <c r="H733" s="65" t="str">
        <f t="shared" si="49"/>
        <v>其他公立医院支出</v>
      </c>
    </row>
    <row r="734" spans="1:8" ht="24" x14ac:dyDescent="0.2">
      <c r="A734" s="77">
        <v>21003</v>
      </c>
      <c r="B734" s="68" t="s">
        <v>1137</v>
      </c>
      <c r="C734" s="81">
        <f t="shared" si="46"/>
        <v>210</v>
      </c>
      <c r="D734" s="82">
        <f t="shared" si="47"/>
        <v>21003</v>
      </c>
      <c r="E734" s="82" t="str">
        <f t="shared" si="48"/>
        <v/>
      </c>
      <c r="F734" s="65" t="str">
        <f t="shared" si="49"/>
        <v>卫生健康支出</v>
      </c>
      <c r="G734" s="65" t="str">
        <f t="shared" si="49"/>
        <v>基层医疗卫生机构</v>
      </c>
      <c r="H734" s="65" t="str">
        <f t="shared" si="49"/>
        <v/>
      </c>
    </row>
    <row r="735" spans="1:8" ht="24" x14ac:dyDescent="0.2">
      <c r="A735" s="77">
        <v>2100301</v>
      </c>
      <c r="B735" s="68" t="s">
        <v>1138</v>
      </c>
      <c r="C735" s="81">
        <f t="shared" si="46"/>
        <v>210</v>
      </c>
      <c r="D735" s="82">
        <f t="shared" si="47"/>
        <v>21003</v>
      </c>
      <c r="E735" s="82">
        <f t="shared" si="48"/>
        <v>2100301</v>
      </c>
      <c r="F735" s="65" t="str">
        <f t="shared" si="49"/>
        <v>卫生健康支出</v>
      </c>
      <c r="G735" s="65" t="str">
        <f t="shared" si="49"/>
        <v>基层医疗卫生机构</v>
      </c>
      <c r="H735" s="65" t="str">
        <f t="shared" si="49"/>
        <v>城市社区卫生机构</v>
      </c>
    </row>
    <row r="736" spans="1:8" ht="24" x14ac:dyDescent="0.2">
      <c r="A736" s="77">
        <v>2100302</v>
      </c>
      <c r="B736" s="68" t="s">
        <v>1139</v>
      </c>
      <c r="C736" s="81">
        <f t="shared" si="46"/>
        <v>210</v>
      </c>
      <c r="D736" s="82">
        <f t="shared" si="47"/>
        <v>21003</v>
      </c>
      <c r="E736" s="82">
        <f t="shared" si="48"/>
        <v>2100302</v>
      </c>
      <c r="F736" s="65" t="str">
        <f t="shared" si="49"/>
        <v>卫生健康支出</v>
      </c>
      <c r="G736" s="65" t="str">
        <f t="shared" si="49"/>
        <v>基层医疗卫生机构</v>
      </c>
      <c r="H736" s="65" t="str">
        <f t="shared" si="49"/>
        <v>乡镇卫生院</v>
      </c>
    </row>
    <row r="737" spans="1:8" ht="24" x14ac:dyDescent="0.2">
      <c r="A737" s="77">
        <v>2100399</v>
      </c>
      <c r="B737" s="68" t="s">
        <v>1140</v>
      </c>
      <c r="C737" s="81">
        <f t="shared" si="46"/>
        <v>210</v>
      </c>
      <c r="D737" s="82">
        <f t="shared" si="47"/>
        <v>21003</v>
      </c>
      <c r="E737" s="82">
        <f t="shared" si="48"/>
        <v>2100399</v>
      </c>
      <c r="F737" s="65" t="str">
        <f t="shared" si="49"/>
        <v>卫生健康支出</v>
      </c>
      <c r="G737" s="65" t="str">
        <f t="shared" si="49"/>
        <v>基层医疗卫生机构</v>
      </c>
      <c r="H737" s="65" t="str">
        <f t="shared" si="49"/>
        <v>其他基层医疗卫生机构支出</v>
      </c>
    </row>
    <row r="738" spans="1:8" ht="14.25" x14ac:dyDescent="0.2">
      <c r="A738" s="77">
        <v>21004</v>
      </c>
      <c r="B738" s="68" t="s">
        <v>1141</v>
      </c>
      <c r="C738" s="81">
        <f t="shared" si="46"/>
        <v>210</v>
      </c>
      <c r="D738" s="82">
        <f t="shared" si="47"/>
        <v>21004</v>
      </c>
      <c r="E738" s="82" t="str">
        <f t="shared" si="48"/>
        <v/>
      </c>
      <c r="F738" s="65" t="str">
        <f t="shared" si="49"/>
        <v>卫生健康支出</v>
      </c>
      <c r="G738" s="65" t="str">
        <f t="shared" si="49"/>
        <v>公共卫生</v>
      </c>
      <c r="H738" s="65" t="str">
        <f t="shared" si="49"/>
        <v/>
      </c>
    </row>
    <row r="739" spans="1:8" ht="14.25" x14ac:dyDescent="0.2">
      <c r="A739" s="77">
        <v>2100401</v>
      </c>
      <c r="B739" s="68" t="s">
        <v>1142</v>
      </c>
      <c r="C739" s="81">
        <f t="shared" si="46"/>
        <v>210</v>
      </c>
      <c r="D739" s="82">
        <f t="shared" si="47"/>
        <v>21004</v>
      </c>
      <c r="E739" s="82">
        <f t="shared" si="48"/>
        <v>2100401</v>
      </c>
      <c r="F739" s="65" t="str">
        <f t="shared" si="49"/>
        <v>卫生健康支出</v>
      </c>
      <c r="G739" s="65" t="str">
        <f t="shared" si="49"/>
        <v>公共卫生</v>
      </c>
      <c r="H739" s="65" t="str">
        <f t="shared" si="49"/>
        <v>疾病预防控制机构</v>
      </c>
    </row>
    <row r="740" spans="1:8" ht="14.25" x14ac:dyDescent="0.2">
      <c r="A740" s="77">
        <v>2100402</v>
      </c>
      <c r="B740" s="68" t="s">
        <v>1143</v>
      </c>
      <c r="C740" s="81">
        <f t="shared" si="46"/>
        <v>210</v>
      </c>
      <c r="D740" s="82">
        <f t="shared" si="47"/>
        <v>21004</v>
      </c>
      <c r="E740" s="82">
        <f t="shared" si="48"/>
        <v>2100402</v>
      </c>
      <c r="F740" s="65" t="str">
        <f t="shared" si="49"/>
        <v>卫生健康支出</v>
      </c>
      <c r="G740" s="65" t="str">
        <f t="shared" si="49"/>
        <v>公共卫生</v>
      </c>
      <c r="H740" s="65" t="str">
        <f t="shared" si="49"/>
        <v>卫生监督机构</v>
      </c>
    </row>
    <row r="741" spans="1:8" ht="14.25" x14ac:dyDescent="0.2">
      <c r="A741" s="77">
        <v>2100403</v>
      </c>
      <c r="B741" s="68" t="s">
        <v>1144</v>
      </c>
      <c r="C741" s="81">
        <f t="shared" si="46"/>
        <v>210</v>
      </c>
      <c r="D741" s="82">
        <f t="shared" si="47"/>
        <v>21004</v>
      </c>
      <c r="E741" s="82">
        <f t="shared" si="48"/>
        <v>2100403</v>
      </c>
      <c r="F741" s="65" t="str">
        <f t="shared" si="49"/>
        <v>卫生健康支出</v>
      </c>
      <c r="G741" s="65" t="str">
        <f t="shared" si="49"/>
        <v>公共卫生</v>
      </c>
      <c r="H741" s="65" t="str">
        <f t="shared" si="49"/>
        <v>妇幼保健机构</v>
      </c>
    </row>
    <row r="742" spans="1:8" ht="14.25" x14ac:dyDescent="0.2">
      <c r="A742" s="77">
        <v>2100404</v>
      </c>
      <c r="B742" s="68" t="s">
        <v>1145</v>
      </c>
      <c r="C742" s="81">
        <f t="shared" si="46"/>
        <v>210</v>
      </c>
      <c r="D742" s="82">
        <f t="shared" si="47"/>
        <v>21004</v>
      </c>
      <c r="E742" s="82">
        <f t="shared" si="48"/>
        <v>2100404</v>
      </c>
      <c r="F742" s="65" t="str">
        <f t="shared" si="49"/>
        <v>卫生健康支出</v>
      </c>
      <c r="G742" s="65" t="str">
        <f t="shared" si="49"/>
        <v>公共卫生</v>
      </c>
      <c r="H742" s="65" t="str">
        <f t="shared" si="49"/>
        <v>精神卫生机构</v>
      </c>
    </row>
    <row r="743" spans="1:8" ht="14.25" x14ac:dyDescent="0.2">
      <c r="A743" s="77">
        <v>2100405</v>
      </c>
      <c r="B743" s="68" t="s">
        <v>1146</v>
      </c>
      <c r="C743" s="81">
        <f t="shared" si="46"/>
        <v>210</v>
      </c>
      <c r="D743" s="82">
        <f t="shared" si="47"/>
        <v>21004</v>
      </c>
      <c r="E743" s="82">
        <f t="shared" si="48"/>
        <v>2100405</v>
      </c>
      <c r="F743" s="65" t="str">
        <f t="shared" si="49"/>
        <v>卫生健康支出</v>
      </c>
      <c r="G743" s="65" t="str">
        <f t="shared" si="49"/>
        <v>公共卫生</v>
      </c>
      <c r="H743" s="65" t="str">
        <f t="shared" si="49"/>
        <v>应急救治机构</v>
      </c>
    </row>
    <row r="744" spans="1:8" ht="14.25" x14ac:dyDescent="0.2">
      <c r="A744" s="77">
        <v>2100406</v>
      </c>
      <c r="B744" s="68" t="s">
        <v>1147</v>
      </c>
      <c r="C744" s="81">
        <f t="shared" si="46"/>
        <v>210</v>
      </c>
      <c r="D744" s="82">
        <f t="shared" si="47"/>
        <v>21004</v>
      </c>
      <c r="E744" s="82">
        <f t="shared" si="48"/>
        <v>2100406</v>
      </c>
      <c r="F744" s="65" t="str">
        <f t="shared" si="49"/>
        <v>卫生健康支出</v>
      </c>
      <c r="G744" s="65" t="str">
        <f t="shared" si="49"/>
        <v>公共卫生</v>
      </c>
      <c r="H744" s="65" t="str">
        <f t="shared" si="49"/>
        <v>采供血机构</v>
      </c>
    </row>
    <row r="745" spans="1:8" ht="14.25" x14ac:dyDescent="0.2">
      <c r="A745" s="77">
        <v>2100407</v>
      </c>
      <c r="B745" s="68" t="s">
        <v>1148</v>
      </c>
      <c r="C745" s="81">
        <f t="shared" si="46"/>
        <v>210</v>
      </c>
      <c r="D745" s="82">
        <f t="shared" si="47"/>
        <v>21004</v>
      </c>
      <c r="E745" s="82">
        <f t="shared" si="48"/>
        <v>2100407</v>
      </c>
      <c r="F745" s="65" t="str">
        <f t="shared" si="49"/>
        <v>卫生健康支出</v>
      </c>
      <c r="G745" s="65" t="str">
        <f t="shared" si="49"/>
        <v>公共卫生</v>
      </c>
      <c r="H745" s="65" t="str">
        <f t="shared" si="49"/>
        <v>其他专业公共卫生机构</v>
      </c>
    </row>
    <row r="746" spans="1:8" ht="14.25" x14ac:dyDescent="0.2">
      <c r="A746" s="77">
        <v>2100408</v>
      </c>
      <c r="B746" s="68" t="s">
        <v>1149</v>
      </c>
      <c r="C746" s="81">
        <f t="shared" si="46"/>
        <v>210</v>
      </c>
      <c r="D746" s="82">
        <f t="shared" si="47"/>
        <v>21004</v>
      </c>
      <c r="E746" s="82">
        <f t="shared" si="48"/>
        <v>2100408</v>
      </c>
      <c r="F746" s="65" t="str">
        <f t="shared" si="49"/>
        <v>卫生健康支出</v>
      </c>
      <c r="G746" s="65" t="str">
        <f t="shared" si="49"/>
        <v>公共卫生</v>
      </c>
      <c r="H746" s="65" t="str">
        <f t="shared" si="49"/>
        <v>基本公共卫生服务</v>
      </c>
    </row>
    <row r="747" spans="1:8" ht="14.25" x14ac:dyDescent="0.2">
      <c r="A747" s="77">
        <v>2100409</v>
      </c>
      <c r="B747" s="68" t="s">
        <v>1150</v>
      </c>
      <c r="C747" s="81">
        <f t="shared" si="46"/>
        <v>210</v>
      </c>
      <c r="D747" s="82">
        <f t="shared" si="47"/>
        <v>21004</v>
      </c>
      <c r="E747" s="82">
        <f t="shared" si="48"/>
        <v>2100409</v>
      </c>
      <c r="F747" s="65" t="str">
        <f t="shared" si="49"/>
        <v>卫生健康支出</v>
      </c>
      <c r="G747" s="65" t="str">
        <f t="shared" si="49"/>
        <v>公共卫生</v>
      </c>
      <c r="H747" s="65" t="str">
        <f t="shared" si="49"/>
        <v>重大公共卫生服务</v>
      </c>
    </row>
    <row r="748" spans="1:8" ht="24" x14ac:dyDescent="0.2">
      <c r="A748" s="77">
        <v>2100410</v>
      </c>
      <c r="B748" s="68" t="s">
        <v>1151</v>
      </c>
      <c r="C748" s="81">
        <f t="shared" si="46"/>
        <v>210</v>
      </c>
      <c r="D748" s="82">
        <f t="shared" si="47"/>
        <v>21004</v>
      </c>
      <c r="E748" s="82">
        <f t="shared" si="48"/>
        <v>2100410</v>
      </c>
      <c r="F748" s="65" t="str">
        <f t="shared" si="49"/>
        <v>卫生健康支出</v>
      </c>
      <c r="G748" s="65" t="str">
        <f t="shared" si="49"/>
        <v>公共卫生</v>
      </c>
      <c r="H748" s="65" t="str">
        <f t="shared" si="49"/>
        <v>突发公共卫生事件应急处理</v>
      </c>
    </row>
    <row r="749" spans="1:8" ht="14.25" x14ac:dyDescent="0.2">
      <c r="A749" s="77">
        <v>2100499</v>
      </c>
      <c r="B749" s="68" t="s">
        <v>1152</v>
      </c>
      <c r="C749" s="81">
        <f t="shared" si="46"/>
        <v>210</v>
      </c>
      <c r="D749" s="82">
        <f t="shared" si="47"/>
        <v>21004</v>
      </c>
      <c r="E749" s="82">
        <f t="shared" si="48"/>
        <v>2100499</v>
      </c>
      <c r="F749" s="65" t="str">
        <f t="shared" si="49"/>
        <v>卫生健康支出</v>
      </c>
      <c r="G749" s="65" t="str">
        <f t="shared" si="49"/>
        <v>公共卫生</v>
      </c>
      <c r="H749" s="65" t="str">
        <f t="shared" si="49"/>
        <v>其他公共卫生支出</v>
      </c>
    </row>
    <row r="750" spans="1:8" ht="14.25" x14ac:dyDescent="0.2">
      <c r="A750" s="77">
        <v>21006</v>
      </c>
      <c r="B750" s="68" t="s">
        <v>1153</v>
      </c>
      <c r="C750" s="81">
        <f t="shared" si="46"/>
        <v>210</v>
      </c>
      <c r="D750" s="82">
        <f t="shared" si="47"/>
        <v>21006</v>
      </c>
      <c r="E750" s="82" t="str">
        <f t="shared" si="48"/>
        <v/>
      </c>
      <c r="F750" s="65" t="str">
        <f t="shared" si="49"/>
        <v>卫生健康支出</v>
      </c>
      <c r="G750" s="65" t="str">
        <f t="shared" si="49"/>
        <v>中医药</v>
      </c>
      <c r="H750" s="65" t="str">
        <f t="shared" si="49"/>
        <v/>
      </c>
    </row>
    <row r="751" spans="1:8" ht="14.25" x14ac:dyDescent="0.2">
      <c r="A751" s="77">
        <v>2100601</v>
      </c>
      <c r="B751" s="68" t="s">
        <v>1154</v>
      </c>
      <c r="C751" s="81">
        <f t="shared" si="46"/>
        <v>210</v>
      </c>
      <c r="D751" s="82">
        <f t="shared" si="47"/>
        <v>21006</v>
      </c>
      <c r="E751" s="82">
        <f t="shared" si="48"/>
        <v>2100601</v>
      </c>
      <c r="F751" s="65" t="str">
        <f t="shared" si="49"/>
        <v>卫生健康支出</v>
      </c>
      <c r="G751" s="65" t="str">
        <f t="shared" si="49"/>
        <v>中医药</v>
      </c>
      <c r="H751" s="65" t="str">
        <f t="shared" si="49"/>
        <v>中医（民族医）药专项</v>
      </c>
    </row>
    <row r="752" spans="1:8" ht="14.25" x14ac:dyDescent="0.2">
      <c r="A752" s="77">
        <v>2100699</v>
      </c>
      <c r="B752" s="68" t="s">
        <v>1155</v>
      </c>
      <c r="C752" s="81">
        <f t="shared" si="46"/>
        <v>210</v>
      </c>
      <c r="D752" s="82">
        <f t="shared" si="47"/>
        <v>21006</v>
      </c>
      <c r="E752" s="82">
        <f t="shared" si="48"/>
        <v>2100699</v>
      </c>
      <c r="F752" s="65" t="str">
        <f t="shared" si="49"/>
        <v>卫生健康支出</v>
      </c>
      <c r="G752" s="65" t="str">
        <f t="shared" si="49"/>
        <v>中医药</v>
      </c>
      <c r="H752" s="65" t="str">
        <f t="shared" si="49"/>
        <v>其他中医药支出</v>
      </c>
    </row>
    <row r="753" spans="1:8" ht="14.25" x14ac:dyDescent="0.2">
      <c r="A753" s="77">
        <v>21007</v>
      </c>
      <c r="B753" s="68" t="s">
        <v>1156</v>
      </c>
      <c r="C753" s="81">
        <f t="shared" si="46"/>
        <v>210</v>
      </c>
      <c r="D753" s="82">
        <f t="shared" si="47"/>
        <v>21007</v>
      </c>
      <c r="E753" s="82" t="str">
        <f t="shared" si="48"/>
        <v/>
      </c>
      <c r="F753" s="65" t="str">
        <f t="shared" si="49"/>
        <v>卫生健康支出</v>
      </c>
      <c r="G753" s="65" t="str">
        <f t="shared" si="49"/>
        <v>计划生育事务</v>
      </c>
      <c r="H753" s="65" t="str">
        <f t="shared" si="49"/>
        <v/>
      </c>
    </row>
    <row r="754" spans="1:8" ht="14.25" x14ac:dyDescent="0.2">
      <c r="A754" s="77">
        <v>2100716</v>
      </c>
      <c r="B754" s="68" t="s">
        <v>1157</v>
      </c>
      <c r="C754" s="81">
        <f t="shared" si="46"/>
        <v>210</v>
      </c>
      <c r="D754" s="82">
        <f t="shared" si="47"/>
        <v>21007</v>
      </c>
      <c r="E754" s="82">
        <f t="shared" si="48"/>
        <v>2100716</v>
      </c>
      <c r="F754" s="65" t="str">
        <f t="shared" si="49"/>
        <v>卫生健康支出</v>
      </c>
      <c r="G754" s="65" t="str">
        <f t="shared" si="49"/>
        <v>计划生育事务</v>
      </c>
      <c r="H754" s="65" t="str">
        <f t="shared" si="49"/>
        <v>计划生育机构</v>
      </c>
    </row>
    <row r="755" spans="1:8" ht="14.25" x14ac:dyDescent="0.2">
      <c r="A755" s="77">
        <v>2100717</v>
      </c>
      <c r="B755" s="68" t="s">
        <v>1158</v>
      </c>
      <c r="C755" s="81">
        <f t="shared" si="46"/>
        <v>210</v>
      </c>
      <c r="D755" s="82">
        <f t="shared" si="47"/>
        <v>21007</v>
      </c>
      <c r="E755" s="82">
        <f t="shared" si="48"/>
        <v>2100717</v>
      </c>
      <c r="F755" s="65" t="str">
        <f t="shared" si="49"/>
        <v>卫生健康支出</v>
      </c>
      <c r="G755" s="65" t="str">
        <f t="shared" si="49"/>
        <v>计划生育事务</v>
      </c>
      <c r="H755" s="65" t="str">
        <f t="shared" si="49"/>
        <v>计划生育服务</v>
      </c>
    </row>
    <row r="756" spans="1:8" ht="14.25" x14ac:dyDescent="0.2">
      <c r="A756" s="77">
        <v>2100799</v>
      </c>
      <c r="B756" s="68" t="s">
        <v>1159</v>
      </c>
      <c r="C756" s="81">
        <f t="shared" si="46"/>
        <v>210</v>
      </c>
      <c r="D756" s="82">
        <f t="shared" si="47"/>
        <v>21007</v>
      </c>
      <c r="E756" s="82">
        <f t="shared" si="48"/>
        <v>2100799</v>
      </c>
      <c r="F756" s="65" t="str">
        <f t="shared" si="49"/>
        <v>卫生健康支出</v>
      </c>
      <c r="G756" s="65" t="str">
        <f t="shared" si="49"/>
        <v>计划生育事务</v>
      </c>
      <c r="H756" s="65" t="str">
        <f t="shared" si="49"/>
        <v>其他计划生育事务支出</v>
      </c>
    </row>
    <row r="757" spans="1:8" ht="24" x14ac:dyDescent="0.2">
      <c r="A757" s="77">
        <v>21011</v>
      </c>
      <c r="B757" s="68" t="s">
        <v>1160</v>
      </c>
      <c r="C757" s="81">
        <f t="shared" si="46"/>
        <v>210</v>
      </c>
      <c r="D757" s="82">
        <f t="shared" si="47"/>
        <v>21011</v>
      </c>
      <c r="E757" s="82" t="str">
        <f t="shared" si="48"/>
        <v/>
      </c>
      <c r="F757" s="65" t="str">
        <f t="shared" si="49"/>
        <v>卫生健康支出</v>
      </c>
      <c r="G757" s="65" t="str">
        <f t="shared" si="49"/>
        <v>行政事业单位医疗</v>
      </c>
      <c r="H757" s="65" t="str">
        <f t="shared" si="49"/>
        <v/>
      </c>
    </row>
    <row r="758" spans="1:8" ht="24" x14ac:dyDescent="0.2">
      <c r="A758" s="77">
        <v>2101101</v>
      </c>
      <c r="B758" s="68" t="s">
        <v>1161</v>
      </c>
      <c r="C758" s="81">
        <f t="shared" si="46"/>
        <v>210</v>
      </c>
      <c r="D758" s="82">
        <f t="shared" si="47"/>
        <v>21011</v>
      </c>
      <c r="E758" s="82">
        <f t="shared" si="48"/>
        <v>2101101</v>
      </c>
      <c r="F758" s="65" t="str">
        <f t="shared" si="49"/>
        <v>卫生健康支出</v>
      </c>
      <c r="G758" s="65" t="str">
        <f t="shared" si="49"/>
        <v>行政事业单位医疗</v>
      </c>
      <c r="H758" s="65" t="str">
        <f t="shared" si="49"/>
        <v>行政单位医疗</v>
      </c>
    </row>
    <row r="759" spans="1:8" ht="24" x14ac:dyDescent="0.2">
      <c r="A759" s="77">
        <v>2101102</v>
      </c>
      <c r="B759" s="68" t="s">
        <v>1162</v>
      </c>
      <c r="C759" s="81">
        <f t="shared" si="46"/>
        <v>210</v>
      </c>
      <c r="D759" s="82">
        <f t="shared" si="47"/>
        <v>21011</v>
      </c>
      <c r="E759" s="82">
        <f t="shared" si="48"/>
        <v>2101102</v>
      </c>
      <c r="F759" s="65" t="str">
        <f t="shared" si="49"/>
        <v>卫生健康支出</v>
      </c>
      <c r="G759" s="65" t="str">
        <f t="shared" si="49"/>
        <v>行政事业单位医疗</v>
      </c>
      <c r="H759" s="65" t="str">
        <f t="shared" si="49"/>
        <v>事业单位医疗</v>
      </c>
    </row>
    <row r="760" spans="1:8" ht="24" x14ac:dyDescent="0.2">
      <c r="A760" s="77">
        <v>2101103</v>
      </c>
      <c r="B760" s="68" t="s">
        <v>1163</v>
      </c>
      <c r="C760" s="81">
        <f t="shared" si="46"/>
        <v>210</v>
      </c>
      <c r="D760" s="82">
        <f t="shared" si="47"/>
        <v>21011</v>
      </c>
      <c r="E760" s="82">
        <f t="shared" si="48"/>
        <v>2101103</v>
      </c>
      <c r="F760" s="65" t="str">
        <f t="shared" si="49"/>
        <v>卫生健康支出</v>
      </c>
      <c r="G760" s="65" t="str">
        <f t="shared" si="49"/>
        <v>行政事业单位医疗</v>
      </c>
      <c r="H760" s="65" t="str">
        <f t="shared" si="49"/>
        <v>公务员医疗补助</v>
      </c>
    </row>
    <row r="761" spans="1:8" ht="24" x14ac:dyDescent="0.2">
      <c r="A761" s="77">
        <v>2101199</v>
      </c>
      <c r="B761" s="68" t="s">
        <v>1164</v>
      </c>
      <c r="C761" s="81">
        <f t="shared" si="46"/>
        <v>210</v>
      </c>
      <c r="D761" s="82">
        <f t="shared" si="47"/>
        <v>21011</v>
      </c>
      <c r="E761" s="82">
        <f t="shared" si="48"/>
        <v>2101199</v>
      </c>
      <c r="F761" s="65" t="str">
        <f t="shared" si="49"/>
        <v>卫生健康支出</v>
      </c>
      <c r="G761" s="65" t="str">
        <f t="shared" si="49"/>
        <v>行政事业单位医疗</v>
      </c>
      <c r="H761" s="65" t="str">
        <f t="shared" si="49"/>
        <v>其他行政事业单位医疗支出</v>
      </c>
    </row>
    <row r="762" spans="1:8" ht="36" x14ac:dyDescent="0.2">
      <c r="A762" s="77">
        <v>21012</v>
      </c>
      <c r="B762" s="68" t="s">
        <v>1165</v>
      </c>
      <c r="C762" s="81">
        <f t="shared" si="46"/>
        <v>210</v>
      </c>
      <c r="D762" s="82">
        <f t="shared" si="47"/>
        <v>21012</v>
      </c>
      <c r="E762" s="82" t="str">
        <f t="shared" si="48"/>
        <v/>
      </c>
      <c r="F762" s="65" t="str">
        <f t="shared" si="49"/>
        <v>卫生健康支出</v>
      </c>
      <c r="G762" s="65" t="str">
        <f t="shared" si="49"/>
        <v>财政对基本医疗保险基金的补助</v>
      </c>
      <c r="H762" s="65" t="str">
        <f t="shared" si="49"/>
        <v/>
      </c>
    </row>
    <row r="763" spans="1:8" ht="36" x14ac:dyDescent="0.2">
      <c r="A763" s="77">
        <v>2101201</v>
      </c>
      <c r="B763" s="68" t="s">
        <v>1166</v>
      </c>
      <c r="C763" s="81">
        <f t="shared" si="46"/>
        <v>210</v>
      </c>
      <c r="D763" s="82">
        <f t="shared" si="47"/>
        <v>21012</v>
      </c>
      <c r="E763" s="82">
        <f t="shared" si="48"/>
        <v>2101201</v>
      </c>
      <c r="F763" s="65" t="str">
        <f t="shared" si="49"/>
        <v>卫生健康支出</v>
      </c>
      <c r="G763" s="65" t="str">
        <f t="shared" si="49"/>
        <v>财政对基本医疗保险基金的补助</v>
      </c>
      <c r="H763" s="65" t="str">
        <f t="shared" si="49"/>
        <v>财政对城镇职工基本医疗保险基金的补助</v>
      </c>
    </row>
    <row r="764" spans="1:8" ht="36" x14ac:dyDescent="0.2">
      <c r="A764" s="77">
        <v>2101202</v>
      </c>
      <c r="B764" s="68" t="s">
        <v>1167</v>
      </c>
      <c r="C764" s="81">
        <f t="shared" si="46"/>
        <v>210</v>
      </c>
      <c r="D764" s="82">
        <f t="shared" si="47"/>
        <v>21012</v>
      </c>
      <c r="E764" s="82">
        <f t="shared" si="48"/>
        <v>2101202</v>
      </c>
      <c r="F764" s="65" t="str">
        <f t="shared" si="49"/>
        <v>卫生健康支出</v>
      </c>
      <c r="G764" s="65" t="str">
        <f t="shared" si="49"/>
        <v>财政对基本医疗保险基金的补助</v>
      </c>
      <c r="H764" s="65" t="str">
        <f t="shared" si="49"/>
        <v>财政对城乡居民基本医疗保险基金的补助</v>
      </c>
    </row>
    <row r="765" spans="1:8" ht="36" x14ac:dyDescent="0.2">
      <c r="A765" s="77">
        <v>2101299</v>
      </c>
      <c r="B765" s="68" t="s">
        <v>1168</v>
      </c>
      <c r="C765" s="81">
        <f t="shared" si="46"/>
        <v>210</v>
      </c>
      <c r="D765" s="82">
        <f t="shared" si="47"/>
        <v>21012</v>
      </c>
      <c r="E765" s="82">
        <f t="shared" si="48"/>
        <v>2101299</v>
      </c>
      <c r="F765" s="65" t="str">
        <f t="shared" si="49"/>
        <v>卫生健康支出</v>
      </c>
      <c r="G765" s="65" t="str">
        <f t="shared" si="49"/>
        <v>财政对基本医疗保险基金的补助</v>
      </c>
      <c r="H765" s="65" t="str">
        <f t="shared" si="49"/>
        <v>财政对其他基本医疗保险基金的补助</v>
      </c>
    </row>
    <row r="766" spans="1:8" ht="14.25" x14ac:dyDescent="0.2">
      <c r="A766" s="77">
        <v>21013</v>
      </c>
      <c r="B766" s="68" t="s">
        <v>1169</v>
      </c>
      <c r="C766" s="81">
        <f t="shared" si="46"/>
        <v>210</v>
      </c>
      <c r="D766" s="82">
        <f t="shared" si="47"/>
        <v>21013</v>
      </c>
      <c r="E766" s="82" t="str">
        <f t="shared" si="48"/>
        <v/>
      </c>
      <c r="F766" s="65" t="str">
        <f t="shared" si="49"/>
        <v>卫生健康支出</v>
      </c>
      <c r="G766" s="65" t="str">
        <f t="shared" si="49"/>
        <v>医疗救助</v>
      </c>
      <c r="H766" s="65" t="str">
        <f t="shared" si="49"/>
        <v/>
      </c>
    </row>
    <row r="767" spans="1:8" ht="14.25" x14ac:dyDescent="0.2">
      <c r="A767" s="77">
        <v>2101301</v>
      </c>
      <c r="B767" s="68" t="s">
        <v>1170</v>
      </c>
      <c r="C767" s="81">
        <f t="shared" si="46"/>
        <v>210</v>
      </c>
      <c r="D767" s="82">
        <f t="shared" si="47"/>
        <v>21013</v>
      </c>
      <c r="E767" s="82">
        <f t="shared" si="48"/>
        <v>2101301</v>
      </c>
      <c r="F767" s="65" t="str">
        <f t="shared" si="49"/>
        <v>卫生健康支出</v>
      </c>
      <c r="G767" s="65" t="str">
        <f t="shared" si="49"/>
        <v>医疗救助</v>
      </c>
      <c r="H767" s="65" t="str">
        <f t="shared" si="49"/>
        <v>城乡医疗救助</v>
      </c>
    </row>
    <row r="768" spans="1:8" ht="14.25" x14ac:dyDescent="0.2">
      <c r="A768" s="77">
        <v>2101302</v>
      </c>
      <c r="B768" s="68" t="s">
        <v>1171</v>
      </c>
      <c r="C768" s="81">
        <f t="shared" si="46"/>
        <v>210</v>
      </c>
      <c r="D768" s="82">
        <f t="shared" si="47"/>
        <v>21013</v>
      </c>
      <c r="E768" s="82">
        <f t="shared" si="48"/>
        <v>2101302</v>
      </c>
      <c r="F768" s="65" t="str">
        <f t="shared" si="49"/>
        <v>卫生健康支出</v>
      </c>
      <c r="G768" s="65" t="str">
        <f t="shared" si="49"/>
        <v>医疗救助</v>
      </c>
      <c r="H768" s="65" t="str">
        <f t="shared" si="49"/>
        <v>疾病应急救助</v>
      </c>
    </row>
    <row r="769" spans="1:8" ht="14.25" x14ac:dyDescent="0.2">
      <c r="A769" s="77">
        <v>2101399</v>
      </c>
      <c r="B769" s="68" t="s">
        <v>1172</v>
      </c>
      <c r="C769" s="81">
        <f t="shared" si="46"/>
        <v>210</v>
      </c>
      <c r="D769" s="82">
        <f t="shared" si="47"/>
        <v>21013</v>
      </c>
      <c r="E769" s="82">
        <f t="shared" si="48"/>
        <v>2101399</v>
      </c>
      <c r="F769" s="65" t="str">
        <f t="shared" si="49"/>
        <v>卫生健康支出</v>
      </c>
      <c r="G769" s="65" t="str">
        <f t="shared" si="49"/>
        <v>医疗救助</v>
      </c>
      <c r="H769" s="65" t="str">
        <f t="shared" si="49"/>
        <v>其他医疗救助支出</v>
      </c>
    </row>
    <row r="770" spans="1:8" ht="14.25" x14ac:dyDescent="0.2">
      <c r="A770" s="77">
        <v>21014</v>
      </c>
      <c r="B770" s="68" t="s">
        <v>1173</v>
      </c>
      <c r="C770" s="81">
        <f t="shared" si="46"/>
        <v>210</v>
      </c>
      <c r="D770" s="82">
        <f t="shared" si="47"/>
        <v>21014</v>
      </c>
      <c r="E770" s="82" t="str">
        <f t="shared" si="48"/>
        <v/>
      </c>
      <c r="F770" s="65" t="str">
        <f t="shared" si="49"/>
        <v>卫生健康支出</v>
      </c>
      <c r="G770" s="65" t="str">
        <f t="shared" si="49"/>
        <v>优抚对象医疗</v>
      </c>
      <c r="H770" s="65" t="str">
        <f t="shared" si="49"/>
        <v/>
      </c>
    </row>
    <row r="771" spans="1:8" ht="14.25" x14ac:dyDescent="0.2">
      <c r="A771" s="77">
        <v>2101401</v>
      </c>
      <c r="B771" s="68" t="s">
        <v>1174</v>
      </c>
      <c r="C771" s="81">
        <f t="shared" si="46"/>
        <v>210</v>
      </c>
      <c r="D771" s="82">
        <f t="shared" si="47"/>
        <v>21014</v>
      </c>
      <c r="E771" s="82">
        <f t="shared" si="48"/>
        <v>2101401</v>
      </c>
      <c r="F771" s="65" t="str">
        <f t="shared" si="49"/>
        <v>卫生健康支出</v>
      </c>
      <c r="G771" s="65" t="str">
        <f t="shared" si="49"/>
        <v>优抚对象医疗</v>
      </c>
      <c r="H771" s="65" t="str">
        <f t="shared" si="49"/>
        <v>优抚对象医疗补助</v>
      </c>
    </row>
    <row r="772" spans="1:8" ht="14.25" x14ac:dyDescent="0.2">
      <c r="A772" s="77">
        <v>2101499</v>
      </c>
      <c r="B772" s="68" t="s">
        <v>1175</v>
      </c>
      <c r="C772" s="81">
        <f t="shared" si="46"/>
        <v>210</v>
      </c>
      <c r="D772" s="82">
        <f t="shared" si="47"/>
        <v>21014</v>
      </c>
      <c r="E772" s="82">
        <f t="shared" si="48"/>
        <v>2101499</v>
      </c>
      <c r="F772" s="65" t="str">
        <f t="shared" si="49"/>
        <v>卫生健康支出</v>
      </c>
      <c r="G772" s="65" t="str">
        <f t="shared" si="49"/>
        <v>优抚对象医疗</v>
      </c>
      <c r="H772" s="65" t="str">
        <f t="shared" si="49"/>
        <v>其他优抚对象医疗支出</v>
      </c>
    </row>
    <row r="773" spans="1:8" ht="24" x14ac:dyDescent="0.2">
      <c r="A773" s="77">
        <v>21015</v>
      </c>
      <c r="B773" s="68" t="s">
        <v>1176</v>
      </c>
      <c r="C773" s="81">
        <f t="shared" si="46"/>
        <v>210</v>
      </c>
      <c r="D773" s="82">
        <f t="shared" si="47"/>
        <v>21015</v>
      </c>
      <c r="E773" s="82" t="str">
        <f t="shared" si="48"/>
        <v/>
      </c>
      <c r="F773" s="65" t="str">
        <f t="shared" si="49"/>
        <v>卫生健康支出</v>
      </c>
      <c r="G773" s="65" t="str">
        <f t="shared" si="49"/>
        <v>医疗保障管理事务</v>
      </c>
      <c r="H773" s="65" t="str">
        <f t="shared" si="49"/>
        <v/>
      </c>
    </row>
    <row r="774" spans="1:8" ht="24" x14ac:dyDescent="0.2">
      <c r="A774" s="77">
        <v>2101501</v>
      </c>
      <c r="B774" s="68" t="s">
        <v>1177</v>
      </c>
      <c r="C774" s="81">
        <f t="shared" si="46"/>
        <v>210</v>
      </c>
      <c r="D774" s="82">
        <f t="shared" si="47"/>
        <v>21015</v>
      </c>
      <c r="E774" s="82">
        <f t="shared" si="48"/>
        <v>2101501</v>
      </c>
      <c r="F774" s="65" t="str">
        <f t="shared" si="49"/>
        <v>卫生健康支出</v>
      </c>
      <c r="G774" s="65" t="str">
        <f t="shared" si="49"/>
        <v>医疗保障管理事务</v>
      </c>
      <c r="H774" s="65" t="str">
        <f t="shared" si="49"/>
        <v>行政运行（医疗）</v>
      </c>
    </row>
    <row r="775" spans="1:8" ht="24" x14ac:dyDescent="0.2">
      <c r="A775" s="77">
        <v>2101502</v>
      </c>
      <c r="B775" s="68" t="s">
        <v>1178</v>
      </c>
      <c r="C775" s="81">
        <f t="shared" si="46"/>
        <v>210</v>
      </c>
      <c r="D775" s="82">
        <f t="shared" si="47"/>
        <v>21015</v>
      </c>
      <c r="E775" s="82">
        <f t="shared" si="48"/>
        <v>2101502</v>
      </c>
      <c r="F775" s="65" t="str">
        <f t="shared" si="49"/>
        <v>卫生健康支出</v>
      </c>
      <c r="G775" s="65" t="str">
        <f t="shared" si="49"/>
        <v>医疗保障管理事务</v>
      </c>
      <c r="H775" s="65" t="str">
        <f t="shared" si="49"/>
        <v>一般行政管理事务（医疗）</v>
      </c>
    </row>
    <row r="776" spans="1:8" ht="24" x14ac:dyDescent="0.2">
      <c r="A776" s="77">
        <v>2101503</v>
      </c>
      <c r="B776" s="68" t="s">
        <v>1179</v>
      </c>
      <c r="C776" s="81">
        <f t="shared" si="46"/>
        <v>210</v>
      </c>
      <c r="D776" s="82">
        <f t="shared" si="47"/>
        <v>21015</v>
      </c>
      <c r="E776" s="82">
        <f t="shared" si="48"/>
        <v>2101503</v>
      </c>
      <c r="F776" s="65" t="str">
        <f t="shared" si="49"/>
        <v>卫生健康支出</v>
      </c>
      <c r="G776" s="65" t="str">
        <f t="shared" si="49"/>
        <v>医疗保障管理事务</v>
      </c>
      <c r="H776" s="65" t="str">
        <f t="shared" si="49"/>
        <v>机关服务（医疗）</v>
      </c>
    </row>
    <row r="777" spans="1:8" ht="24" x14ac:dyDescent="0.2">
      <c r="A777" s="77">
        <v>2101504</v>
      </c>
      <c r="B777" s="68" t="s">
        <v>264</v>
      </c>
      <c r="C777" s="81">
        <f t="shared" si="46"/>
        <v>210</v>
      </c>
      <c r="D777" s="82">
        <f t="shared" si="47"/>
        <v>21015</v>
      </c>
      <c r="E777" s="82">
        <f t="shared" si="48"/>
        <v>2101504</v>
      </c>
      <c r="F777" s="65" t="str">
        <f t="shared" si="49"/>
        <v>卫生健康支出</v>
      </c>
      <c r="G777" s="65" t="str">
        <f t="shared" si="49"/>
        <v>医疗保障管理事务</v>
      </c>
      <c r="H777" s="65" t="str">
        <f t="shared" si="49"/>
        <v>信息化建设</v>
      </c>
    </row>
    <row r="778" spans="1:8" ht="24" x14ac:dyDescent="0.2">
      <c r="A778" s="77">
        <v>2101505</v>
      </c>
      <c r="B778" s="68" t="s">
        <v>1180</v>
      </c>
      <c r="C778" s="81">
        <f t="shared" si="46"/>
        <v>210</v>
      </c>
      <c r="D778" s="82">
        <f t="shared" si="47"/>
        <v>21015</v>
      </c>
      <c r="E778" s="82">
        <f t="shared" si="48"/>
        <v>2101505</v>
      </c>
      <c r="F778" s="65" t="str">
        <f t="shared" si="49"/>
        <v>卫生健康支出</v>
      </c>
      <c r="G778" s="65" t="str">
        <f t="shared" si="49"/>
        <v>医疗保障管理事务</v>
      </c>
      <c r="H778" s="65" t="str">
        <f t="shared" si="49"/>
        <v>医疗保障政策管理</v>
      </c>
    </row>
    <row r="779" spans="1:8" ht="24" x14ac:dyDescent="0.2">
      <c r="A779" s="77">
        <v>2101506</v>
      </c>
      <c r="B779" s="68" t="s">
        <v>1181</v>
      </c>
      <c r="C779" s="81">
        <f t="shared" ref="C779:C842" si="50">IF(AND($A779&lt;&gt;"",LEN($A779)&gt;=3),MID($A779,1,3)*1,"")</f>
        <v>210</v>
      </c>
      <c r="D779" s="82">
        <f t="shared" ref="D779:D842" si="51">IF(AND($A779&lt;&gt;"",LEN($A779)&gt;=5),MID($A779,1,5)*1,"")</f>
        <v>21015</v>
      </c>
      <c r="E779" s="82">
        <f t="shared" ref="E779:E842" si="52">IF(AND($A779&lt;&gt;"",LEN($A779)&gt;=7),MID($A779,1,7)*1,"")</f>
        <v>2101506</v>
      </c>
      <c r="F779" s="65" t="str">
        <f t="shared" si="49"/>
        <v>卫生健康支出</v>
      </c>
      <c r="G779" s="65" t="str">
        <f t="shared" si="49"/>
        <v>医疗保障管理事务</v>
      </c>
      <c r="H779" s="65" t="str">
        <f t="shared" si="49"/>
        <v>医疗保障经办事务</v>
      </c>
    </row>
    <row r="780" spans="1:8" ht="24" x14ac:dyDescent="0.2">
      <c r="A780" s="77">
        <v>2101550</v>
      </c>
      <c r="B780" s="68" t="s">
        <v>1182</v>
      </c>
      <c r="C780" s="81">
        <f t="shared" si="50"/>
        <v>210</v>
      </c>
      <c r="D780" s="82">
        <f t="shared" si="51"/>
        <v>21015</v>
      </c>
      <c r="E780" s="82">
        <f t="shared" si="52"/>
        <v>2101550</v>
      </c>
      <c r="F780" s="65" t="str">
        <f t="shared" si="49"/>
        <v>卫生健康支出</v>
      </c>
      <c r="G780" s="65" t="str">
        <f t="shared" si="49"/>
        <v>医疗保障管理事务</v>
      </c>
      <c r="H780" s="65" t="str">
        <f t="shared" si="49"/>
        <v>事业运行（医疗）</v>
      </c>
    </row>
    <row r="781" spans="1:8" ht="24" x14ac:dyDescent="0.2">
      <c r="A781" s="77">
        <v>2101599</v>
      </c>
      <c r="B781" s="68" t="s">
        <v>1183</v>
      </c>
      <c r="C781" s="81">
        <f t="shared" si="50"/>
        <v>210</v>
      </c>
      <c r="D781" s="82">
        <f t="shared" si="51"/>
        <v>21015</v>
      </c>
      <c r="E781" s="82">
        <f t="shared" si="52"/>
        <v>2101599</v>
      </c>
      <c r="F781" s="65" t="str">
        <f t="shared" si="49"/>
        <v>卫生健康支出</v>
      </c>
      <c r="G781" s="65" t="str">
        <f t="shared" si="49"/>
        <v>医疗保障管理事务</v>
      </c>
      <c r="H781" s="65" t="str">
        <f t="shared" si="49"/>
        <v>其他医疗保障管理事务支出</v>
      </c>
    </row>
    <row r="782" spans="1:8" ht="24" x14ac:dyDescent="0.2">
      <c r="A782" s="77">
        <v>21016</v>
      </c>
      <c r="B782" s="68" t="s">
        <v>1184</v>
      </c>
      <c r="C782" s="81">
        <f t="shared" si="50"/>
        <v>210</v>
      </c>
      <c r="D782" s="82">
        <f t="shared" si="51"/>
        <v>21016</v>
      </c>
      <c r="E782" s="82" t="str">
        <f t="shared" si="52"/>
        <v/>
      </c>
      <c r="F782" s="65" t="str">
        <f t="shared" si="49"/>
        <v>卫生健康支出</v>
      </c>
      <c r="G782" s="65" t="str">
        <f t="shared" si="49"/>
        <v>老龄卫生健康事务</v>
      </c>
      <c r="H782" s="65" t="str">
        <f t="shared" si="49"/>
        <v/>
      </c>
    </row>
    <row r="783" spans="1:8" ht="24" x14ac:dyDescent="0.2">
      <c r="A783" s="77">
        <v>2101601</v>
      </c>
      <c r="B783" s="68" t="s">
        <v>1184</v>
      </c>
      <c r="C783" s="81">
        <f t="shared" si="50"/>
        <v>210</v>
      </c>
      <c r="D783" s="82">
        <f t="shared" si="51"/>
        <v>21016</v>
      </c>
      <c r="E783" s="82">
        <f t="shared" si="52"/>
        <v>2101601</v>
      </c>
      <c r="F783" s="65" t="str">
        <f t="shared" si="49"/>
        <v>卫生健康支出</v>
      </c>
      <c r="G783" s="65" t="str">
        <f t="shared" si="49"/>
        <v>老龄卫生健康事务</v>
      </c>
      <c r="H783" s="65" t="str">
        <f t="shared" si="49"/>
        <v>老龄卫生健康事务</v>
      </c>
    </row>
    <row r="784" spans="1:8" ht="24" x14ac:dyDescent="0.2">
      <c r="A784" s="77">
        <v>21099</v>
      </c>
      <c r="B784" s="68" t="s">
        <v>1185</v>
      </c>
      <c r="C784" s="81">
        <f t="shared" si="50"/>
        <v>210</v>
      </c>
      <c r="D784" s="82">
        <f t="shared" si="51"/>
        <v>21099</v>
      </c>
      <c r="E784" s="82" t="str">
        <f t="shared" si="52"/>
        <v/>
      </c>
      <c r="F784" s="65" t="str">
        <f t="shared" si="49"/>
        <v>卫生健康支出</v>
      </c>
      <c r="G784" s="65" t="str">
        <f t="shared" si="49"/>
        <v>其他卫生健康支出</v>
      </c>
      <c r="H784" s="65" t="str">
        <f t="shared" si="49"/>
        <v/>
      </c>
    </row>
    <row r="785" spans="1:8" ht="24" x14ac:dyDescent="0.2">
      <c r="A785" s="77">
        <v>2109999</v>
      </c>
      <c r="B785" s="68" t="s">
        <v>1185</v>
      </c>
      <c r="C785" s="81">
        <f t="shared" si="50"/>
        <v>210</v>
      </c>
      <c r="D785" s="82">
        <f t="shared" si="51"/>
        <v>21099</v>
      </c>
      <c r="E785" s="82">
        <f t="shared" si="52"/>
        <v>2109999</v>
      </c>
      <c r="F785" s="65" t="str">
        <f t="shared" si="49"/>
        <v>卫生健康支出</v>
      </c>
      <c r="G785" s="65" t="str">
        <f t="shared" si="49"/>
        <v>其他卫生健康支出</v>
      </c>
      <c r="H785" s="65" t="str">
        <f t="shared" si="49"/>
        <v>其他卫生健康支出</v>
      </c>
    </row>
    <row r="786" spans="1:8" ht="14.25" x14ac:dyDescent="0.2">
      <c r="A786" s="77">
        <v>211</v>
      </c>
      <c r="B786" s="68" t="s">
        <v>1186</v>
      </c>
      <c r="C786" s="81">
        <f t="shared" si="50"/>
        <v>211</v>
      </c>
      <c r="D786" s="82" t="str">
        <f t="shared" si="51"/>
        <v/>
      </c>
      <c r="E786" s="82" t="str">
        <f t="shared" si="52"/>
        <v/>
      </c>
      <c r="F786" s="65" t="str">
        <f t="shared" si="49"/>
        <v>节能环保支出</v>
      </c>
      <c r="G786" s="65" t="str">
        <f t="shared" si="49"/>
        <v/>
      </c>
      <c r="H786" s="65" t="str">
        <f t="shared" si="49"/>
        <v/>
      </c>
    </row>
    <row r="787" spans="1:8" ht="24" x14ac:dyDescent="0.2">
      <c r="A787" s="77">
        <v>21101</v>
      </c>
      <c r="B787" s="68" t="s">
        <v>1187</v>
      </c>
      <c r="C787" s="81">
        <f t="shared" si="50"/>
        <v>211</v>
      </c>
      <c r="D787" s="82">
        <f t="shared" si="51"/>
        <v>21101</v>
      </c>
      <c r="E787" s="82" t="str">
        <f t="shared" si="52"/>
        <v/>
      </c>
      <c r="F787" s="65" t="str">
        <f t="shared" si="49"/>
        <v>节能环保支出</v>
      </c>
      <c r="G787" s="65" t="str">
        <f t="shared" si="49"/>
        <v>环境保护管理事务</v>
      </c>
      <c r="H787" s="65" t="str">
        <f t="shared" si="49"/>
        <v/>
      </c>
    </row>
    <row r="788" spans="1:8" ht="24" x14ac:dyDescent="0.2">
      <c r="A788" s="77">
        <v>2110101</v>
      </c>
      <c r="B788" s="68" t="s">
        <v>1188</v>
      </c>
      <c r="C788" s="81">
        <f t="shared" si="50"/>
        <v>211</v>
      </c>
      <c r="D788" s="82">
        <f t="shared" si="51"/>
        <v>21101</v>
      </c>
      <c r="E788" s="82">
        <f t="shared" si="52"/>
        <v>2110101</v>
      </c>
      <c r="F788" s="65" t="str">
        <f t="shared" si="49"/>
        <v>节能环保支出</v>
      </c>
      <c r="G788" s="65" t="str">
        <f t="shared" si="49"/>
        <v>环境保护管理事务</v>
      </c>
      <c r="H788" s="65" t="str">
        <f t="shared" si="49"/>
        <v>行政运行（环境）</v>
      </c>
    </row>
    <row r="789" spans="1:8" ht="24" x14ac:dyDescent="0.2">
      <c r="A789" s="77">
        <v>2110102</v>
      </c>
      <c r="B789" s="68" t="s">
        <v>1189</v>
      </c>
      <c r="C789" s="81">
        <f t="shared" si="50"/>
        <v>211</v>
      </c>
      <c r="D789" s="82">
        <f t="shared" si="51"/>
        <v>21101</v>
      </c>
      <c r="E789" s="82">
        <f t="shared" si="52"/>
        <v>2110102</v>
      </c>
      <c r="F789" s="65" t="str">
        <f t="shared" si="49"/>
        <v>节能环保支出</v>
      </c>
      <c r="G789" s="65" t="str">
        <f t="shared" si="49"/>
        <v>环境保护管理事务</v>
      </c>
      <c r="H789" s="65" t="str">
        <f t="shared" si="49"/>
        <v>一般行政管理事务（环境）</v>
      </c>
    </row>
    <row r="790" spans="1:8" ht="24" x14ac:dyDescent="0.2">
      <c r="A790" s="77">
        <v>2110103</v>
      </c>
      <c r="B790" s="68" t="s">
        <v>1190</v>
      </c>
      <c r="C790" s="81">
        <f t="shared" si="50"/>
        <v>211</v>
      </c>
      <c r="D790" s="82">
        <f t="shared" si="51"/>
        <v>21101</v>
      </c>
      <c r="E790" s="82">
        <f t="shared" si="52"/>
        <v>2110103</v>
      </c>
      <c r="F790" s="65" t="str">
        <f t="shared" si="49"/>
        <v>节能环保支出</v>
      </c>
      <c r="G790" s="65" t="str">
        <f t="shared" si="49"/>
        <v>环境保护管理事务</v>
      </c>
      <c r="H790" s="65" t="str">
        <f t="shared" si="49"/>
        <v>机关服务（环境）</v>
      </c>
    </row>
    <row r="791" spans="1:8" ht="24" x14ac:dyDescent="0.2">
      <c r="A791" s="77">
        <v>2110104</v>
      </c>
      <c r="B791" s="68" t="s">
        <v>1191</v>
      </c>
      <c r="C791" s="81">
        <f t="shared" si="50"/>
        <v>211</v>
      </c>
      <c r="D791" s="82">
        <f t="shared" si="51"/>
        <v>21101</v>
      </c>
      <c r="E791" s="82">
        <f t="shared" si="52"/>
        <v>2110104</v>
      </c>
      <c r="F791" s="65" t="str">
        <f t="shared" si="49"/>
        <v>节能环保支出</v>
      </c>
      <c r="G791" s="65" t="str">
        <f t="shared" si="49"/>
        <v>环境保护管理事务</v>
      </c>
      <c r="H791" s="65" t="str">
        <f t="shared" si="49"/>
        <v>生态环境保护宣传</v>
      </c>
    </row>
    <row r="792" spans="1:8" ht="24" x14ac:dyDescent="0.2">
      <c r="A792" s="77">
        <v>2110105</v>
      </c>
      <c r="B792" s="68" t="s">
        <v>1192</v>
      </c>
      <c r="C792" s="81">
        <f t="shared" si="50"/>
        <v>211</v>
      </c>
      <c r="D792" s="82">
        <f t="shared" si="51"/>
        <v>21101</v>
      </c>
      <c r="E792" s="82">
        <f t="shared" si="52"/>
        <v>2110105</v>
      </c>
      <c r="F792" s="65" t="str">
        <f t="shared" si="49"/>
        <v>节能环保支出</v>
      </c>
      <c r="G792" s="65" t="str">
        <f t="shared" si="49"/>
        <v>环境保护管理事务</v>
      </c>
      <c r="H792" s="65" t="str">
        <f t="shared" si="49"/>
        <v>环境保护法规、规划及标准</v>
      </c>
    </row>
    <row r="793" spans="1:8" ht="24" x14ac:dyDescent="0.2">
      <c r="A793" s="77">
        <v>2110106</v>
      </c>
      <c r="B793" s="68" t="s">
        <v>1193</v>
      </c>
      <c r="C793" s="81">
        <f t="shared" si="50"/>
        <v>211</v>
      </c>
      <c r="D793" s="82">
        <f t="shared" si="51"/>
        <v>21101</v>
      </c>
      <c r="E793" s="82">
        <f t="shared" si="52"/>
        <v>2110106</v>
      </c>
      <c r="F793" s="65" t="str">
        <f t="shared" si="49"/>
        <v>节能环保支出</v>
      </c>
      <c r="G793" s="65" t="str">
        <f t="shared" si="49"/>
        <v>环境保护管理事务</v>
      </c>
      <c r="H793" s="65" t="str">
        <f t="shared" si="49"/>
        <v>生态环境国际合作及履约</v>
      </c>
    </row>
    <row r="794" spans="1:8" ht="24" x14ac:dyDescent="0.2">
      <c r="A794" s="77">
        <v>2110107</v>
      </c>
      <c r="B794" s="68" t="s">
        <v>1194</v>
      </c>
      <c r="C794" s="81">
        <f t="shared" si="50"/>
        <v>211</v>
      </c>
      <c r="D794" s="82">
        <f t="shared" si="51"/>
        <v>21101</v>
      </c>
      <c r="E794" s="82">
        <f t="shared" si="52"/>
        <v>2110107</v>
      </c>
      <c r="F794" s="65" t="str">
        <f t="shared" si="49"/>
        <v>节能环保支出</v>
      </c>
      <c r="G794" s="65" t="str">
        <f t="shared" si="49"/>
        <v>环境保护管理事务</v>
      </c>
      <c r="H794" s="65" t="str">
        <f t="shared" si="49"/>
        <v>生态环境保护行政许可</v>
      </c>
    </row>
    <row r="795" spans="1:8" ht="24" x14ac:dyDescent="0.2">
      <c r="A795" s="77">
        <v>2110108</v>
      </c>
      <c r="B795" s="68" t="s">
        <v>180</v>
      </c>
      <c r="C795" s="81">
        <f t="shared" si="50"/>
        <v>211</v>
      </c>
      <c r="D795" s="82">
        <f t="shared" si="51"/>
        <v>21101</v>
      </c>
      <c r="E795" s="82">
        <f t="shared" si="52"/>
        <v>2110108</v>
      </c>
      <c r="F795" s="65" t="str">
        <f t="shared" ref="F795:H858" si="53">IF(C795&lt;&gt;"",VLOOKUP(C795,$A$6:$B$10007,2,FALSE),"")</f>
        <v>节能环保支出</v>
      </c>
      <c r="G795" s="65" t="str">
        <f t="shared" si="53"/>
        <v>环境保护管理事务</v>
      </c>
      <c r="H795" s="65" t="str">
        <f t="shared" si="53"/>
        <v>应对气候变化管理事务</v>
      </c>
    </row>
    <row r="796" spans="1:8" ht="24" x14ac:dyDescent="0.2">
      <c r="A796" s="77">
        <v>2110199</v>
      </c>
      <c r="B796" s="68" t="s">
        <v>1195</v>
      </c>
      <c r="C796" s="81">
        <f t="shared" si="50"/>
        <v>211</v>
      </c>
      <c r="D796" s="82">
        <f t="shared" si="51"/>
        <v>21101</v>
      </c>
      <c r="E796" s="82">
        <f t="shared" si="52"/>
        <v>2110199</v>
      </c>
      <c r="F796" s="65" t="str">
        <f t="shared" si="53"/>
        <v>节能环保支出</v>
      </c>
      <c r="G796" s="65" t="str">
        <f t="shared" si="53"/>
        <v>环境保护管理事务</v>
      </c>
      <c r="H796" s="65" t="str">
        <f t="shared" si="53"/>
        <v>其他环境保护管理事务支出</v>
      </c>
    </row>
    <row r="797" spans="1:8" ht="24" x14ac:dyDescent="0.2">
      <c r="A797" s="77">
        <v>21102</v>
      </c>
      <c r="B797" s="68" t="s">
        <v>1196</v>
      </c>
      <c r="C797" s="81">
        <f t="shared" si="50"/>
        <v>211</v>
      </c>
      <c r="D797" s="82">
        <f t="shared" si="51"/>
        <v>21102</v>
      </c>
      <c r="E797" s="82" t="str">
        <f t="shared" si="52"/>
        <v/>
      </c>
      <c r="F797" s="65" t="str">
        <f t="shared" si="53"/>
        <v>节能环保支出</v>
      </c>
      <c r="G797" s="65" t="str">
        <f t="shared" si="53"/>
        <v>环境监测与监察</v>
      </c>
      <c r="H797" s="65" t="str">
        <f t="shared" si="53"/>
        <v/>
      </c>
    </row>
    <row r="798" spans="1:8" ht="24" x14ac:dyDescent="0.2">
      <c r="A798" s="77">
        <v>2110203</v>
      </c>
      <c r="B798" s="68" t="s">
        <v>1197</v>
      </c>
      <c r="C798" s="81">
        <f t="shared" si="50"/>
        <v>211</v>
      </c>
      <c r="D798" s="82">
        <f t="shared" si="51"/>
        <v>21102</v>
      </c>
      <c r="E798" s="82">
        <f t="shared" si="52"/>
        <v>2110203</v>
      </c>
      <c r="F798" s="65" t="str">
        <f t="shared" si="53"/>
        <v>节能环保支出</v>
      </c>
      <c r="G798" s="65" t="str">
        <f t="shared" si="53"/>
        <v>环境监测与监察</v>
      </c>
      <c r="H798" s="65" t="str">
        <f t="shared" si="53"/>
        <v>建设项目环评审查与监督</v>
      </c>
    </row>
    <row r="799" spans="1:8" ht="24" x14ac:dyDescent="0.2">
      <c r="A799" s="77">
        <v>2110204</v>
      </c>
      <c r="B799" s="68" t="s">
        <v>1198</v>
      </c>
      <c r="C799" s="81">
        <f t="shared" si="50"/>
        <v>211</v>
      </c>
      <c r="D799" s="82">
        <f t="shared" si="51"/>
        <v>21102</v>
      </c>
      <c r="E799" s="82">
        <f t="shared" si="52"/>
        <v>2110204</v>
      </c>
      <c r="F799" s="65" t="str">
        <f t="shared" si="53"/>
        <v>节能环保支出</v>
      </c>
      <c r="G799" s="65" t="str">
        <f t="shared" si="53"/>
        <v>环境监测与监察</v>
      </c>
      <c r="H799" s="65" t="str">
        <f t="shared" si="53"/>
        <v>核与辐射安全监督</v>
      </c>
    </row>
    <row r="800" spans="1:8" ht="24" x14ac:dyDescent="0.2">
      <c r="A800" s="77">
        <v>2110299</v>
      </c>
      <c r="B800" s="68" t="s">
        <v>1199</v>
      </c>
      <c r="C800" s="81">
        <f t="shared" si="50"/>
        <v>211</v>
      </c>
      <c r="D800" s="82">
        <f t="shared" si="51"/>
        <v>21102</v>
      </c>
      <c r="E800" s="82">
        <f t="shared" si="52"/>
        <v>2110299</v>
      </c>
      <c r="F800" s="65" t="str">
        <f t="shared" si="53"/>
        <v>节能环保支出</v>
      </c>
      <c r="G800" s="65" t="str">
        <f t="shared" si="53"/>
        <v>环境监测与监察</v>
      </c>
      <c r="H800" s="65" t="str">
        <f t="shared" si="53"/>
        <v>其他环境监测与监察支出</v>
      </c>
    </row>
    <row r="801" spans="1:8" ht="14.25" x14ac:dyDescent="0.2">
      <c r="A801" s="77">
        <v>21103</v>
      </c>
      <c r="B801" s="68" t="s">
        <v>1200</v>
      </c>
      <c r="C801" s="81">
        <f t="shared" si="50"/>
        <v>211</v>
      </c>
      <c r="D801" s="82">
        <f t="shared" si="51"/>
        <v>21103</v>
      </c>
      <c r="E801" s="82" t="str">
        <f t="shared" si="52"/>
        <v/>
      </c>
      <c r="F801" s="65" t="str">
        <f t="shared" si="53"/>
        <v>节能环保支出</v>
      </c>
      <c r="G801" s="65" t="str">
        <f t="shared" si="53"/>
        <v>污染防治</v>
      </c>
      <c r="H801" s="65" t="str">
        <f t="shared" si="53"/>
        <v/>
      </c>
    </row>
    <row r="802" spans="1:8" ht="14.25" x14ac:dyDescent="0.2">
      <c r="A802" s="77">
        <v>2110301</v>
      </c>
      <c r="B802" s="68" t="s">
        <v>1201</v>
      </c>
      <c r="C802" s="81">
        <f t="shared" si="50"/>
        <v>211</v>
      </c>
      <c r="D802" s="82">
        <f t="shared" si="51"/>
        <v>21103</v>
      </c>
      <c r="E802" s="82">
        <f t="shared" si="52"/>
        <v>2110301</v>
      </c>
      <c r="F802" s="65" t="str">
        <f t="shared" si="53"/>
        <v>节能环保支出</v>
      </c>
      <c r="G802" s="65" t="str">
        <f t="shared" si="53"/>
        <v>污染防治</v>
      </c>
      <c r="H802" s="65" t="str">
        <f t="shared" si="53"/>
        <v>大气</v>
      </c>
    </row>
    <row r="803" spans="1:8" ht="14.25" x14ac:dyDescent="0.2">
      <c r="A803" s="77">
        <v>2110302</v>
      </c>
      <c r="B803" s="68" t="s">
        <v>1202</v>
      </c>
      <c r="C803" s="81">
        <f t="shared" si="50"/>
        <v>211</v>
      </c>
      <c r="D803" s="82">
        <f t="shared" si="51"/>
        <v>21103</v>
      </c>
      <c r="E803" s="82">
        <f t="shared" si="52"/>
        <v>2110302</v>
      </c>
      <c r="F803" s="65" t="str">
        <f t="shared" si="53"/>
        <v>节能环保支出</v>
      </c>
      <c r="G803" s="65" t="str">
        <f t="shared" si="53"/>
        <v>污染防治</v>
      </c>
      <c r="H803" s="65" t="str">
        <f t="shared" si="53"/>
        <v>水体</v>
      </c>
    </row>
    <row r="804" spans="1:8" ht="14.25" x14ac:dyDescent="0.2">
      <c r="A804" s="77">
        <v>2110303</v>
      </c>
      <c r="B804" s="68" t="s">
        <v>1203</v>
      </c>
      <c r="C804" s="81">
        <f t="shared" si="50"/>
        <v>211</v>
      </c>
      <c r="D804" s="82">
        <f t="shared" si="51"/>
        <v>21103</v>
      </c>
      <c r="E804" s="82">
        <f t="shared" si="52"/>
        <v>2110303</v>
      </c>
      <c r="F804" s="65" t="str">
        <f t="shared" si="53"/>
        <v>节能环保支出</v>
      </c>
      <c r="G804" s="65" t="str">
        <f t="shared" si="53"/>
        <v>污染防治</v>
      </c>
      <c r="H804" s="65" t="str">
        <f t="shared" si="53"/>
        <v>噪声</v>
      </c>
    </row>
    <row r="805" spans="1:8" ht="14.25" x14ac:dyDescent="0.2">
      <c r="A805" s="77">
        <v>2110304</v>
      </c>
      <c r="B805" s="68" t="s">
        <v>1204</v>
      </c>
      <c r="C805" s="81">
        <f t="shared" si="50"/>
        <v>211</v>
      </c>
      <c r="D805" s="82">
        <f t="shared" si="51"/>
        <v>21103</v>
      </c>
      <c r="E805" s="82">
        <f t="shared" si="52"/>
        <v>2110304</v>
      </c>
      <c r="F805" s="65" t="str">
        <f t="shared" si="53"/>
        <v>节能环保支出</v>
      </c>
      <c r="G805" s="65" t="str">
        <f t="shared" si="53"/>
        <v>污染防治</v>
      </c>
      <c r="H805" s="65" t="str">
        <f t="shared" si="53"/>
        <v>固体废弃物与化学品</v>
      </c>
    </row>
    <row r="806" spans="1:8" ht="24" x14ac:dyDescent="0.2">
      <c r="A806" s="77">
        <v>2110305</v>
      </c>
      <c r="B806" s="68" t="s">
        <v>1205</v>
      </c>
      <c r="C806" s="81">
        <f t="shared" si="50"/>
        <v>211</v>
      </c>
      <c r="D806" s="82">
        <f t="shared" si="51"/>
        <v>21103</v>
      </c>
      <c r="E806" s="82">
        <f t="shared" si="52"/>
        <v>2110305</v>
      </c>
      <c r="F806" s="65" t="str">
        <f t="shared" si="53"/>
        <v>节能环保支出</v>
      </c>
      <c r="G806" s="65" t="str">
        <f t="shared" si="53"/>
        <v>污染防治</v>
      </c>
      <c r="H806" s="65" t="str">
        <f t="shared" si="53"/>
        <v>放射源和放射性废物监管</v>
      </c>
    </row>
    <row r="807" spans="1:8" ht="14.25" x14ac:dyDescent="0.2">
      <c r="A807" s="77">
        <v>2110306</v>
      </c>
      <c r="B807" s="68" t="s">
        <v>1206</v>
      </c>
      <c r="C807" s="81">
        <f t="shared" si="50"/>
        <v>211</v>
      </c>
      <c r="D807" s="82">
        <f t="shared" si="51"/>
        <v>21103</v>
      </c>
      <c r="E807" s="82">
        <f t="shared" si="52"/>
        <v>2110306</v>
      </c>
      <c r="F807" s="65" t="str">
        <f t="shared" si="53"/>
        <v>节能环保支出</v>
      </c>
      <c r="G807" s="65" t="str">
        <f t="shared" si="53"/>
        <v>污染防治</v>
      </c>
      <c r="H807" s="65" t="str">
        <f t="shared" si="53"/>
        <v>辐射</v>
      </c>
    </row>
    <row r="808" spans="1:8" ht="14.25" x14ac:dyDescent="0.2">
      <c r="A808" s="77">
        <v>2110399</v>
      </c>
      <c r="B808" s="68" t="s">
        <v>1207</v>
      </c>
      <c r="C808" s="81">
        <f t="shared" si="50"/>
        <v>211</v>
      </c>
      <c r="D808" s="82">
        <f t="shared" si="51"/>
        <v>21103</v>
      </c>
      <c r="E808" s="82">
        <f t="shared" si="52"/>
        <v>2110399</v>
      </c>
      <c r="F808" s="65" t="str">
        <f t="shared" si="53"/>
        <v>节能环保支出</v>
      </c>
      <c r="G808" s="65" t="str">
        <f t="shared" si="53"/>
        <v>污染防治</v>
      </c>
      <c r="H808" s="65" t="str">
        <f t="shared" si="53"/>
        <v>其他污染防治支出</v>
      </c>
    </row>
    <row r="809" spans="1:8" ht="14.25" x14ac:dyDescent="0.2">
      <c r="A809" s="77">
        <v>21104</v>
      </c>
      <c r="B809" s="68" t="s">
        <v>1208</v>
      </c>
      <c r="C809" s="81">
        <f t="shared" si="50"/>
        <v>211</v>
      </c>
      <c r="D809" s="82">
        <f t="shared" si="51"/>
        <v>21104</v>
      </c>
      <c r="E809" s="82" t="str">
        <f t="shared" si="52"/>
        <v/>
      </c>
      <c r="F809" s="65" t="str">
        <f t="shared" si="53"/>
        <v>节能环保支出</v>
      </c>
      <c r="G809" s="65" t="str">
        <f t="shared" si="53"/>
        <v>自然生态保护</v>
      </c>
      <c r="H809" s="65" t="str">
        <f t="shared" si="53"/>
        <v/>
      </c>
    </row>
    <row r="810" spans="1:8" ht="14.25" x14ac:dyDescent="0.2">
      <c r="A810" s="77">
        <v>2110401</v>
      </c>
      <c r="B810" s="68" t="s">
        <v>1209</v>
      </c>
      <c r="C810" s="81">
        <f t="shared" si="50"/>
        <v>211</v>
      </c>
      <c r="D810" s="82">
        <f t="shared" si="51"/>
        <v>21104</v>
      </c>
      <c r="E810" s="82">
        <f t="shared" si="52"/>
        <v>2110401</v>
      </c>
      <c r="F810" s="65" t="str">
        <f t="shared" si="53"/>
        <v>节能环保支出</v>
      </c>
      <c r="G810" s="65" t="str">
        <f t="shared" si="53"/>
        <v>自然生态保护</v>
      </c>
      <c r="H810" s="65" t="str">
        <f t="shared" si="53"/>
        <v>生态保护</v>
      </c>
    </row>
    <row r="811" spans="1:8" ht="14.25" x14ac:dyDescent="0.2">
      <c r="A811" s="77">
        <v>2110402</v>
      </c>
      <c r="B811" s="68" t="s">
        <v>1210</v>
      </c>
      <c r="C811" s="81">
        <f t="shared" si="50"/>
        <v>211</v>
      </c>
      <c r="D811" s="82">
        <f t="shared" si="51"/>
        <v>21104</v>
      </c>
      <c r="E811" s="82">
        <f t="shared" si="52"/>
        <v>2110402</v>
      </c>
      <c r="F811" s="65" t="str">
        <f t="shared" si="53"/>
        <v>节能环保支出</v>
      </c>
      <c r="G811" s="65" t="str">
        <f t="shared" si="53"/>
        <v>自然生态保护</v>
      </c>
      <c r="H811" s="65" t="str">
        <f t="shared" si="53"/>
        <v>农村环境保护</v>
      </c>
    </row>
    <row r="812" spans="1:8" ht="14.25" x14ac:dyDescent="0.2">
      <c r="A812" s="77">
        <v>2110404</v>
      </c>
      <c r="B812" s="68" t="s">
        <v>1211</v>
      </c>
      <c r="C812" s="81">
        <f t="shared" si="50"/>
        <v>211</v>
      </c>
      <c r="D812" s="82">
        <f t="shared" si="51"/>
        <v>21104</v>
      </c>
      <c r="E812" s="82">
        <f t="shared" si="52"/>
        <v>2110404</v>
      </c>
      <c r="F812" s="65" t="str">
        <f t="shared" si="53"/>
        <v>节能环保支出</v>
      </c>
      <c r="G812" s="65" t="str">
        <f t="shared" si="53"/>
        <v>自然生态保护</v>
      </c>
      <c r="H812" s="65" t="str">
        <f t="shared" si="53"/>
        <v>生物及物种资源保护</v>
      </c>
    </row>
    <row r="813" spans="1:8" ht="14.25" x14ac:dyDescent="0.2">
      <c r="A813" s="77">
        <v>2110499</v>
      </c>
      <c r="B813" s="68" t="s">
        <v>1212</v>
      </c>
      <c r="C813" s="81">
        <f t="shared" si="50"/>
        <v>211</v>
      </c>
      <c r="D813" s="82">
        <f t="shared" si="51"/>
        <v>21104</v>
      </c>
      <c r="E813" s="82">
        <f t="shared" si="52"/>
        <v>2110499</v>
      </c>
      <c r="F813" s="65" t="str">
        <f t="shared" si="53"/>
        <v>节能环保支出</v>
      </c>
      <c r="G813" s="65" t="str">
        <f t="shared" si="53"/>
        <v>自然生态保护</v>
      </c>
      <c r="H813" s="65" t="str">
        <f t="shared" si="53"/>
        <v>其他自然生态保护支出</v>
      </c>
    </row>
    <row r="814" spans="1:8" ht="14.25" x14ac:dyDescent="0.2">
      <c r="A814" s="77">
        <v>21105</v>
      </c>
      <c r="B814" s="68" t="s">
        <v>1213</v>
      </c>
      <c r="C814" s="81">
        <f t="shared" si="50"/>
        <v>211</v>
      </c>
      <c r="D814" s="82">
        <f t="shared" si="51"/>
        <v>21105</v>
      </c>
      <c r="E814" s="82" t="str">
        <f t="shared" si="52"/>
        <v/>
      </c>
      <c r="F814" s="65" t="str">
        <f t="shared" si="53"/>
        <v>节能环保支出</v>
      </c>
      <c r="G814" s="65" t="str">
        <f t="shared" si="53"/>
        <v>天然林保护</v>
      </c>
      <c r="H814" s="65" t="str">
        <f t="shared" si="53"/>
        <v/>
      </c>
    </row>
    <row r="815" spans="1:8" ht="14.25" x14ac:dyDescent="0.2">
      <c r="A815" s="77">
        <v>2110501</v>
      </c>
      <c r="B815" s="68" t="s">
        <v>1214</v>
      </c>
      <c r="C815" s="81">
        <f t="shared" si="50"/>
        <v>211</v>
      </c>
      <c r="D815" s="82">
        <f t="shared" si="51"/>
        <v>21105</v>
      </c>
      <c r="E815" s="82">
        <f t="shared" si="52"/>
        <v>2110501</v>
      </c>
      <c r="F815" s="65" t="str">
        <f t="shared" si="53"/>
        <v>节能环保支出</v>
      </c>
      <c r="G815" s="65" t="str">
        <f t="shared" si="53"/>
        <v>天然林保护</v>
      </c>
      <c r="H815" s="65" t="str">
        <f t="shared" si="53"/>
        <v>森林管护</v>
      </c>
    </row>
    <row r="816" spans="1:8" ht="14.25" x14ac:dyDescent="0.2">
      <c r="A816" s="77">
        <v>2110502</v>
      </c>
      <c r="B816" s="68" t="s">
        <v>1215</v>
      </c>
      <c r="C816" s="81">
        <f t="shared" si="50"/>
        <v>211</v>
      </c>
      <c r="D816" s="82">
        <f t="shared" si="51"/>
        <v>21105</v>
      </c>
      <c r="E816" s="82">
        <f t="shared" si="52"/>
        <v>2110502</v>
      </c>
      <c r="F816" s="65" t="str">
        <f t="shared" si="53"/>
        <v>节能环保支出</v>
      </c>
      <c r="G816" s="65" t="str">
        <f t="shared" si="53"/>
        <v>天然林保护</v>
      </c>
      <c r="H816" s="65" t="str">
        <f t="shared" si="53"/>
        <v>社会保险补助</v>
      </c>
    </row>
    <row r="817" spans="1:8" ht="14.25" x14ac:dyDescent="0.2">
      <c r="A817" s="77">
        <v>2110503</v>
      </c>
      <c r="B817" s="68" t="s">
        <v>1216</v>
      </c>
      <c r="C817" s="81">
        <f t="shared" si="50"/>
        <v>211</v>
      </c>
      <c r="D817" s="82">
        <f t="shared" si="51"/>
        <v>21105</v>
      </c>
      <c r="E817" s="82">
        <f t="shared" si="52"/>
        <v>2110503</v>
      </c>
      <c r="F817" s="65" t="str">
        <f t="shared" si="53"/>
        <v>节能环保支出</v>
      </c>
      <c r="G817" s="65" t="str">
        <f t="shared" si="53"/>
        <v>天然林保护</v>
      </c>
      <c r="H817" s="65" t="str">
        <f t="shared" si="53"/>
        <v>政策性社会性支出补助</v>
      </c>
    </row>
    <row r="818" spans="1:8" ht="14.25" x14ac:dyDescent="0.2">
      <c r="A818" s="77">
        <v>2110506</v>
      </c>
      <c r="B818" s="68" t="s">
        <v>1217</v>
      </c>
      <c r="C818" s="81">
        <f t="shared" si="50"/>
        <v>211</v>
      </c>
      <c r="D818" s="82">
        <f t="shared" si="51"/>
        <v>21105</v>
      </c>
      <c r="E818" s="82">
        <f t="shared" si="52"/>
        <v>2110506</v>
      </c>
      <c r="F818" s="65" t="str">
        <f t="shared" si="53"/>
        <v>节能环保支出</v>
      </c>
      <c r="G818" s="65" t="str">
        <f t="shared" si="53"/>
        <v>天然林保护</v>
      </c>
      <c r="H818" s="65" t="str">
        <f t="shared" si="53"/>
        <v>天然林保护工程建设</v>
      </c>
    </row>
    <row r="819" spans="1:8" ht="14.25" x14ac:dyDescent="0.2">
      <c r="A819" s="77">
        <v>2110507</v>
      </c>
      <c r="B819" s="68" t="s">
        <v>1218</v>
      </c>
      <c r="C819" s="81">
        <f t="shared" si="50"/>
        <v>211</v>
      </c>
      <c r="D819" s="82">
        <f t="shared" si="51"/>
        <v>21105</v>
      </c>
      <c r="E819" s="82">
        <f t="shared" si="52"/>
        <v>2110507</v>
      </c>
      <c r="F819" s="65" t="str">
        <f t="shared" si="53"/>
        <v>节能环保支出</v>
      </c>
      <c r="G819" s="65" t="str">
        <f t="shared" si="53"/>
        <v>天然林保护</v>
      </c>
      <c r="H819" s="65" t="str">
        <f t="shared" si="53"/>
        <v>停伐补助</v>
      </c>
    </row>
    <row r="820" spans="1:8" ht="14.25" x14ac:dyDescent="0.2">
      <c r="A820" s="77">
        <v>2110599</v>
      </c>
      <c r="B820" s="68" t="s">
        <v>1219</v>
      </c>
      <c r="C820" s="81">
        <f t="shared" si="50"/>
        <v>211</v>
      </c>
      <c r="D820" s="82">
        <f t="shared" si="51"/>
        <v>21105</v>
      </c>
      <c r="E820" s="82">
        <f t="shared" si="52"/>
        <v>2110599</v>
      </c>
      <c r="F820" s="65" t="str">
        <f t="shared" si="53"/>
        <v>节能环保支出</v>
      </c>
      <c r="G820" s="65" t="str">
        <f t="shared" si="53"/>
        <v>天然林保护</v>
      </c>
      <c r="H820" s="65" t="str">
        <f t="shared" si="53"/>
        <v>其他天然林保护支出</v>
      </c>
    </row>
    <row r="821" spans="1:8" ht="14.25" x14ac:dyDescent="0.2">
      <c r="A821" s="77">
        <v>21106</v>
      </c>
      <c r="B821" s="68" t="s">
        <v>1220</v>
      </c>
      <c r="C821" s="81">
        <f t="shared" si="50"/>
        <v>211</v>
      </c>
      <c r="D821" s="82">
        <f t="shared" si="51"/>
        <v>21106</v>
      </c>
      <c r="E821" s="82" t="str">
        <f t="shared" si="52"/>
        <v/>
      </c>
      <c r="F821" s="65" t="str">
        <f t="shared" si="53"/>
        <v>节能环保支出</v>
      </c>
      <c r="G821" s="65" t="str">
        <f t="shared" si="53"/>
        <v>退耕还林还草</v>
      </c>
      <c r="H821" s="65" t="str">
        <f t="shared" si="53"/>
        <v/>
      </c>
    </row>
    <row r="822" spans="1:8" ht="14.25" x14ac:dyDescent="0.2">
      <c r="A822" s="77">
        <v>2110602</v>
      </c>
      <c r="B822" s="68" t="s">
        <v>1221</v>
      </c>
      <c r="C822" s="81">
        <f t="shared" si="50"/>
        <v>211</v>
      </c>
      <c r="D822" s="82">
        <f t="shared" si="51"/>
        <v>21106</v>
      </c>
      <c r="E822" s="82">
        <f t="shared" si="52"/>
        <v>2110602</v>
      </c>
      <c r="F822" s="65" t="str">
        <f t="shared" si="53"/>
        <v>节能环保支出</v>
      </c>
      <c r="G822" s="65" t="str">
        <f t="shared" si="53"/>
        <v>退耕还林还草</v>
      </c>
      <c r="H822" s="65" t="str">
        <f t="shared" si="53"/>
        <v>退耕现金</v>
      </c>
    </row>
    <row r="823" spans="1:8" ht="14.25" x14ac:dyDescent="0.2">
      <c r="A823" s="77">
        <v>2110603</v>
      </c>
      <c r="B823" s="68" t="s">
        <v>1222</v>
      </c>
      <c r="C823" s="81">
        <f t="shared" si="50"/>
        <v>211</v>
      </c>
      <c r="D823" s="82">
        <f t="shared" si="51"/>
        <v>21106</v>
      </c>
      <c r="E823" s="82">
        <f t="shared" si="52"/>
        <v>2110603</v>
      </c>
      <c r="F823" s="65" t="str">
        <f t="shared" si="53"/>
        <v>节能环保支出</v>
      </c>
      <c r="G823" s="65" t="str">
        <f t="shared" si="53"/>
        <v>退耕还林还草</v>
      </c>
      <c r="H823" s="65" t="str">
        <f t="shared" si="53"/>
        <v>退耕还林粮食折现补贴</v>
      </c>
    </row>
    <row r="824" spans="1:8" ht="14.25" x14ac:dyDescent="0.2">
      <c r="A824" s="77">
        <v>2110604</v>
      </c>
      <c r="B824" s="68" t="s">
        <v>1223</v>
      </c>
      <c r="C824" s="81">
        <f t="shared" si="50"/>
        <v>211</v>
      </c>
      <c r="D824" s="82">
        <f t="shared" si="51"/>
        <v>21106</v>
      </c>
      <c r="E824" s="82">
        <f t="shared" si="52"/>
        <v>2110604</v>
      </c>
      <c r="F824" s="65" t="str">
        <f t="shared" si="53"/>
        <v>节能环保支出</v>
      </c>
      <c r="G824" s="65" t="str">
        <f t="shared" si="53"/>
        <v>退耕还林还草</v>
      </c>
      <c r="H824" s="65" t="str">
        <f t="shared" si="53"/>
        <v>退耕还林粮食费用补贴</v>
      </c>
    </row>
    <row r="825" spans="1:8" ht="14.25" x14ac:dyDescent="0.2">
      <c r="A825" s="77">
        <v>2110605</v>
      </c>
      <c r="B825" s="68" t="s">
        <v>1224</v>
      </c>
      <c r="C825" s="81">
        <f t="shared" si="50"/>
        <v>211</v>
      </c>
      <c r="D825" s="82">
        <f t="shared" si="51"/>
        <v>21106</v>
      </c>
      <c r="E825" s="82">
        <f t="shared" si="52"/>
        <v>2110605</v>
      </c>
      <c r="F825" s="65" t="str">
        <f t="shared" si="53"/>
        <v>节能环保支出</v>
      </c>
      <c r="G825" s="65" t="str">
        <f t="shared" si="53"/>
        <v>退耕还林还草</v>
      </c>
      <c r="H825" s="65" t="str">
        <f t="shared" si="53"/>
        <v>退耕还林工程建设</v>
      </c>
    </row>
    <row r="826" spans="1:8" ht="14.25" x14ac:dyDescent="0.2">
      <c r="A826" s="77">
        <v>2110699</v>
      </c>
      <c r="B826" s="68" t="s">
        <v>1225</v>
      </c>
      <c r="C826" s="81">
        <f t="shared" si="50"/>
        <v>211</v>
      </c>
      <c r="D826" s="82">
        <f t="shared" si="51"/>
        <v>21106</v>
      </c>
      <c r="E826" s="82">
        <f t="shared" si="52"/>
        <v>2110699</v>
      </c>
      <c r="F826" s="65" t="str">
        <f t="shared" si="53"/>
        <v>节能环保支出</v>
      </c>
      <c r="G826" s="65" t="str">
        <f t="shared" si="53"/>
        <v>退耕还林还草</v>
      </c>
      <c r="H826" s="65" t="str">
        <f t="shared" si="53"/>
        <v>其他退耕还林还草支出</v>
      </c>
    </row>
    <row r="827" spans="1:8" ht="14.25" x14ac:dyDescent="0.2">
      <c r="A827" s="77">
        <v>21107</v>
      </c>
      <c r="B827" s="68" t="s">
        <v>1226</v>
      </c>
      <c r="C827" s="81">
        <f t="shared" si="50"/>
        <v>211</v>
      </c>
      <c r="D827" s="82">
        <f t="shared" si="51"/>
        <v>21107</v>
      </c>
      <c r="E827" s="82" t="str">
        <f t="shared" si="52"/>
        <v/>
      </c>
      <c r="F827" s="65" t="str">
        <f t="shared" si="53"/>
        <v>节能环保支出</v>
      </c>
      <c r="G827" s="65" t="str">
        <f t="shared" si="53"/>
        <v>风沙荒漠治理</v>
      </c>
      <c r="H827" s="65" t="str">
        <f t="shared" si="53"/>
        <v/>
      </c>
    </row>
    <row r="828" spans="1:8" ht="24" x14ac:dyDescent="0.2">
      <c r="A828" s="77">
        <v>2110704</v>
      </c>
      <c r="B828" s="68" t="s">
        <v>1227</v>
      </c>
      <c r="C828" s="81">
        <f t="shared" si="50"/>
        <v>211</v>
      </c>
      <c r="D828" s="82">
        <f t="shared" si="51"/>
        <v>21107</v>
      </c>
      <c r="E828" s="82">
        <f t="shared" si="52"/>
        <v>2110704</v>
      </c>
      <c r="F828" s="65" t="str">
        <f t="shared" si="53"/>
        <v>节能环保支出</v>
      </c>
      <c r="G828" s="65" t="str">
        <f t="shared" si="53"/>
        <v>风沙荒漠治理</v>
      </c>
      <c r="H828" s="65" t="str">
        <f t="shared" si="53"/>
        <v>京津风沙源治理工程建设</v>
      </c>
    </row>
    <row r="829" spans="1:8" ht="14.25" x14ac:dyDescent="0.2">
      <c r="A829" s="77">
        <v>2110799</v>
      </c>
      <c r="B829" s="68" t="s">
        <v>1228</v>
      </c>
      <c r="C829" s="81">
        <f t="shared" si="50"/>
        <v>211</v>
      </c>
      <c r="D829" s="82">
        <f t="shared" si="51"/>
        <v>21107</v>
      </c>
      <c r="E829" s="82">
        <f t="shared" si="52"/>
        <v>2110799</v>
      </c>
      <c r="F829" s="65" t="str">
        <f t="shared" si="53"/>
        <v>节能环保支出</v>
      </c>
      <c r="G829" s="65" t="str">
        <f t="shared" si="53"/>
        <v>风沙荒漠治理</v>
      </c>
      <c r="H829" s="65" t="str">
        <f t="shared" si="53"/>
        <v>其他风沙荒漠治理支出</v>
      </c>
    </row>
    <row r="830" spans="1:8" ht="14.25" x14ac:dyDescent="0.2">
      <c r="A830" s="77">
        <v>21108</v>
      </c>
      <c r="B830" s="68" t="s">
        <v>1229</v>
      </c>
      <c r="C830" s="81">
        <f t="shared" si="50"/>
        <v>211</v>
      </c>
      <c r="D830" s="82">
        <f t="shared" si="51"/>
        <v>21108</v>
      </c>
      <c r="E830" s="82" t="str">
        <f t="shared" si="52"/>
        <v/>
      </c>
      <c r="F830" s="65" t="str">
        <f t="shared" si="53"/>
        <v>节能环保支出</v>
      </c>
      <c r="G830" s="65" t="str">
        <f t="shared" si="53"/>
        <v>退牧还草</v>
      </c>
      <c r="H830" s="65" t="str">
        <f t="shared" si="53"/>
        <v/>
      </c>
    </row>
    <row r="831" spans="1:8" ht="14.25" x14ac:dyDescent="0.2">
      <c r="A831" s="77">
        <v>2110804</v>
      </c>
      <c r="B831" s="68" t="s">
        <v>1230</v>
      </c>
      <c r="C831" s="81">
        <f t="shared" si="50"/>
        <v>211</v>
      </c>
      <c r="D831" s="82">
        <f t="shared" si="51"/>
        <v>21108</v>
      </c>
      <c r="E831" s="82">
        <f t="shared" si="52"/>
        <v>2110804</v>
      </c>
      <c r="F831" s="65" t="str">
        <f t="shared" si="53"/>
        <v>节能环保支出</v>
      </c>
      <c r="G831" s="65" t="str">
        <f t="shared" si="53"/>
        <v>退牧还草</v>
      </c>
      <c r="H831" s="65" t="str">
        <f t="shared" si="53"/>
        <v>退牧还草工程建设</v>
      </c>
    </row>
    <row r="832" spans="1:8" ht="14.25" x14ac:dyDescent="0.2">
      <c r="A832" s="77">
        <v>2110899</v>
      </c>
      <c r="B832" s="68" t="s">
        <v>1231</v>
      </c>
      <c r="C832" s="81">
        <f t="shared" si="50"/>
        <v>211</v>
      </c>
      <c r="D832" s="82">
        <f t="shared" si="51"/>
        <v>21108</v>
      </c>
      <c r="E832" s="82">
        <f t="shared" si="52"/>
        <v>2110899</v>
      </c>
      <c r="F832" s="65" t="str">
        <f t="shared" si="53"/>
        <v>节能环保支出</v>
      </c>
      <c r="G832" s="65" t="str">
        <f t="shared" si="53"/>
        <v>退牧还草</v>
      </c>
      <c r="H832" s="65" t="str">
        <f t="shared" si="53"/>
        <v>其他退牧还草支出</v>
      </c>
    </row>
    <row r="833" spans="1:8" ht="24" x14ac:dyDescent="0.2">
      <c r="A833" s="77">
        <v>21109</v>
      </c>
      <c r="B833" s="68" t="s">
        <v>1232</v>
      </c>
      <c r="C833" s="81">
        <f t="shared" si="50"/>
        <v>211</v>
      </c>
      <c r="D833" s="82">
        <f t="shared" si="51"/>
        <v>21109</v>
      </c>
      <c r="E833" s="82" t="str">
        <f t="shared" si="52"/>
        <v/>
      </c>
      <c r="F833" s="65" t="str">
        <f t="shared" si="53"/>
        <v>节能环保支出</v>
      </c>
      <c r="G833" s="65" t="str">
        <f t="shared" si="53"/>
        <v>已垦草原退耕还草</v>
      </c>
      <c r="H833" s="65" t="str">
        <f t="shared" si="53"/>
        <v/>
      </c>
    </row>
    <row r="834" spans="1:8" ht="24" x14ac:dyDescent="0.2">
      <c r="A834" s="77">
        <v>2110901</v>
      </c>
      <c r="B834" s="68" t="s">
        <v>1232</v>
      </c>
      <c r="C834" s="81">
        <f t="shared" si="50"/>
        <v>211</v>
      </c>
      <c r="D834" s="82">
        <f t="shared" si="51"/>
        <v>21109</v>
      </c>
      <c r="E834" s="82">
        <f t="shared" si="52"/>
        <v>2110901</v>
      </c>
      <c r="F834" s="65" t="str">
        <f t="shared" si="53"/>
        <v>节能环保支出</v>
      </c>
      <c r="G834" s="65" t="str">
        <f t="shared" si="53"/>
        <v>已垦草原退耕还草</v>
      </c>
      <c r="H834" s="65" t="str">
        <f t="shared" si="53"/>
        <v>已垦草原退耕还草</v>
      </c>
    </row>
    <row r="835" spans="1:8" ht="14.25" x14ac:dyDescent="0.2">
      <c r="A835" s="77">
        <v>21110</v>
      </c>
      <c r="B835" s="68" t="s">
        <v>1233</v>
      </c>
      <c r="C835" s="81">
        <f t="shared" si="50"/>
        <v>211</v>
      </c>
      <c r="D835" s="82">
        <f t="shared" si="51"/>
        <v>21110</v>
      </c>
      <c r="E835" s="82" t="str">
        <f t="shared" si="52"/>
        <v/>
      </c>
      <c r="F835" s="65" t="str">
        <f t="shared" si="53"/>
        <v>节能环保支出</v>
      </c>
      <c r="G835" s="65" t="str">
        <f t="shared" si="53"/>
        <v>能源节约利用</v>
      </c>
      <c r="H835" s="65" t="str">
        <f t="shared" si="53"/>
        <v/>
      </c>
    </row>
    <row r="836" spans="1:8" ht="14.25" x14ac:dyDescent="0.2">
      <c r="A836" s="77">
        <v>2111001</v>
      </c>
      <c r="B836" s="68" t="s">
        <v>1233</v>
      </c>
      <c r="C836" s="81">
        <f t="shared" si="50"/>
        <v>211</v>
      </c>
      <c r="D836" s="82">
        <f t="shared" si="51"/>
        <v>21110</v>
      </c>
      <c r="E836" s="82">
        <f t="shared" si="52"/>
        <v>2111001</v>
      </c>
      <c r="F836" s="65" t="str">
        <f t="shared" si="53"/>
        <v>节能环保支出</v>
      </c>
      <c r="G836" s="65" t="str">
        <f t="shared" si="53"/>
        <v>能源节约利用</v>
      </c>
      <c r="H836" s="65" t="str">
        <f t="shared" si="53"/>
        <v>能源节约利用</v>
      </c>
    </row>
    <row r="837" spans="1:8" ht="14.25" x14ac:dyDescent="0.2">
      <c r="A837" s="77">
        <v>21111</v>
      </c>
      <c r="B837" s="68" t="s">
        <v>1234</v>
      </c>
      <c r="C837" s="81">
        <f t="shared" si="50"/>
        <v>211</v>
      </c>
      <c r="D837" s="82">
        <f t="shared" si="51"/>
        <v>21111</v>
      </c>
      <c r="E837" s="82" t="str">
        <f t="shared" si="52"/>
        <v/>
      </c>
      <c r="F837" s="65" t="str">
        <f t="shared" si="53"/>
        <v>节能环保支出</v>
      </c>
      <c r="G837" s="65" t="str">
        <f t="shared" si="53"/>
        <v>污染减排</v>
      </c>
      <c r="H837" s="65" t="str">
        <f t="shared" si="53"/>
        <v/>
      </c>
    </row>
    <row r="838" spans="1:8" ht="14.25" x14ac:dyDescent="0.2">
      <c r="A838" s="77">
        <v>2111101</v>
      </c>
      <c r="B838" s="68" t="s">
        <v>1235</v>
      </c>
      <c r="C838" s="81">
        <f t="shared" si="50"/>
        <v>211</v>
      </c>
      <c r="D838" s="82">
        <f t="shared" si="51"/>
        <v>21111</v>
      </c>
      <c r="E838" s="82">
        <f t="shared" si="52"/>
        <v>2111101</v>
      </c>
      <c r="F838" s="65" t="str">
        <f t="shared" si="53"/>
        <v>节能环保支出</v>
      </c>
      <c r="G838" s="65" t="str">
        <f t="shared" si="53"/>
        <v>污染减排</v>
      </c>
      <c r="H838" s="65" t="str">
        <f t="shared" si="53"/>
        <v>生态环境监测与信息</v>
      </c>
    </row>
    <row r="839" spans="1:8" ht="14.25" x14ac:dyDescent="0.2">
      <c r="A839" s="77">
        <v>2111102</v>
      </c>
      <c r="B839" s="68" t="s">
        <v>1236</v>
      </c>
      <c r="C839" s="81">
        <f t="shared" si="50"/>
        <v>211</v>
      </c>
      <c r="D839" s="82">
        <f t="shared" si="51"/>
        <v>21111</v>
      </c>
      <c r="E839" s="82">
        <f t="shared" si="52"/>
        <v>2111102</v>
      </c>
      <c r="F839" s="65" t="str">
        <f t="shared" si="53"/>
        <v>节能环保支出</v>
      </c>
      <c r="G839" s="65" t="str">
        <f t="shared" si="53"/>
        <v>污染减排</v>
      </c>
      <c r="H839" s="65" t="str">
        <f t="shared" si="53"/>
        <v>生态环境执法监察</v>
      </c>
    </row>
    <row r="840" spans="1:8" ht="14.25" x14ac:dyDescent="0.2">
      <c r="A840" s="77">
        <v>2111103</v>
      </c>
      <c r="B840" s="68" t="s">
        <v>1237</v>
      </c>
      <c r="C840" s="81">
        <f t="shared" si="50"/>
        <v>211</v>
      </c>
      <c r="D840" s="82">
        <f t="shared" si="51"/>
        <v>21111</v>
      </c>
      <c r="E840" s="82">
        <f t="shared" si="52"/>
        <v>2111103</v>
      </c>
      <c r="F840" s="65" t="str">
        <f t="shared" si="53"/>
        <v>节能环保支出</v>
      </c>
      <c r="G840" s="65" t="str">
        <f t="shared" si="53"/>
        <v>污染减排</v>
      </c>
      <c r="H840" s="65" t="str">
        <f t="shared" si="53"/>
        <v>减排专项支出</v>
      </c>
    </row>
    <row r="841" spans="1:8" ht="14.25" x14ac:dyDescent="0.2">
      <c r="A841" s="77">
        <v>2111104</v>
      </c>
      <c r="B841" s="68" t="s">
        <v>1238</v>
      </c>
      <c r="C841" s="81">
        <f t="shared" si="50"/>
        <v>211</v>
      </c>
      <c r="D841" s="82">
        <f t="shared" si="51"/>
        <v>21111</v>
      </c>
      <c r="E841" s="82">
        <f t="shared" si="52"/>
        <v>2111104</v>
      </c>
      <c r="F841" s="65" t="str">
        <f t="shared" si="53"/>
        <v>节能环保支出</v>
      </c>
      <c r="G841" s="65" t="str">
        <f t="shared" si="53"/>
        <v>污染减排</v>
      </c>
      <c r="H841" s="65" t="str">
        <f t="shared" si="53"/>
        <v>清洁生产专项支出</v>
      </c>
    </row>
    <row r="842" spans="1:8" ht="14.25" x14ac:dyDescent="0.2">
      <c r="A842" s="77">
        <v>2111199</v>
      </c>
      <c r="B842" s="68" t="s">
        <v>1239</v>
      </c>
      <c r="C842" s="81">
        <f t="shared" si="50"/>
        <v>211</v>
      </c>
      <c r="D842" s="82">
        <f t="shared" si="51"/>
        <v>21111</v>
      </c>
      <c r="E842" s="82">
        <f t="shared" si="52"/>
        <v>2111199</v>
      </c>
      <c r="F842" s="65" t="str">
        <f t="shared" si="53"/>
        <v>节能环保支出</v>
      </c>
      <c r="G842" s="65" t="str">
        <f t="shared" si="53"/>
        <v>污染减排</v>
      </c>
      <c r="H842" s="65" t="str">
        <f t="shared" si="53"/>
        <v>其他污染减排支出</v>
      </c>
    </row>
    <row r="843" spans="1:8" ht="14.25" x14ac:dyDescent="0.2">
      <c r="A843" s="77">
        <v>21112</v>
      </c>
      <c r="B843" s="68" t="s">
        <v>1240</v>
      </c>
      <c r="C843" s="81">
        <f t="shared" ref="C843:C906" si="54">IF(AND($A843&lt;&gt;"",LEN($A843)&gt;=3),MID($A843,1,3)*1,"")</f>
        <v>211</v>
      </c>
      <c r="D843" s="82">
        <f t="shared" ref="D843:D906" si="55">IF(AND($A843&lt;&gt;"",LEN($A843)&gt;=5),MID($A843,1,5)*1,"")</f>
        <v>21112</v>
      </c>
      <c r="E843" s="82" t="str">
        <f t="shared" ref="E843:E906" si="56">IF(AND($A843&lt;&gt;"",LEN($A843)&gt;=7),MID($A843,1,7)*1,"")</f>
        <v/>
      </c>
      <c r="F843" s="65" t="str">
        <f t="shared" si="53"/>
        <v>节能环保支出</v>
      </c>
      <c r="G843" s="65" t="str">
        <f t="shared" si="53"/>
        <v>可再生能源</v>
      </c>
      <c r="H843" s="65" t="str">
        <f t="shared" si="53"/>
        <v/>
      </c>
    </row>
    <row r="844" spans="1:8" ht="14.25" x14ac:dyDescent="0.2">
      <c r="A844" s="77">
        <v>2111201</v>
      </c>
      <c r="B844" s="68" t="s">
        <v>1240</v>
      </c>
      <c r="C844" s="81">
        <f t="shared" si="54"/>
        <v>211</v>
      </c>
      <c r="D844" s="82">
        <f t="shared" si="55"/>
        <v>21112</v>
      </c>
      <c r="E844" s="82">
        <f t="shared" si="56"/>
        <v>2111201</v>
      </c>
      <c r="F844" s="65" t="str">
        <f t="shared" si="53"/>
        <v>节能环保支出</v>
      </c>
      <c r="G844" s="65" t="str">
        <f t="shared" si="53"/>
        <v>可再生能源</v>
      </c>
      <c r="H844" s="65" t="str">
        <f t="shared" si="53"/>
        <v>可再生能源</v>
      </c>
    </row>
    <row r="845" spans="1:8" ht="14.25" x14ac:dyDescent="0.2">
      <c r="A845" s="77">
        <v>21113</v>
      </c>
      <c r="B845" s="68" t="s">
        <v>1241</v>
      </c>
      <c r="C845" s="81">
        <f t="shared" si="54"/>
        <v>211</v>
      </c>
      <c r="D845" s="82">
        <f t="shared" si="55"/>
        <v>21113</v>
      </c>
      <c r="E845" s="82" t="str">
        <f t="shared" si="56"/>
        <v/>
      </c>
      <c r="F845" s="65" t="str">
        <f t="shared" si="53"/>
        <v>节能环保支出</v>
      </c>
      <c r="G845" s="65" t="str">
        <f t="shared" si="53"/>
        <v>循环经济</v>
      </c>
      <c r="H845" s="65" t="str">
        <f t="shared" si="53"/>
        <v/>
      </c>
    </row>
    <row r="846" spans="1:8" ht="14.25" x14ac:dyDescent="0.2">
      <c r="A846" s="77">
        <v>2111301</v>
      </c>
      <c r="B846" s="68" t="s">
        <v>1241</v>
      </c>
      <c r="C846" s="81">
        <f t="shared" si="54"/>
        <v>211</v>
      </c>
      <c r="D846" s="82">
        <f t="shared" si="55"/>
        <v>21113</v>
      </c>
      <c r="E846" s="82">
        <f t="shared" si="56"/>
        <v>2111301</v>
      </c>
      <c r="F846" s="65" t="str">
        <f t="shared" si="53"/>
        <v>节能环保支出</v>
      </c>
      <c r="G846" s="65" t="str">
        <f t="shared" si="53"/>
        <v>循环经济</v>
      </c>
      <c r="H846" s="65" t="str">
        <f t="shared" si="53"/>
        <v>循环经济</v>
      </c>
    </row>
    <row r="847" spans="1:8" ht="14.25" x14ac:dyDescent="0.2">
      <c r="A847" s="77">
        <v>21114</v>
      </c>
      <c r="B847" s="68" t="s">
        <v>1242</v>
      </c>
      <c r="C847" s="81">
        <f t="shared" si="54"/>
        <v>211</v>
      </c>
      <c r="D847" s="82">
        <f t="shared" si="55"/>
        <v>21114</v>
      </c>
      <c r="E847" s="82" t="str">
        <f t="shared" si="56"/>
        <v/>
      </c>
      <c r="F847" s="65" t="str">
        <f t="shared" si="53"/>
        <v>节能环保支出</v>
      </c>
      <c r="G847" s="65" t="str">
        <f t="shared" si="53"/>
        <v>能源管理事务</v>
      </c>
      <c r="H847" s="65" t="str">
        <f t="shared" si="53"/>
        <v/>
      </c>
    </row>
    <row r="848" spans="1:8" ht="14.25" x14ac:dyDescent="0.2">
      <c r="A848" s="77">
        <v>2111401</v>
      </c>
      <c r="B848" s="68" t="s">
        <v>1243</v>
      </c>
      <c r="C848" s="81">
        <f t="shared" si="54"/>
        <v>211</v>
      </c>
      <c r="D848" s="82">
        <f t="shared" si="55"/>
        <v>21114</v>
      </c>
      <c r="E848" s="82">
        <f t="shared" si="56"/>
        <v>2111401</v>
      </c>
      <c r="F848" s="65" t="str">
        <f t="shared" si="53"/>
        <v>节能环保支出</v>
      </c>
      <c r="G848" s="65" t="str">
        <f t="shared" si="53"/>
        <v>能源管理事务</v>
      </c>
      <c r="H848" s="65" t="str">
        <f t="shared" si="53"/>
        <v>行政运行（能源）</v>
      </c>
    </row>
    <row r="849" spans="1:8" ht="24" x14ac:dyDescent="0.2">
      <c r="A849" s="77">
        <v>2111402</v>
      </c>
      <c r="B849" s="68" t="s">
        <v>1244</v>
      </c>
      <c r="C849" s="81">
        <f t="shared" si="54"/>
        <v>211</v>
      </c>
      <c r="D849" s="82">
        <f t="shared" si="55"/>
        <v>21114</v>
      </c>
      <c r="E849" s="82">
        <f t="shared" si="56"/>
        <v>2111402</v>
      </c>
      <c r="F849" s="65" t="str">
        <f t="shared" si="53"/>
        <v>节能环保支出</v>
      </c>
      <c r="G849" s="65" t="str">
        <f t="shared" si="53"/>
        <v>能源管理事务</v>
      </c>
      <c r="H849" s="65" t="str">
        <f t="shared" si="53"/>
        <v>一般行政管理事务（能源）</v>
      </c>
    </row>
    <row r="850" spans="1:8" ht="14.25" x14ac:dyDescent="0.2">
      <c r="A850" s="77">
        <v>2111403</v>
      </c>
      <c r="B850" s="68" t="s">
        <v>1245</v>
      </c>
      <c r="C850" s="81">
        <f t="shared" si="54"/>
        <v>211</v>
      </c>
      <c r="D850" s="82">
        <f t="shared" si="55"/>
        <v>21114</v>
      </c>
      <c r="E850" s="82">
        <f t="shared" si="56"/>
        <v>2111403</v>
      </c>
      <c r="F850" s="65" t="str">
        <f t="shared" si="53"/>
        <v>节能环保支出</v>
      </c>
      <c r="G850" s="65" t="str">
        <f t="shared" si="53"/>
        <v>能源管理事务</v>
      </c>
      <c r="H850" s="65" t="str">
        <f t="shared" si="53"/>
        <v>机关服务（能源）</v>
      </c>
    </row>
    <row r="851" spans="1:8" ht="14.25" x14ac:dyDescent="0.2">
      <c r="A851" s="77">
        <v>2111404</v>
      </c>
      <c r="B851" s="68" t="s">
        <v>1246</v>
      </c>
      <c r="C851" s="81">
        <f t="shared" si="54"/>
        <v>211</v>
      </c>
      <c r="D851" s="82">
        <f t="shared" si="55"/>
        <v>21114</v>
      </c>
      <c r="E851" s="82">
        <f t="shared" si="56"/>
        <v>2111404</v>
      </c>
      <c r="F851" s="65" t="str">
        <f t="shared" si="53"/>
        <v>节能环保支出</v>
      </c>
      <c r="G851" s="65" t="str">
        <f t="shared" si="53"/>
        <v>能源管理事务</v>
      </c>
      <c r="H851" s="65" t="str">
        <f t="shared" si="53"/>
        <v>能源预测预警</v>
      </c>
    </row>
    <row r="852" spans="1:8" ht="14.25" x14ac:dyDescent="0.2">
      <c r="A852" s="77">
        <v>2111405</v>
      </c>
      <c r="B852" s="68" t="s">
        <v>1247</v>
      </c>
      <c r="C852" s="81">
        <f t="shared" si="54"/>
        <v>211</v>
      </c>
      <c r="D852" s="82">
        <f t="shared" si="55"/>
        <v>21114</v>
      </c>
      <c r="E852" s="82">
        <f t="shared" si="56"/>
        <v>2111405</v>
      </c>
      <c r="F852" s="65" t="str">
        <f t="shared" si="53"/>
        <v>节能环保支出</v>
      </c>
      <c r="G852" s="65" t="str">
        <f t="shared" si="53"/>
        <v>能源管理事务</v>
      </c>
      <c r="H852" s="65" t="str">
        <f t="shared" si="53"/>
        <v>能源战略规划与实施</v>
      </c>
    </row>
    <row r="853" spans="1:8" ht="14.25" x14ac:dyDescent="0.2">
      <c r="A853" s="77">
        <v>2111406</v>
      </c>
      <c r="B853" s="68" t="s">
        <v>1248</v>
      </c>
      <c r="C853" s="81">
        <f t="shared" si="54"/>
        <v>211</v>
      </c>
      <c r="D853" s="82">
        <f t="shared" si="55"/>
        <v>21114</v>
      </c>
      <c r="E853" s="82">
        <f t="shared" si="56"/>
        <v>2111406</v>
      </c>
      <c r="F853" s="65" t="str">
        <f t="shared" si="53"/>
        <v>节能环保支出</v>
      </c>
      <c r="G853" s="65" t="str">
        <f t="shared" si="53"/>
        <v>能源管理事务</v>
      </c>
      <c r="H853" s="65" t="str">
        <f t="shared" si="53"/>
        <v>能源科技装备</v>
      </c>
    </row>
    <row r="854" spans="1:8" ht="14.25" x14ac:dyDescent="0.2">
      <c r="A854" s="77">
        <v>2111407</v>
      </c>
      <c r="B854" s="68" t="s">
        <v>1249</v>
      </c>
      <c r="C854" s="81">
        <f t="shared" si="54"/>
        <v>211</v>
      </c>
      <c r="D854" s="82">
        <f t="shared" si="55"/>
        <v>21114</v>
      </c>
      <c r="E854" s="82">
        <f t="shared" si="56"/>
        <v>2111407</v>
      </c>
      <c r="F854" s="65" t="str">
        <f t="shared" si="53"/>
        <v>节能环保支出</v>
      </c>
      <c r="G854" s="65" t="str">
        <f t="shared" si="53"/>
        <v>能源管理事务</v>
      </c>
      <c r="H854" s="65" t="str">
        <f t="shared" si="53"/>
        <v>能源行业管理</v>
      </c>
    </row>
    <row r="855" spans="1:8" ht="14.25" x14ac:dyDescent="0.2">
      <c r="A855" s="77">
        <v>2111408</v>
      </c>
      <c r="B855" s="68" t="s">
        <v>1250</v>
      </c>
      <c r="C855" s="81">
        <f t="shared" si="54"/>
        <v>211</v>
      </c>
      <c r="D855" s="82">
        <f t="shared" si="55"/>
        <v>21114</v>
      </c>
      <c r="E855" s="82">
        <f t="shared" si="56"/>
        <v>2111408</v>
      </c>
      <c r="F855" s="65" t="str">
        <f t="shared" si="53"/>
        <v>节能环保支出</v>
      </c>
      <c r="G855" s="65" t="str">
        <f t="shared" si="53"/>
        <v>能源管理事务</v>
      </c>
      <c r="H855" s="65" t="str">
        <f t="shared" si="53"/>
        <v>能源管理</v>
      </c>
    </row>
    <row r="856" spans="1:8" ht="14.25" x14ac:dyDescent="0.2">
      <c r="A856" s="77">
        <v>2111409</v>
      </c>
      <c r="B856" s="68" t="s">
        <v>1251</v>
      </c>
      <c r="C856" s="81">
        <f t="shared" si="54"/>
        <v>211</v>
      </c>
      <c r="D856" s="82">
        <f t="shared" si="55"/>
        <v>21114</v>
      </c>
      <c r="E856" s="82">
        <f t="shared" si="56"/>
        <v>2111409</v>
      </c>
      <c r="F856" s="65" t="str">
        <f t="shared" si="53"/>
        <v>节能环保支出</v>
      </c>
      <c r="G856" s="65" t="str">
        <f t="shared" si="53"/>
        <v>能源管理事务</v>
      </c>
      <c r="H856" s="65" t="str">
        <f t="shared" si="53"/>
        <v>石油储备发展管理</v>
      </c>
    </row>
    <row r="857" spans="1:8" ht="14.25" x14ac:dyDescent="0.2">
      <c r="A857" s="77">
        <v>2111410</v>
      </c>
      <c r="B857" s="68" t="s">
        <v>1252</v>
      </c>
      <c r="C857" s="81">
        <f t="shared" si="54"/>
        <v>211</v>
      </c>
      <c r="D857" s="82">
        <f t="shared" si="55"/>
        <v>21114</v>
      </c>
      <c r="E857" s="82">
        <f t="shared" si="56"/>
        <v>2111410</v>
      </c>
      <c r="F857" s="65" t="str">
        <f t="shared" si="53"/>
        <v>节能环保支出</v>
      </c>
      <c r="G857" s="65" t="str">
        <f t="shared" si="53"/>
        <v>能源管理事务</v>
      </c>
      <c r="H857" s="65" t="str">
        <f t="shared" si="53"/>
        <v>能源调查</v>
      </c>
    </row>
    <row r="858" spans="1:8" ht="14.25" x14ac:dyDescent="0.2">
      <c r="A858" s="77">
        <v>2111411</v>
      </c>
      <c r="B858" s="68" t="s">
        <v>264</v>
      </c>
      <c r="C858" s="81">
        <f t="shared" si="54"/>
        <v>211</v>
      </c>
      <c r="D858" s="82">
        <f t="shared" si="55"/>
        <v>21114</v>
      </c>
      <c r="E858" s="82">
        <f t="shared" si="56"/>
        <v>2111411</v>
      </c>
      <c r="F858" s="65" t="str">
        <f t="shared" si="53"/>
        <v>节能环保支出</v>
      </c>
      <c r="G858" s="65" t="str">
        <f t="shared" si="53"/>
        <v>能源管理事务</v>
      </c>
      <c r="H858" s="65" t="str">
        <f t="shared" si="53"/>
        <v>信息化建设</v>
      </c>
    </row>
    <row r="859" spans="1:8" ht="14.25" x14ac:dyDescent="0.2">
      <c r="A859" s="77">
        <v>2111413</v>
      </c>
      <c r="B859" s="68" t="s">
        <v>1253</v>
      </c>
      <c r="C859" s="81">
        <f t="shared" si="54"/>
        <v>211</v>
      </c>
      <c r="D859" s="82">
        <f t="shared" si="55"/>
        <v>21114</v>
      </c>
      <c r="E859" s="82">
        <f t="shared" si="56"/>
        <v>2111413</v>
      </c>
      <c r="F859" s="65" t="str">
        <f t="shared" ref="F859:H922" si="57">IF(C859&lt;&gt;"",VLOOKUP(C859,$A$6:$B$10007,2,FALSE),"")</f>
        <v>节能环保支出</v>
      </c>
      <c r="G859" s="65" t="str">
        <f t="shared" si="57"/>
        <v>能源管理事务</v>
      </c>
      <c r="H859" s="65" t="str">
        <f t="shared" si="57"/>
        <v>农村电网建设</v>
      </c>
    </row>
    <row r="860" spans="1:8" ht="14.25" x14ac:dyDescent="0.2">
      <c r="A860" s="77">
        <v>2111450</v>
      </c>
      <c r="B860" s="68" t="s">
        <v>1254</v>
      </c>
      <c r="C860" s="81">
        <f t="shared" si="54"/>
        <v>211</v>
      </c>
      <c r="D860" s="82">
        <f t="shared" si="55"/>
        <v>21114</v>
      </c>
      <c r="E860" s="82">
        <f t="shared" si="56"/>
        <v>2111450</v>
      </c>
      <c r="F860" s="65" t="str">
        <f t="shared" si="57"/>
        <v>节能环保支出</v>
      </c>
      <c r="G860" s="65" t="str">
        <f t="shared" si="57"/>
        <v>能源管理事务</v>
      </c>
      <c r="H860" s="65" t="str">
        <f t="shared" si="57"/>
        <v>事业运行（能源）</v>
      </c>
    </row>
    <row r="861" spans="1:8" ht="14.25" x14ac:dyDescent="0.2">
      <c r="A861" s="77">
        <v>2111499</v>
      </c>
      <c r="B861" s="68" t="s">
        <v>1255</v>
      </c>
      <c r="C861" s="81">
        <f t="shared" si="54"/>
        <v>211</v>
      </c>
      <c r="D861" s="82">
        <f t="shared" si="55"/>
        <v>21114</v>
      </c>
      <c r="E861" s="82">
        <f t="shared" si="56"/>
        <v>2111499</v>
      </c>
      <c r="F861" s="65" t="str">
        <f t="shared" si="57"/>
        <v>节能环保支出</v>
      </c>
      <c r="G861" s="65" t="str">
        <f t="shared" si="57"/>
        <v>能源管理事务</v>
      </c>
      <c r="H861" s="65" t="str">
        <f t="shared" si="57"/>
        <v>其他能源管理事务支出</v>
      </c>
    </row>
    <row r="862" spans="1:8" ht="36" x14ac:dyDescent="0.2">
      <c r="A862" s="77">
        <v>21160</v>
      </c>
      <c r="B862" s="68" t="s">
        <v>1256</v>
      </c>
      <c r="C862" s="81">
        <f t="shared" si="54"/>
        <v>211</v>
      </c>
      <c r="D862" s="82">
        <f t="shared" si="55"/>
        <v>21160</v>
      </c>
      <c r="E862" s="82" t="str">
        <f t="shared" si="56"/>
        <v/>
      </c>
      <c r="F862" s="65" t="str">
        <f t="shared" si="57"/>
        <v>节能环保支出</v>
      </c>
      <c r="G862" s="65" t="str">
        <f t="shared" si="57"/>
        <v>可再生能源电价附加收入安排的支出</v>
      </c>
      <c r="H862" s="65" t="str">
        <f t="shared" si="57"/>
        <v/>
      </c>
    </row>
    <row r="863" spans="1:8" ht="36" x14ac:dyDescent="0.2">
      <c r="A863" s="77">
        <v>2116001</v>
      </c>
      <c r="B863" s="68" t="s">
        <v>1257</v>
      </c>
      <c r="C863" s="81">
        <f t="shared" si="54"/>
        <v>211</v>
      </c>
      <c r="D863" s="82">
        <f t="shared" si="55"/>
        <v>21160</v>
      </c>
      <c r="E863" s="82">
        <f t="shared" si="56"/>
        <v>2116001</v>
      </c>
      <c r="F863" s="65" t="str">
        <f t="shared" si="57"/>
        <v>节能环保支出</v>
      </c>
      <c r="G863" s="65" t="str">
        <f t="shared" si="57"/>
        <v>可再生能源电价附加收入安排的支出</v>
      </c>
      <c r="H863" s="65" t="str">
        <f t="shared" si="57"/>
        <v>风力发电补助</v>
      </c>
    </row>
    <row r="864" spans="1:8" ht="36" x14ac:dyDescent="0.2">
      <c r="A864" s="77">
        <v>2116002</v>
      </c>
      <c r="B864" s="68" t="s">
        <v>1258</v>
      </c>
      <c r="C864" s="81">
        <f t="shared" si="54"/>
        <v>211</v>
      </c>
      <c r="D864" s="82">
        <f t="shared" si="55"/>
        <v>21160</v>
      </c>
      <c r="E864" s="82">
        <f t="shared" si="56"/>
        <v>2116002</v>
      </c>
      <c r="F864" s="65" t="str">
        <f t="shared" si="57"/>
        <v>节能环保支出</v>
      </c>
      <c r="G864" s="65" t="str">
        <f t="shared" si="57"/>
        <v>可再生能源电价附加收入安排的支出</v>
      </c>
      <c r="H864" s="65" t="str">
        <f t="shared" si="57"/>
        <v>太阳能发电补助</v>
      </c>
    </row>
    <row r="865" spans="1:8" ht="36" x14ac:dyDescent="0.2">
      <c r="A865" s="77">
        <v>2116003</v>
      </c>
      <c r="B865" s="68" t="s">
        <v>1259</v>
      </c>
      <c r="C865" s="81">
        <f t="shared" si="54"/>
        <v>211</v>
      </c>
      <c r="D865" s="82">
        <f t="shared" si="55"/>
        <v>21160</v>
      </c>
      <c r="E865" s="82">
        <f t="shared" si="56"/>
        <v>2116003</v>
      </c>
      <c r="F865" s="65" t="str">
        <f t="shared" si="57"/>
        <v>节能环保支出</v>
      </c>
      <c r="G865" s="65" t="str">
        <f t="shared" si="57"/>
        <v>可再生能源电价附加收入安排的支出</v>
      </c>
      <c r="H865" s="65" t="str">
        <f t="shared" si="57"/>
        <v>生物质能发电补助</v>
      </c>
    </row>
    <row r="866" spans="1:8" ht="36" x14ac:dyDescent="0.2">
      <c r="A866" s="77">
        <v>2116099</v>
      </c>
      <c r="B866" s="68" t="s">
        <v>1260</v>
      </c>
      <c r="C866" s="81">
        <f t="shared" si="54"/>
        <v>211</v>
      </c>
      <c r="D866" s="82">
        <f t="shared" si="55"/>
        <v>21160</v>
      </c>
      <c r="E866" s="82">
        <f t="shared" si="56"/>
        <v>2116099</v>
      </c>
      <c r="F866" s="65" t="str">
        <f t="shared" si="57"/>
        <v>节能环保支出</v>
      </c>
      <c r="G866" s="65" t="str">
        <f t="shared" si="57"/>
        <v>可再生能源电价附加收入安排的支出</v>
      </c>
      <c r="H866" s="65" t="str">
        <f t="shared" si="57"/>
        <v>其他可再生能源电价附加收入安排的支出</v>
      </c>
    </row>
    <row r="867" spans="1:8" ht="36" x14ac:dyDescent="0.2">
      <c r="A867" s="77">
        <v>21161</v>
      </c>
      <c r="B867" s="68" t="s">
        <v>1261</v>
      </c>
      <c r="C867" s="81">
        <f t="shared" si="54"/>
        <v>211</v>
      </c>
      <c r="D867" s="82">
        <f t="shared" si="55"/>
        <v>21161</v>
      </c>
      <c r="E867" s="82" t="str">
        <f t="shared" si="56"/>
        <v/>
      </c>
      <c r="F867" s="65" t="str">
        <f t="shared" si="57"/>
        <v>节能环保支出</v>
      </c>
      <c r="G867" s="65" t="str">
        <f t="shared" si="57"/>
        <v>废弃电器电子产品处理基金支出</v>
      </c>
      <c r="H867" s="65" t="str">
        <f t="shared" si="57"/>
        <v/>
      </c>
    </row>
    <row r="868" spans="1:8" ht="36" x14ac:dyDescent="0.2">
      <c r="A868" s="77">
        <v>2116101</v>
      </c>
      <c r="B868" s="68" t="s">
        <v>1262</v>
      </c>
      <c r="C868" s="81">
        <f t="shared" si="54"/>
        <v>211</v>
      </c>
      <c r="D868" s="82">
        <f t="shared" si="55"/>
        <v>21161</v>
      </c>
      <c r="E868" s="82">
        <f t="shared" si="56"/>
        <v>2116101</v>
      </c>
      <c r="F868" s="65" t="str">
        <f t="shared" si="57"/>
        <v>节能环保支出</v>
      </c>
      <c r="G868" s="65" t="str">
        <f t="shared" si="57"/>
        <v>废弃电器电子产品处理基金支出</v>
      </c>
      <c r="H868" s="65" t="str">
        <f t="shared" si="57"/>
        <v>回收处理费用补贴</v>
      </c>
    </row>
    <row r="869" spans="1:8" ht="36" x14ac:dyDescent="0.2">
      <c r="A869" s="77">
        <v>2116102</v>
      </c>
      <c r="B869" s="68" t="s">
        <v>1263</v>
      </c>
      <c r="C869" s="81">
        <f t="shared" si="54"/>
        <v>211</v>
      </c>
      <c r="D869" s="82">
        <f t="shared" si="55"/>
        <v>21161</v>
      </c>
      <c r="E869" s="82">
        <f t="shared" si="56"/>
        <v>2116102</v>
      </c>
      <c r="F869" s="65" t="str">
        <f t="shared" si="57"/>
        <v>节能环保支出</v>
      </c>
      <c r="G869" s="65" t="str">
        <f t="shared" si="57"/>
        <v>废弃电器电子产品处理基金支出</v>
      </c>
      <c r="H869" s="65" t="str">
        <f t="shared" si="57"/>
        <v>信息系统建设</v>
      </c>
    </row>
    <row r="870" spans="1:8" ht="36" x14ac:dyDescent="0.2">
      <c r="A870" s="77">
        <v>2116103</v>
      </c>
      <c r="B870" s="68" t="s">
        <v>1264</v>
      </c>
      <c r="C870" s="81">
        <f t="shared" si="54"/>
        <v>211</v>
      </c>
      <c r="D870" s="82">
        <f t="shared" si="55"/>
        <v>21161</v>
      </c>
      <c r="E870" s="82">
        <f t="shared" si="56"/>
        <v>2116103</v>
      </c>
      <c r="F870" s="65" t="str">
        <f t="shared" si="57"/>
        <v>节能环保支出</v>
      </c>
      <c r="G870" s="65" t="str">
        <f t="shared" si="57"/>
        <v>废弃电器电子产品处理基金支出</v>
      </c>
      <c r="H870" s="65" t="str">
        <f t="shared" si="57"/>
        <v>基金征管经费</v>
      </c>
    </row>
    <row r="871" spans="1:8" ht="36" x14ac:dyDescent="0.2">
      <c r="A871" s="77">
        <v>2116104</v>
      </c>
      <c r="B871" s="68" t="s">
        <v>1265</v>
      </c>
      <c r="C871" s="81">
        <f t="shared" si="54"/>
        <v>211</v>
      </c>
      <c r="D871" s="82">
        <f t="shared" si="55"/>
        <v>21161</v>
      </c>
      <c r="E871" s="82">
        <f t="shared" si="56"/>
        <v>2116104</v>
      </c>
      <c r="F871" s="65" t="str">
        <f t="shared" si="57"/>
        <v>节能环保支出</v>
      </c>
      <c r="G871" s="65" t="str">
        <f t="shared" si="57"/>
        <v>废弃电器电子产品处理基金支出</v>
      </c>
      <c r="H871" s="65" t="str">
        <f t="shared" si="57"/>
        <v>其他废弃电器电子产品处理基金支出</v>
      </c>
    </row>
    <row r="872" spans="1:8" ht="24" x14ac:dyDescent="0.2">
      <c r="A872" s="77">
        <v>21199</v>
      </c>
      <c r="B872" s="68" t="s">
        <v>1266</v>
      </c>
      <c r="C872" s="81">
        <f t="shared" si="54"/>
        <v>211</v>
      </c>
      <c r="D872" s="82">
        <f t="shared" si="55"/>
        <v>21199</v>
      </c>
      <c r="E872" s="82" t="str">
        <f t="shared" si="56"/>
        <v/>
      </c>
      <c r="F872" s="65" t="str">
        <f t="shared" si="57"/>
        <v>节能环保支出</v>
      </c>
      <c r="G872" s="65" t="str">
        <f t="shared" si="57"/>
        <v>其他节能环保支出</v>
      </c>
      <c r="H872" s="65" t="str">
        <f t="shared" si="57"/>
        <v/>
      </c>
    </row>
    <row r="873" spans="1:8" ht="24" x14ac:dyDescent="0.2">
      <c r="A873" s="77">
        <v>2119901</v>
      </c>
      <c r="B873" s="68" t="s">
        <v>1266</v>
      </c>
      <c r="C873" s="81">
        <f t="shared" si="54"/>
        <v>211</v>
      </c>
      <c r="D873" s="82">
        <f t="shared" si="55"/>
        <v>21199</v>
      </c>
      <c r="E873" s="82">
        <f t="shared" si="56"/>
        <v>2119901</v>
      </c>
      <c r="F873" s="65" t="str">
        <f t="shared" si="57"/>
        <v>节能环保支出</v>
      </c>
      <c r="G873" s="65" t="str">
        <f t="shared" si="57"/>
        <v>其他节能环保支出</v>
      </c>
      <c r="H873" s="65" t="str">
        <f t="shared" si="57"/>
        <v>其他节能环保支出</v>
      </c>
    </row>
    <row r="874" spans="1:8" ht="14.25" x14ac:dyDescent="0.2">
      <c r="A874" s="77">
        <v>212</v>
      </c>
      <c r="B874" s="68" t="s">
        <v>1267</v>
      </c>
      <c r="C874" s="81">
        <f t="shared" si="54"/>
        <v>212</v>
      </c>
      <c r="D874" s="82" t="str">
        <f t="shared" si="55"/>
        <v/>
      </c>
      <c r="E874" s="82" t="str">
        <f t="shared" si="56"/>
        <v/>
      </c>
      <c r="F874" s="65" t="str">
        <f t="shared" si="57"/>
        <v>城乡社区支出</v>
      </c>
      <c r="G874" s="65" t="str">
        <f t="shared" si="57"/>
        <v/>
      </c>
      <c r="H874" s="65" t="str">
        <f t="shared" si="57"/>
        <v/>
      </c>
    </row>
    <row r="875" spans="1:8" ht="24" x14ac:dyDescent="0.2">
      <c r="A875" s="77">
        <v>21201</v>
      </c>
      <c r="B875" s="68" t="s">
        <v>1268</v>
      </c>
      <c r="C875" s="81">
        <f t="shared" si="54"/>
        <v>212</v>
      </c>
      <c r="D875" s="82">
        <f t="shared" si="55"/>
        <v>21201</v>
      </c>
      <c r="E875" s="82" t="str">
        <f t="shared" si="56"/>
        <v/>
      </c>
      <c r="F875" s="65" t="str">
        <f t="shared" si="57"/>
        <v>城乡社区支出</v>
      </c>
      <c r="G875" s="65" t="str">
        <f t="shared" si="57"/>
        <v>城乡社区管理事务</v>
      </c>
      <c r="H875" s="65" t="str">
        <f t="shared" si="57"/>
        <v/>
      </c>
    </row>
    <row r="876" spans="1:8" ht="24" x14ac:dyDescent="0.2">
      <c r="A876" s="77">
        <v>2120101</v>
      </c>
      <c r="B876" s="68" t="s">
        <v>1269</v>
      </c>
      <c r="C876" s="81">
        <f t="shared" si="54"/>
        <v>212</v>
      </c>
      <c r="D876" s="82">
        <f t="shared" si="55"/>
        <v>21201</v>
      </c>
      <c r="E876" s="82">
        <f t="shared" si="56"/>
        <v>2120101</v>
      </c>
      <c r="F876" s="65" t="str">
        <f t="shared" si="57"/>
        <v>城乡社区支出</v>
      </c>
      <c r="G876" s="65" t="str">
        <f t="shared" si="57"/>
        <v>城乡社区管理事务</v>
      </c>
      <c r="H876" s="65" t="str">
        <f t="shared" si="57"/>
        <v>行政运行（城乡）</v>
      </c>
    </row>
    <row r="877" spans="1:8" ht="24" x14ac:dyDescent="0.2">
      <c r="A877" s="77">
        <v>2120102</v>
      </c>
      <c r="B877" s="68" t="s">
        <v>1270</v>
      </c>
      <c r="C877" s="81">
        <f t="shared" si="54"/>
        <v>212</v>
      </c>
      <c r="D877" s="82">
        <f t="shared" si="55"/>
        <v>21201</v>
      </c>
      <c r="E877" s="82">
        <f t="shared" si="56"/>
        <v>2120102</v>
      </c>
      <c r="F877" s="65" t="str">
        <f t="shared" si="57"/>
        <v>城乡社区支出</v>
      </c>
      <c r="G877" s="65" t="str">
        <f t="shared" si="57"/>
        <v>城乡社区管理事务</v>
      </c>
      <c r="H877" s="65" t="str">
        <f t="shared" si="57"/>
        <v>一般行政管理事务（城乡）</v>
      </c>
    </row>
    <row r="878" spans="1:8" ht="24" x14ac:dyDescent="0.2">
      <c r="A878" s="77">
        <v>2120103</v>
      </c>
      <c r="B878" s="68" t="s">
        <v>1271</v>
      </c>
      <c r="C878" s="81">
        <f t="shared" si="54"/>
        <v>212</v>
      </c>
      <c r="D878" s="82">
        <f t="shared" si="55"/>
        <v>21201</v>
      </c>
      <c r="E878" s="82">
        <f t="shared" si="56"/>
        <v>2120103</v>
      </c>
      <c r="F878" s="65" t="str">
        <f t="shared" si="57"/>
        <v>城乡社区支出</v>
      </c>
      <c r="G878" s="65" t="str">
        <f t="shared" si="57"/>
        <v>城乡社区管理事务</v>
      </c>
      <c r="H878" s="65" t="str">
        <f t="shared" si="57"/>
        <v>机关服务（城乡）</v>
      </c>
    </row>
    <row r="879" spans="1:8" ht="24" x14ac:dyDescent="0.2">
      <c r="A879" s="77">
        <v>2120104</v>
      </c>
      <c r="B879" s="68" t="s">
        <v>1272</v>
      </c>
      <c r="C879" s="81">
        <f t="shared" si="54"/>
        <v>212</v>
      </c>
      <c r="D879" s="82">
        <f t="shared" si="55"/>
        <v>21201</v>
      </c>
      <c r="E879" s="82">
        <f t="shared" si="56"/>
        <v>2120104</v>
      </c>
      <c r="F879" s="65" t="str">
        <f t="shared" si="57"/>
        <v>城乡社区支出</v>
      </c>
      <c r="G879" s="65" t="str">
        <f t="shared" si="57"/>
        <v>城乡社区管理事务</v>
      </c>
      <c r="H879" s="65" t="str">
        <f t="shared" si="57"/>
        <v>城管执法</v>
      </c>
    </row>
    <row r="880" spans="1:8" ht="24" x14ac:dyDescent="0.2">
      <c r="A880" s="77">
        <v>2120105</v>
      </c>
      <c r="B880" s="68" t="s">
        <v>1273</v>
      </c>
      <c r="C880" s="81">
        <f t="shared" si="54"/>
        <v>212</v>
      </c>
      <c r="D880" s="82">
        <f t="shared" si="55"/>
        <v>21201</v>
      </c>
      <c r="E880" s="82">
        <f t="shared" si="56"/>
        <v>2120105</v>
      </c>
      <c r="F880" s="65" t="str">
        <f t="shared" si="57"/>
        <v>城乡社区支出</v>
      </c>
      <c r="G880" s="65" t="str">
        <f t="shared" si="57"/>
        <v>城乡社区管理事务</v>
      </c>
      <c r="H880" s="65" t="str">
        <f t="shared" si="57"/>
        <v>工程建设标准规范编制与监管</v>
      </c>
    </row>
    <row r="881" spans="1:8" ht="24" x14ac:dyDescent="0.2">
      <c r="A881" s="77">
        <v>2120106</v>
      </c>
      <c r="B881" s="68" t="s">
        <v>1274</v>
      </c>
      <c r="C881" s="81">
        <f t="shared" si="54"/>
        <v>212</v>
      </c>
      <c r="D881" s="82">
        <f t="shared" si="55"/>
        <v>21201</v>
      </c>
      <c r="E881" s="82">
        <f t="shared" si="56"/>
        <v>2120106</v>
      </c>
      <c r="F881" s="65" t="str">
        <f t="shared" si="57"/>
        <v>城乡社区支出</v>
      </c>
      <c r="G881" s="65" t="str">
        <f t="shared" si="57"/>
        <v>城乡社区管理事务</v>
      </c>
      <c r="H881" s="65" t="str">
        <f t="shared" si="57"/>
        <v>工程建设管理</v>
      </c>
    </row>
    <row r="882" spans="1:8" ht="24" x14ac:dyDescent="0.2">
      <c r="A882" s="77">
        <v>2120107</v>
      </c>
      <c r="B882" s="68" t="s">
        <v>1275</v>
      </c>
      <c r="C882" s="81">
        <f t="shared" si="54"/>
        <v>212</v>
      </c>
      <c r="D882" s="82">
        <f t="shared" si="55"/>
        <v>21201</v>
      </c>
      <c r="E882" s="82">
        <f t="shared" si="56"/>
        <v>2120107</v>
      </c>
      <c r="F882" s="65" t="str">
        <f t="shared" si="57"/>
        <v>城乡社区支出</v>
      </c>
      <c r="G882" s="65" t="str">
        <f t="shared" si="57"/>
        <v>城乡社区管理事务</v>
      </c>
      <c r="H882" s="65" t="str">
        <f t="shared" si="57"/>
        <v>市政公用行业市场监管</v>
      </c>
    </row>
    <row r="883" spans="1:8" ht="24" x14ac:dyDescent="0.2">
      <c r="A883" s="77">
        <v>2120109</v>
      </c>
      <c r="B883" s="68" t="s">
        <v>1276</v>
      </c>
      <c r="C883" s="81">
        <f t="shared" si="54"/>
        <v>212</v>
      </c>
      <c r="D883" s="82">
        <f t="shared" si="55"/>
        <v>21201</v>
      </c>
      <c r="E883" s="82">
        <f t="shared" si="56"/>
        <v>2120109</v>
      </c>
      <c r="F883" s="65" t="str">
        <f t="shared" si="57"/>
        <v>城乡社区支出</v>
      </c>
      <c r="G883" s="65" t="str">
        <f t="shared" si="57"/>
        <v>城乡社区管理事务</v>
      </c>
      <c r="H883" s="65" t="str">
        <f t="shared" si="57"/>
        <v>住宅建设与房地产市场监管</v>
      </c>
    </row>
    <row r="884" spans="1:8" ht="24" x14ac:dyDescent="0.2">
      <c r="A884" s="77">
        <v>2120110</v>
      </c>
      <c r="B884" s="68" t="s">
        <v>1277</v>
      </c>
      <c r="C884" s="81">
        <f t="shared" si="54"/>
        <v>212</v>
      </c>
      <c r="D884" s="82">
        <f t="shared" si="55"/>
        <v>21201</v>
      </c>
      <c r="E884" s="82">
        <f t="shared" si="56"/>
        <v>2120110</v>
      </c>
      <c r="F884" s="65" t="str">
        <f t="shared" si="57"/>
        <v>城乡社区支出</v>
      </c>
      <c r="G884" s="65" t="str">
        <f t="shared" si="57"/>
        <v>城乡社区管理事务</v>
      </c>
      <c r="H884" s="65" t="str">
        <f t="shared" si="57"/>
        <v>执业资格注册、资质审查</v>
      </c>
    </row>
    <row r="885" spans="1:8" ht="24" x14ac:dyDescent="0.2">
      <c r="A885" s="77">
        <v>2120199</v>
      </c>
      <c r="B885" s="68" t="s">
        <v>1278</v>
      </c>
      <c r="C885" s="81">
        <f t="shared" si="54"/>
        <v>212</v>
      </c>
      <c r="D885" s="82">
        <f t="shared" si="55"/>
        <v>21201</v>
      </c>
      <c r="E885" s="82">
        <f t="shared" si="56"/>
        <v>2120199</v>
      </c>
      <c r="F885" s="65" t="str">
        <f t="shared" si="57"/>
        <v>城乡社区支出</v>
      </c>
      <c r="G885" s="65" t="str">
        <f t="shared" si="57"/>
        <v>城乡社区管理事务</v>
      </c>
      <c r="H885" s="65" t="str">
        <f t="shared" si="57"/>
        <v>其他城乡社区管理事务支出</v>
      </c>
    </row>
    <row r="886" spans="1:8" ht="24" x14ac:dyDescent="0.2">
      <c r="A886" s="77">
        <v>21202</v>
      </c>
      <c r="B886" s="68" t="s">
        <v>1279</v>
      </c>
      <c r="C886" s="81">
        <f t="shared" si="54"/>
        <v>212</v>
      </c>
      <c r="D886" s="82">
        <f t="shared" si="55"/>
        <v>21202</v>
      </c>
      <c r="E886" s="82" t="str">
        <f t="shared" si="56"/>
        <v/>
      </c>
      <c r="F886" s="65" t="str">
        <f t="shared" si="57"/>
        <v>城乡社区支出</v>
      </c>
      <c r="G886" s="65" t="str">
        <f t="shared" si="57"/>
        <v>城乡社区规划与管理</v>
      </c>
      <c r="H886" s="65" t="str">
        <f t="shared" si="57"/>
        <v/>
      </c>
    </row>
    <row r="887" spans="1:8" ht="24" x14ac:dyDescent="0.2">
      <c r="A887" s="77">
        <v>2120201</v>
      </c>
      <c r="B887" s="68" t="s">
        <v>1279</v>
      </c>
      <c r="C887" s="81">
        <f t="shared" si="54"/>
        <v>212</v>
      </c>
      <c r="D887" s="82">
        <f t="shared" si="55"/>
        <v>21202</v>
      </c>
      <c r="E887" s="82">
        <f t="shared" si="56"/>
        <v>2120201</v>
      </c>
      <c r="F887" s="65" t="str">
        <f t="shared" si="57"/>
        <v>城乡社区支出</v>
      </c>
      <c r="G887" s="65" t="str">
        <f t="shared" si="57"/>
        <v>城乡社区规划与管理</v>
      </c>
      <c r="H887" s="65" t="str">
        <f t="shared" si="57"/>
        <v>城乡社区规划与管理</v>
      </c>
    </row>
    <row r="888" spans="1:8" ht="24" x14ac:dyDescent="0.2">
      <c r="A888" s="77">
        <v>21203</v>
      </c>
      <c r="B888" s="68" t="s">
        <v>1280</v>
      </c>
      <c r="C888" s="81">
        <f t="shared" si="54"/>
        <v>212</v>
      </c>
      <c r="D888" s="82">
        <f t="shared" si="55"/>
        <v>21203</v>
      </c>
      <c r="E888" s="82" t="str">
        <f t="shared" si="56"/>
        <v/>
      </c>
      <c r="F888" s="65" t="str">
        <f t="shared" si="57"/>
        <v>城乡社区支出</v>
      </c>
      <c r="G888" s="65" t="str">
        <f t="shared" si="57"/>
        <v>城乡社区公共设施</v>
      </c>
      <c r="H888" s="65" t="str">
        <f t="shared" si="57"/>
        <v/>
      </c>
    </row>
    <row r="889" spans="1:8" ht="24" x14ac:dyDescent="0.2">
      <c r="A889" s="77">
        <v>2120303</v>
      </c>
      <c r="B889" s="68" t="s">
        <v>1281</v>
      </c>
      <c r="C889" s="81">
        <f t="shared" si="54"/>
        <v>212</v>
      </c>
      <c r="D889" s="82">
        <f t="shared" si="55"/>
        <v>21203</v>
      </c>
      <c r="E889" s="82">
        <f t="shared" si="56"/>
        <v>2120303</v>
      </c>
      <c r="F889" s="65" t="str">
        <f t="shared" si="57"/>
        <v>城乡社区支出</v>
      </c>
      <c r="G889" s="65" t="str">
        <f t="shared" si="57"/>
        <v>城乡社区公共设施</v>
      </c>
      <c r="H889" s="65" t="str">
        <f t="shared" si="57"/>
        <v>小城镇基础设施建设</v>
      </c>
    </row>
    <row r="890" spans="1:8" ht="24" x14ac:dyDescent="0.2">
      <c r="A890" s="77">
        <v>2120399</v>
      </c>
      <c r="B890" s="68" t="s">
        <v>1282</v>
      </c>
      <c r="C890" s="81">
        <f t="shared" si="54"/>
        <v>212</v>
      </c>
      <c r="D890" s="82">
        <f t="shared" si="55"/>
        <v>21203</v>
      </c>
      <c r="E890" s="82">
        <f t="shared" si="56"/>
        <v>2120399</v>
      </c>
      <c r="F890" s="65" t="str">
        <f t="shared" si="57"/>
        <v>城乡社区支出</v>
      </c>
      <c r="G890" s="65" t="str">
        <f t="shared" si="57"/>
        <v>城乡社区公共设施</v>
      </c>
      <c r="H890" s="65" t="str">
        <f t="shared" si="57"/>
        <v>其他城乡社区公共设施支出</v>
      </c>
    </row>
    <row r="891" spans="1:8" ht="24" x14ac:dyDescent="0.2">
      <c r="A891" s="77">
        <v>21205</v>
      </c>
      <c r="B891" s="68" t="s">
        <v>1283</v>
      </c>
      <c r="C891" s="81">
        <f t="shared" si="54"/>
        <v>212</v>
      </c>
      <c r="D891" s="82">
        <f t="shared" si="55"/>
        <v>21205</v>
      </c>
      <c r="E891" s="82" t="str">
        <f t="shared" si="56"/>
        <v/>
      </c>
      <c r="F891" s="65" t="str">
        <f t="shared" si="57"/>
        <v>城乡社区支出</v>
      </c>
      <c r="G891" s="65" t="str">
        <f t="shared" si="57"/>
        <v>城乡社区环境卫生</v>
      </c>
      <c r="H891" s="65" t="str">
        <f t="shared" si="57"/>
        <v/>
      </c>
    </row>
    <row r="892" spans="1:8" ht="24" x14ac:dyDescent="0.2">
      <c r="A892" s="77">
        <v>2120501</v>
      </c>
      <c r="B892" s="68" t="s">
        <v>1283</v>
      </c>
      <c r="C892" s="81">
        <f t="shared" si="54"/>
        <v>212</v>
      </c>
      <c r="D892" s="82">
        <f t="shared" si="55"/>
        <v>21205</v>
      </c>
      <c r="E892" s="82">
        <f t="shared" si="56"/>
        <v>2120501</v>
      </c>
      <c r="F892" s="65" t="str">
        <f t="shared" si="57"/>
        <v>城乡社区支出</v>
      </c>
      <c r="G892" s="65" t="str">
        <f t="shared" si="57"/>
        <v>城乡社区环境卫生</v>
      </c>
      <c r="H892" s="65" t="str">
        <f t="shared" si="57"/>
        <v>城乡社区环境卫生</v>
      </c>
    </row>
    <row r="893" spans="1:8" ht="24" x14ac:dyDescent="0.2">
      <c r="A893" s="77">
        <v>21206</v>
      </c>
      <c r="B893" s="68" t="s">
        <v>1284</v>
      </c>
      <c r="C893" s="81">
        <f t="shared" si="54"/>
        <v>212</v>
      </c>
      <c r="D893" s="82">
        <f t="shared" si="55"/>
        <v>21206</v>
      </c>
      <c r="E893" s="82" t="str">
        <f t="shared" si="56"/>
        <v/>
      </c>
      <c r="F893" s="65" t="str">
        <f t="shared" si="57"/>
        <v>城乡社区支出</v>
      </c>
      <c r="G893" s="65" t="str">
        <f t="shared" si="57"/>
        <v>建设市场管理与监督</v>
      </c>
      <c r="H893" s="65" t="str">
        <f t="shared" si="57"/>
        <v/>
      </c>
    </row>
    <row r="894" spans="1:8" ht="24" x14ac:dyDescent="0.2">
      <c r="A894" s="77">
        <v>2120601</v>
      </c>
      <c r="B894" s="68" t="s">
        <v>1284</v>
      </c>
      <c r="C894" s="81">
        <f t="shared" si="54"/>
        <v>212</v>
      </c>
      <c r="D894" s="82">
        <f t="shared" si="55"/>
        <v>21206</v>
      </c>
      <c r="E894" s="82">
        <f t="shared" si="56"/>
        <v>2120601</v>
      </c>
      <c r="F894" s="65" t="str">
        <f t="shared" si="57"/>
        <v>城乡社区支出</v>
      </c>
      <c r="G894" s="65" t="str">
        <f t="shared" si="57"/>
        <v>建设市场管理与监督</v>
      </c>
      <c r="H894" s="65" t="str">
        <f t="shared" si="57"/>
        <v>建设市场管理与监督</v>
      </c>
    </row>
    <row r="895" spans="1:8" ht="36" x14ac:dyDescent="0.2">
      <c r="A895" s="77">
        <v>21208</v>
      </c>
      <c r="B895" s="68" t="s">
        <v>1285</v>
      </c>
      <c r="C895" s="81">
        <f t="shared" si="54"/>
        <v>212</v>
      </c>
      <c r="D895" s="82">
        <f t="shared" si="55"/>
        <v>21208</v>
      </c>
      <c r="E895" s="82" t="str">
        <f t="shared" si="56"/>
        <v/>
      </c>
      <c r="F895" s="65" t="str">
        <f t="shared" si="57"/>
        <v>城乡社区支出</v>
      </c>
      <c r="G895" s="65" t="str">
        <f t="shared" si="57"/>
        <v>国有土地使用权出让收入安排的支出</v>
      </c>
      <c r="H895" s="65" t="str">
        <f t="shared" si="57"/>
        <v/>
      </c>
    </row>
    <row r="896" spans="1:8" ht="36" x14ac:dyDescent="0.2">
      <c r="A896" s="77">
        <v>2120801</v>
      </c>
      <c r="B896" s="68" t="s">
        <v>1286</v>
      </c>
      <c r="C896" s="81">
        <f t="shared" si="54"/>
        <v>212</v>
      </c>
      <c r="D896" s="82">
        <f t="shared" si="55"/>
        <v>21208</v>
      </c>
      <c r="E896" s="82">
        <f t="shared" si="56"/>
        <v>2120801</v>
      </c>
      <c r="F896" s="65" t="str">
        <f t="shared" si="57"/>
        <v>城乡社区支出</v>
      </c>
      <c r="G896" s="65" t="str">
        <f t="shared" si="57"/>
        <v>国有土地使用权出让收入安排的支出</v>
      </c>
      <c r="H896" s="65" t="str">
        <f t="shared" si="57"/>
        <v>征地和拆迁补偿支出</v>
      </c>
    </row>
    <row r="897" spans="1:8" ht="36" x14ac:dyDescent="0.2">
      <c r="A897" s="77">
        <v>2120802</v>
      </c>
      <c r="B897" s="68" t="s">
        <v>1287</v>
      </c>
      <c r="C897" s="81">
        <f t="shared" si="54"/>
        <v>212</v>
      </c>
      <c r="D897" s="82">
        <f t="shared" si="55"/>
        <v>21208</v>
      </c>
      <c r="E897" s="82">
        <f t="shared" si="56"/>
        <v>2120802</v>
      </c>
      <c r="F897" s="65" t="str">
        <f t="shared" si="57"/>
        <v>城乡社区支出</v>
      </c>
      <c r="G897" s="65" t="str">
        <f t="shared" si="57"/>
        <v>国有土地使用权出让收入安排的支出</v>
      </c>
      <c r="H897" s="65" t="str">
        <f t="shared" si="57"/>
        <v>土地开发支出</v>
      </c>
    </row>
    <row r="898" spans="1:8" ht="36" x14ac:dyDescent="0.2">
      <c r="A898" s="77">
        <v>2120803</v>
      </c>
      <c r="B898" s="68" t="s">
        <v>1288</v>
      </c>
      <c r="C898" s="81">
        <f t="shared" si="54"/>
        <v>212</v>
      </c>
      <c r="D898" s="82">
        <f t="shared" si="55"/>
        <v>21208</v>
      </c>
      <c r="E898" s="82">
        <f t="shared" si="56"/>
        <v>2120803</v>
      </c>
      <c r="F898" s="65" t="str">
        <f t="shared" si="57"/>
        <v>城乡社区支出</v>
      </c>
      <c r="G898" s="65" t="str">
        <f t="shared" si="57"/>
        <v>国有土地使用权出让收入安排的支出</v>
      </c>
      <c r="H898" s="65" t="str">
        <f t="shared" si="57"/>
        <v>城市建设支出</v>
      </c>
    </row>
    <row r="899" spans="1:8" ht="36" x14ac:dyDescent="0.2">
      <c r="A899" s="77">
        <v>2120804</v>
      </c>
      <c r="B899" s="68" t="s">
        <v>1289</v>
      </c>
      <c r="C899" s="81">
        <f t="shared" si="54"/>
        <v>212</v>
      </c>
      <c r="D899" s="82">
        <f t="shared" si="55"/>
        <v>21208</v>
      </c>
      <c r="E899" s="82">
        <f t="shared" si="56"/>
        <v>2120804</v>
      </c>
      <c r="F899" s="65" t="str">
        <f t="shared" si="57"/>
        <v>城乡社区支出</v>
      </c>
      <c r="G899" s="65" t="str">
        <f t="shared" si="57"/>
        <v>国有土地使用权出让收入安排的支出</v>
      </c>
      <c r="H899" s="65" t="str">
        <f t="shared" si="57"/>
        <v>农村基础设施建设支出</v>
      </c>
    </row>
    <row r="900" spans="1:8" ht="36" x14ac:dyDescent="0.2">
      <c r="A900" s="77">
        <v>2120805</v>
      </c>
      <c r="B900" s="68" t="s">
        <v>1290</v>
      </c>
      <c r="C900" s="81">
        <f t="shared" si="54"/>
        <v>212</v>
      </c>
      <c r="D900" s="82">
        <f t="shared" si="55"/>
        <v>21208</v>
      </c>
      <c r="E900" s="82">
        <f t="shared" si="56"/>
        <v>2120805</v>
      </c>
      <c r="F900" s="65" t="str">
        <f t="shared" si="57"/>
        <v>城乡社区支出</v>
      </c>
      <c r="G900" s="65" t="str">
        <f t="shared" si="57"/>
        <v>国有土地使用权出让收入安排的支出</v>
      </c>
      <c r="H900" s="65" t="str">
        <f t="shared" si="57"/>
        <v>补助被征地农民支出</v>
      </c>
    </row>
    <row r="901" spans="1:8" ht="36" x14ac:dyDescent="0.2">
      <c r="A901" s="77">
        <v>2120806</v>
      </c>
      <c r="B901" s="68" t="s">
        <v>1291</v>
      </c>
      <c r="C901" s="81">
        <f t="shared" si="54"/>
        <v>212</v>
      </c>
      <c r="D901" s="82">
        <f t="shared" si="55"/>
        <v>21208</v>
      </c>
      <c r="E901" s="82">
        <f t="shared" si="56"/>
        <v>2120806</v>
      </c>
      <c r="F901" s="65" t="str">
        <f t="shared" si="57"/>
        <v>城乡社区支出</v>
      </c>
      <c r="G901" s="65" t="str">
        <f t="shared" si="57"/>
        <v>国有土地使用权出让收入安排的支出</v>
      </c>
      <c r="H901" s="65" t="str">
        <f t="shared" si="57"/>
        <v>土地出让业务支出</v>
      </c>
    </row>
    <row r="902" spans="1:8" ht="36" x14ac:dyDescent="0.2">
      <c r="A902" s="77">
        <v>2120807</v>
      </c>
      <c r="B902" s="68" t="s">
        <v>1292</v>
      </c>
      <c r="C902" s="81">
        <f t="shared" si="54"/>
        <v>212</v>
      </c>
      <c r="D902" s="82">
        <f t="shared" si="55"/>
        <v>21208</v>
      </c>
      <c r="E902" s="82">
        <f t="shared" si="56"/>
        <v>2120807</v>
      </c>
      <c r="F902" s="65" t="str">
        <f t="shared" si="57"/>
        <v>城乡社区支出</v>
      </c>
      <c r="G902" s="65" t="str">
        <f t="shared" si="57"/>
        <v>国有土地使用权出让收入安排的支出</v>
      </c>
      <c r="H902" s="65" t="str">
        <f t="shared" si="57"/>
        <v>廉租住房支出</v>
      </c>
    </row>
    <row r="903" spans="1:8" ht="36" x14ac:dyDescent="0.2">
      <c r="A903" s="77">
        <v>2120809</v>
      </c>
      <c r="B903" s="68" t="s">
        <v>1293</v>
      </c>
      <c r="C903" s="81">
        <f t="shared" si="54"/>
        <v>212</v>
      </c>
      <c r="D903" s="82">
        <f t="shared" si="55"/>
        <v>21208</v>
      </c>
      <c r="E903" s="82">
        <f t="shared" si="56"/>
        <v>2120809</v>
      </c>
      <c r="F903" s="65" t="str">
        <f t="shared" si="57"/>
        <v>城乡社区支出</v>
      </c>
      <c r="G903" s="65" t="str">
        <f t="shared" si="57"/>
        <v>国有土地使用权出让收入安排的支出</v>
      </c>
      <c r="H903" s="65" t="str">
        <f t="shared" si="57"/>
        <v>支付破产或改制企业职工安置费</v>
      </c>
    </row>
    <row r="904" spans="1:8" ht="36" x14ac:dyDescent="0.2">
      <c r="A904" s="77">
        <v>2120810</v>
      </c>
      <c r="B904" s="68" t="s">
        <v>1294</v>
      </c>
      <c r="C904" s="81">
        <f t="shared" si="54"/>
        <v>212</v>
      </c>
      <c r="D904" s="82">
        <f t="shared" si="55"/>
        <v>21208</v>
      </c>
      <c r="E904" s="82">
        <f t="shared" si="56"/>
        <v>2120810</v>
      </c>
      <c r="F904" s="65" t="str">
        <f t="shared" si="57"/>
        <v>城乡社区支出</v>
      </c>
      <c r="G904" s="65" t="str">
        <f t="shared" si="57"/>
        <v>国有土地使用权出让收入安排的支出</v>
      </c>
      <c r="H904" s="65" t="str">
        <f t="shared" si="57"/>
        <v>棚户区改造支出</v>
      </c>
    </row>
    <row r="905" spans="1:8" ht="36" x14ac:dyDescent="0.2">
      <c r="A905" s="77">
        <v>2120811</v>
      </c>
      <c r="B905" s="68" t="s">
        <v>1295</v>
      </c>
      <c r="C905" s="81">
        <f t="shared" si="54"/>
        <v>212</v>
      </c>
      <c r="D905" s="82">
        <f t="shared" si="55"/>
        <v>21208</v>
      </c>
      <c r="E905" s="82">
        <f t="shared" si="56"/>
        <v>2120811</v>
      </c>
      <c r="F905" s="65" t="str">
        <f t="shared" si="57"/>
        <v>城乡社区支出</v>
      </c>
      <c r="G905" s="65" t="str">
        <f t="shared" si="57"/>
        <v>国有土地使用权出让收入安排的支出</v>
      </c>
      <c r="H905" s="65" t="str">
        <f t="shared" si="57"/>
        <v>公共租赁住房支出</v>
      </c>
    </row>
    <row r="906" spans="1:8" ht="36" x14ac:dyDescent="0.2">
      <c r="A906" s="77">
        <v>2120813</v>
      </c>
      <c r="B906" s="68" t="s">
        <v>1296</v>
      </c>
      <c r="C906" s="81">
        <f t="shared" si="54"/>
        <v>212</v>
      </c>
      <c r="D906" s="82">
        <f t="shared" si="55"/>
        <v>21208</v>
      </c>
      <c r="E906" s="82">
        <f t="shared" si="56"/>
        <v>2120813</v>
      </c>
      <c r="F906" s="65" t="str">
        <f t="shared" si="57"/>
        <v>城乡社区支出</v>
      </c>
      <c r="G906" s="65" t="str">
        <f t="shared" si="57"/>
        <v>国有土地使用权出让收入安排的支出</v>
      </c>
      <c r="H906" s="65" t="str">
        <f t="shared" si="57"/>
        <v>保障性住房租金补贴</v>
      </c>
    </row>
    <row r="907" spans="1:8" ht="36" x14ac:dyDescent="0.2">
      <c r="A907" s="77">
        <v>2120899</v>
      </c>
      <c r="B907" s="68" t="s">
        <v>1297</v>
      </c>
      <c r="C907" s="81">
        <f t="shared" ref="C907:C970" si="58">IF(AND($A907&lt;&gt;"",LEN($A907)&gt;=3),MID($A907,1,3)*1,"")</f>
        <v>212</v>
      </c>
      <c r="D907" s="82">
        <f t="shared" ref="D907:D970" si="59">IF(AND($A907&lt;&gt;"",LEN($A907)&gt;=5),MID($A907,1,5)*1,"")</f>
        <v>21208</v>
      </c>
      <c r="E907" s="82">
        <f t="shared" ref="E907:E970" si="60">IF(AND($A907&lt;&gt;"",LEN($A907)&gt;=7),MID($A907,1,7)*1,"")</f>
        <v>2120899</v>
      </c>
      <c r="F907" s="65" t="str">
        <f t="shared" si="57"/>
        <v>城乡社区支出</v>
      </c>
      <c r="G907" s="65" t="str">
        <f t="shared" si="57"/>
        <v>国有土地使用权出让收入安排的支出</v>
      </c>
      <c r="H907" s="65" t="str">
        <f t="shared" si="57"/>
        <v>其他国有土地使用权出让收入安排的支出</v>
      </c>
    </row>
    <row r="908" spans="1:8" ht="36" x14ac:dyDescent="0.2">
      <c r="A908" s="77">
        <v>21210</v>
      </c>
      <c r="B908" s="68" t="s">
        <v>1298</v>
      </c>
      <c r="C908" s="81">
        <f t="shared" si="58"/>
        <v>212</v>
      </c>
      <c r="D908" s="82">
        <f t="shared" si="59"/>
        <v>21210</v>
      </c>
      <c r="E908" s="82" t="str">
        <f t="shared" si="60"/>
        <v/>
      </c>
      <c r="F908" s="65" t="str">
        <f t="shared" si="57"/>
        <v>城乡社区支出</v>
      </c>
      <c r="G908" s="65" t="str">
        <f t="shared" si="57"/>
        <v>国有土地收益基金安排的支出</v>
      </c>
      <c r="H908" s="65" t="str">
        <f t="shared" si="57"/>
        <v/>
      </c>
    </row>
    <row r="909" spans="1:8" ht="36" x14ac:dyDescent="0.2">
      <c r="A909" s="77">
        <v>2121001</v>
      </c>
      <c r="B909" s="68" t="s">
        <v>1286</v>
      </c>
      <c r="C909" s="81">
        <f t="shared" si="58"/>
        <v>212</v>
      </c>
      <c r="D909" s="82">
        <f t="shared" si="59"/>
        <v>21210</v>
      </c>
      <c r="E909" s="82">
        <f t="shared" si="60"/>
        <v>2121001</v>
      </c>
      <c r="F909" s="65" t="str">
        <f t="shared" si="57"/>
        <v>城乡社区支出</v>
      </c>
      <c r="G909" s="65" t="str">
        <f t="shared" si="57"/>
        <v>国有土地收益基金安排的支出</v>
      </c>
      <c r="H909" s="65" t="str">
        <f t="shared" si="57"/>
        <v>征地和拆迁补偿支出</v>
      </c>
    </row>
    <row r="910" spans="1:8" ht="36" x14ac:dyDescent="0.2">
      <c r="A910" s="77">
        <v>2121002</v>
      </c>
      <c r="B910" s="68" t="s">
        <v>1287</v>
      </c>
      <c r="C910" s="81">
        <f t="shared" si="58"/>
        <v>212</v>
      </c>
      <c r="D910" s="82">
        <f t="shared" si="59"/>
        <v>21210</v>
      </c>
      <c r="E910" s="82">
        <f t="shared" si="60"/>
        <v>2121002</v>
      </c>
      <c r="F910" s="65" t="str">
        <f t="shared" si="57"/>
        <v>城乡社区支出</v>
      </c>
      <c r="G910" s="65" t="str">
        <f t="shared" si="57"/>
        <v>国有土地收益基金安排的支出</v>
      </c>
      <c r="H910" s="65" t="str">
        <f t="shared" si="57"/>
        <v>土地开发支出</v>
      </c>
    </row>
    <row r="911" spans="1:8" ht="36" x14ac:dyDescent="0.2">
      <c r="A911" s="77">
        <v>2121099</v>
      </c>
      <c r="B911" s="68" t="s">
        <v>1299</v>
      </c>
      <c r="C911" s="81">
        <f t="shared" si="58"/>
        <v>212</v>
      </c>
      <c r="D911" s="82">
        <f t="shared" si="59"/>
        <v>21210</v>
      </c>
      <c r="E911" s="82">
        <f t="shared" si="60"/>
        <v>2121099</v>
      </c>
      <c r="F911" s="65" t="str">
        <f t="shared" si="57"/>
        <v>城乡社区支出</v>
      </c>
      <c r="G911" s="65" t="str">
        <f t="shared" si="57"/>
        <v>国有土地收益基金安排的支出</v>
      </c>
      <c r="H911" s="65" t="str">
        <f t="shared" si="57"/>
        <v>其他国有土地收益基金支出</v>
      </c>
    </row>
    <row r="912" spans="1:8" ht="36" x14ac:dyDescent="0.2">
      <c r="A912" s="77">
        <v>21211</v>
      </c>
      <c r="B912" s="68" t="s">
        <v>1300</v>
      </c>
      <c r="C912" s="81">
        <f t="shared" si="58"/>
        <v>212</v>
      </c>
      <c r="D912" s="82">
        <f t="shared" si="59"/>
        <v>21211</v>
      </c>
      <c r="E912" s="82" t="str">
        <f t="shared" si="60"/>
        <v/>
      </c>
      <c r="F912" s="65" t="str">
        <f t="shared" si="57"/>
        <v>城乡社区支出</v>
      </c>
      <c r="G912" s="65" t="str">
        <f t="shared" si="57"/>
        <v>农业土地开发资金安排的支出</v>
      </c>
      <c r="H912" s="65" t="str">
        <f t="shared" si="57"/>
        <v/>
      </c>
    </row>
    <row r="913" spans="1:8" ht="36" x14ac:dyDescent="0.2">
      <c r="A913" s="77">
        <v>21213</v>
      </c>
      <c r="B913" s="68" t="s">
        <v>1301</v>
      </c>
      <c r="C913" s="81">
        <f t="shared" si="58"/>
        <v>212</v>
      </c>
      <c r="D913" s="82">
        <f t="shared" si="59"/>
        <v>21213</v>
      </c>
      <c r="E913" s="82" t="str">
        <f t="shared" si="60"/>
        <v/>
      </c>
      <c r="F913" s="65" t="str">
        <f t="shared" si="57"/>
        <v>城乡社区支出</v>
      </c>
      <c r="G913" s="65" t="str">
        <f t="shared" si="57"/>
        <v>城市基础设施配套费安排的支出</v>
      </c>
      <c r="H913" s="65" t="str">
        <f t="shared" si="57"/>
        <v/>
      </c>
    </row>
    <row r="914" spans="1:8" ht="36" x14ac:dyDescent="0.2">
      <c r="A914" s="77">
        <v>2121301</v>
      </c>
      <c r="B914" s="68" t="s">
        <v>1302</v>
      </c>
      <c r="C914" s="81">
        <f t="shared" si="58"/>
        <v>212</v>
      </c>
      <c r="D914" s="82">
        <f t="shared" si="59"/>
        <v>21213</v>
      </c>
      <c r="E914" s="82">
        <f t="shared" si="60"/>
        <v>2121301</v>
      </c>
      <c r="F914" s="65" t="str">
        <f t="shared" si="57"/>
        <v>城乡社区支出</v>
      </c>
      <c r="G914" s="65" t="str">
        <f t="shared" si="57"/>
        <v>城市基础设施配套费安排的支出</v>
      </c>
      <c r="H914" s="65" t="str">
        <f t="shared" si="57"/>
        <v>城市公共设施</v>
      </c>
    </row>
    <row r="915" spans="1:8" ht="36" x14ac:dyDescent="0.2">
      <c r="A915" s="77">
        <v>2121302</v>
      </c>
      <c r="B915" s="68" t="s">
        <v>1303</v>
      </c>
      <c r="C915" s="81">
        <f t="shared" si="58"/>
        <v>212</v>
      </c>
      <c r="D915" s="82">
        <f t="shared" si="59"/>
        <v>21213</v>
      </c>
      <c r="E915" s="82">
        <f t="shared" si="60"/>
        <v>2121302</v>
      </c>
      <c r="F915" s="65" t="str">
        <f t="shared" si="57"/>
        <v>城乡社区支出</v>
      </c>
      <c r="G915" s="65" t="str">
        <f t="shared" si="57"/>
        <v>城市基础设施配套费安排的支出</v>
      </c>
      <c r="H915" s="65" t="str">
        <f t="shared" si="57"/>
        <v>城市环境卫生</v>
      </c>
    </row>
    <row r="916" spans="1:8" ht="36" x14ac:dyDescent="0.2">
      <c r="A916" s="77">
        <v>2121303</v>
      </c>
      <c r="B916" s="68" t="s">
        <v>1304</v>
      </c>
      <c r="C916" s="81">
        <f t="shared" si="58"/>
        <v>212</v>
      </c>
      <c r="D916" s="82">
        <f t="shared" si="59"/>
        <v>21213</v>
      </c>
      <c r="E916" s="82">
        <f t="shared" si="60"/>
        <v>2121303</v>
      </c>
      <c r="F916" s="65" t="str">
        <f t="shared" si="57"/>
        <v>城乡社区支出</v>
      </c>
      <c r="G916" s="65" t="str">
        <f t="shared" si="57"/>
        <v>城市基础设施配套费安排的支出</v>
      </c>
      <c r="H916" s="65" t="str">
        <f t="shared" si="57"/>
        <v>公有房屋</v>
      </c>
    </row>
    <row r="917" spans="1:8" ht="36" x14ac:dyDescent="0.2">
      <c r="A917" s="77">
        <v>2121304</v>
      </c>
      <c r="B917" s="68" t="s">
        <v>1305</v>
      </c>
      <c r="C917" s="81">
        <f t="shared" si="58"/>
        <v>212</v>
      </c>
      <c r="D917" s="82">
        <f t="shared" si="59"/>
        <v>21213</v>
      </c>
      <c r="E917" s="82">
        <f t="shared" si="60"/>
        <v>2121304</v>
      </c>
      <c r="F917" s="65" t="str">
        <f t="shared" si="57"/>
        <v>城乡社区支出</v>
      </c>
      <c r="G917" s="65" t="str">
        <f t="shared" si="57"/>
        <v>城市基础设施配套费安排的支出</v>
      </c>
      <c r="H917" s="65" t="str">
        <f t="shared" si="57"/>
        <v>城市防洪</v>
      </c>
    </row>
    <row r="918" spans="1:8" ht="36" x14ac:dyDescent="0.2">
      <c r="A918" s="77">
        <v>2121399</v>
      </c>
      <c r="B918" s="68" t="s">
        <v>1306</v>
      </c>
      <c r="C918" s="81">
        <f t="shared" si="58"/>
        <v>212</v>
      </c>
      <c r="D918" s="82">
        <f t="shared" si="59"/>
        <v>21213</v>
      </c>
      <c r="E918" s="82">
        <f t="shared" si="60"/>
        <v>2121399</v>
      </c>
      <c r="F918" s="65" t="str">
        <f t="shared" si="57"/>
        <v>城乡社区支出</v>
      </c>
      <c r="G918" s="65" t="str">
        <f t="shared" si="57"/>
        <v>城市基础设施配套费安排的支出</v>
      </c>
      <c r="H918" s="65" t="str">
        <f t="shared" si="57"/>
        <v>其他城市基础设施配套费安排的支出</v>
      </c>
    </row>
    <row r="919" spans="1:8" ht="24" x14ac:dyDescent="0.2">
      <c r="A919" s="77">
        <v>21214</v>
      </c>
      <c r="B919" s="68" t="s">
        <v>1307</v>
      </c>
      <c r="C919" s="81">
        <f t="shared" si="58"/>
        <v>212</v>
      </c>
      <c r="D919" s="82">
        <f t="shared" si="59"/>
        <v>21214</v>
      </c>
      <c r="E919" s="82" t="str">
        <f t="shared" si="60"/>
        <v/>
      </c>
      <c r="F919" s="65" t="str">
        <f t="shared" si="57"/>
        <v>城乡社区支出</v>
      </c>
      <c r="G919" s="65" t="str">
        <f t="shared" si="57"/>
        <v>污水处理费安排的支出</v>
      </c>
      <c r="H919" s="65" t="str">
        <f t="shared" si="57"/>
        <v/>
      </c>
    </row>
    <row r="920" spans="1:8" ht="24" x14ac:dyDescent="0.2">
      <c r="A920" s="77">
        <v>2121401</v>
      </c>
      <c r="B920" s="68" t="s">
        <v>1308</v>
      </c>
      <c r="C920" s="81">
        <f t="shared" si="58"/>
        <v>212</v>
      </c>
      <c r="D920" s="82">
        <f t="shared" si="59"/>
        <v>21214</v>
      </c>
      <c r="E920" s="82">
        <f t="shared" si="60"/>
        <v>2121401</v>
      </c>
      <c r="F920" s="65" t="str">
        <f t="shared" si="57"/>
        <v>城乡社区支出</v>
      </c>
      <c r="G920" s="65" t="str">
        <f t="shared" si="57"/>
        <v>污水处理费安排的支出</v>
      </c>
      <c r="H920" s="65" t="str">
        <f t="shared" si="57"/>
        <v>污水处理设施建设和运营</v>
      </c>
    </row>
    <row r="921" spans="1:8" ht="24" x14ac:dyDescent="0.2">
      <c r="A921" s="77">
        <v>2121402</v>
      </c>
      <c r="B921" s="68" t="s">
        <v>1309</v>
      </c>
      <c r="C921" s="81">
        <f t="shared" si="58"/>
        <v>212</v>
      </c>
      <c r="D921" s="82">
        <f t="shared" si="59"/>
        <v>21214</v>
      </c>
      <c r="E921" s="82">
        <f t="shared" si="60"/>
        <v>2121402</v>
      </c>
      <c r="F921" s="65" t="str">
        <f t="shared" si="57"/>
        <v>城乡社区支出</v>
      </c>
      <c r="G921" s="65" t="str">
        <f t="shared" si="57"/>
        <v>污水处理费安排的支出</v>
      </c>
      <c r="H921" s="65" t="str">
        <f t="shared" si="57"/>
        <v>代征手续费</v>
      </c>
    </row>
    <row r="922" spans="1:8" ht="24" x14ac:dyDescent="0.2">
      <c r="A922" s="77">
        <v>2121499</v>
      </c>
      <c r="B922" s="68" t="s">
        <v>1310</v>
      </c>
      <c r="C922" s="81">
        <f t="shared" si="58"/>
        <v>212</v>
      </c>
      <c r="D922" s="82">
        <f t="shared" si="59"/>
        <v>21214</v>
      </c>
      <c r="E922" s="82">
        <f t="shared" si="60"/>
        <v>2121499</v>
      </c>
      <c r="F922" s="65" t="str">
        <f t="shared" si="57"/>
        <v>城乡社区支出</v>
      </c>
      <c r="G922" s="65" t="str">
        <f t="shared" si="57"/>
        <v>污水处理费安排的支出</v>
      </c>
      <c r="H922" s="65" t="str">
        <f t="shared" si="57"/>
        <v>其他污水处理费安排的支出</v>
      </c>
    </row>
    <row r="923" spans="1:8" ht="36" x14ac:dyDescent="0.2">
      <c r="A923" s="77">
        <v>21215</v>
      </c>
      <c r="B923" s="68" t="s">
        <v>1311</v>
      </c>
      <c r="C923" s="81">
        <f t="shared" si="58"/>
        <v>212</v>
      </c>
      <c r="D923" s="82">
        <f t="shared" si="59"/>
        <v>21215</v>
      </c>
      <c r="E923" s="82" t="str">
        <f t="shared" si="60"/>
        <v/>
      </c>
      <c r="F923" s="65" t="str">
        <f t="shared" ref="F923:H986" si="61">IF(C923&lt;&gt;"",VLOOKUP(C923,$A$6:$B$10007,2,FALSE),"")</f>
        <v>城乡社区支出</v>
      </c>
      <c r="G923" s="65" t="str">
        <f t="shared" si="61"/>
        <v>土地储备专项债券收入安排的支出</v>
      </c>
      <c r="H923" s="65" t="str">
        <f t="shared" si="61"/>
        <v/>
      </c>
    </row>
    <row r="924" spans="1:8" ht="36" x14ac:dyDescent="0.2">
      <c r="A924" s="77">
        <v>2121501</v>
      </c>
      <c r="B924" s="68" t="s">
        <v>1286</v>
      </c>
      <c r="C924" s="81">
        <f t="shared" si="58"/>
        <v>212</v>
      </c>
      <c r="D924" s="82">
        <f t="shared" si="59"/>
        <v>21215</v>
      </c>
      <c r="E924" s="82">
        <f t="shared" si="60"/>
        <v>2121501</v>
      </c>
      <c r="F924" s="65" t="str">
        <f t="shared" si="61"/>
        <v>城乡社区支出</v>
      </c>
      <c r="G924" s="65" t="str">
        <f t="shared" si="61"/>
        <v>土地储备专项债券收入安排的支出</v>
      </c>
      <c r="H924" s="65" t="str">
        <f t="shared" si="61"/>
        <v>征地和拆迁补偿支出</v>
      </c>
    </row>
    <row r="925" spans="1:8" ht="36" x14ac:dyDescent="0.2">
      <c r="A925" s="77">
        <v>2121502</v>
      </c>
      <c r="B925" s="68" t="s">
        <v>1287</v>
      </c>
      <c r="C925" s="81">
        <f t="shared" si="58"/>
        <v>212</v>
      </c>
      <c r="D925" s="82">
        <f t="shared" si="59"/>
        <v>21215</v>
      </c>
      <c r="E925" s="82">
        <f t="shared" si="60"/>
        <v>2121502</v>
      </c>
      <c r="F925" s="65" t="str">
        <f t="shared" si="61"/>
        <v>城乡社区支出</v>
      </c>
      <c r="G925" s="65" t="str">
        <f t="shared" si="61"/>
        <v>土地储备专项债券收入安排的支出</v>
      </c>
      <c r="H925" s="65" t="str">
        <f t="shared" si="61"/>
        <v>土地开发支出</v>
      </c>
    </row>
    <row r="926" spans="1:8" ht="36" x14ac:dyDescent="0.2">
      <c r="A926" s="77">
        <v>2121599</v>
      </c>
      <c r="B926" s="68" t="s">
        <v>1312</v>
      </c>
      <c r="C926" s="81">
        <f t="shared" si="58"/>
        <v>212</v>
      </c>
      <c r="D926" s="82">
        <f t="shared" si="59"/>
        <v>21215</v>
      </c>
      <c r="E926" s="82">
        <f t="shared" si="60"/>
        <v>2121599</v>
      </c>
      <c r="F926" s="65" t="str">
        <f t="shared" si="61"/>
        <v>城乡社区支出</v>
      </c>
      <c r="G926" s="65" t="str">
        <f t="shared" si="61"/>
        <v>土地储备专项债券收入安排的支出</v>
      </c>
      <c r="H926" s="65" t="str">
        <f t="shared" si="61"/>
        <v>其他土地储备专项债券收入安排的支出</v>
      </c>
    </row>
    <row r="927" spans="1:8" ht="36" x14ac:dyDescent="0.2">
      <c r="A927" s="77">
        <v>21216</v>
      </c>
      <c r="B927" s="68" t="s">
        <v>1313</v>
      </c>
      <c r="C927" s="81">
        <f t="shared" si="58"/>
        <v>212</v>
      </c>
      <c r="D927" s="82">
        <f t="shared" si="59"/>
        <v>21216</v>
      </c>
      <c r="E927" s="82" t="str">
        <f t="shared" si="60"/>
        <v/>
      </c>
      <c r="F927" s="65" t="str">
        <f t="shared" si="61"/>
        <v>城乡社区支出</v>
      </c>
      <c r="G927" s="65" t="str">
        <f t="shared" si="61"/>
        <v>棚户区改造专项债券收入安排的支出</v>
      </c>
      <c r="H927" s="65" t="str">
        <f t="shared" si="61"/>
        <v/>
      </c>
    </row>
    <row r="928" spans="1:8" ht="36" x14ac:dyDescent="0.2">
      <c r="A928" s="77">
        <v>2121601</v>
      </c>
      <c r="B928" s="68" t="s">
        <v>1286</v>
      </c>
      <c r="C928" s="81">
        <f t="shared" si="58"/>
        <v>212</v>
      </c>
      <c r="D928" s="82">
        <f t="shared" si="59"/>
        <v>21216</v>
      </c>
      <c r="E928" s="82">
        <f t="shared" si="60"/>
        <v>2121601</v>
      </c>
      <c r="F928" s="65" t="str">
        <f t="shared" si="61"/>
        <v>城乡社区支出</v>
      </c>
      <c r="G928" s="65" t="str">
        <f t="shared" si="61"/>
        <v>棚户区改造专项债券收入安排的支出</v>
      </c>
      <c r="H928" s="65" t="str">
        <f t="shared" si="61"/>
        <v>征地和拆迁补偿支出</v>
      </c>
    </row>
    <row r="929" spans="1:8" ht="36" x14ac:dyDescent="0.2">
      <c r="A929" s="77">
        <v>2121602</v>
      </c>
      <c r="B929" s="68" t="s">
        <v>1287</v>
      </c>
      <c r="C929" s="81">
        <f t="shared" si="58"/>
        <v>212</v>
      </c>
      <c r="D929" s="82">
        <f t="shared" si="59"/>
        <v>21216</v>
      </c>
      <c r="E929" s="82">
        <f t="shared" si="60"/>
        <v>2121602</v>
      </c>
      <c r="F929" s="65" t="str">
        <f t="shared" si="61"/>
        <v>城乡社区支出</v>
      </c>
      <c r="G929" s="65" t="str">
        <f t="shared" si="61"/>
        <v>棚户区改造专项债券收入安排的支出</v>
      </c>
      <c r="H929" s="65" t="str">
        <f t="shared" si="61"/>
        <v>土地开发支出</v>
      </c>
    </row>
    <row r="930" spans="1:8" ht="36" x14ac:dyDescent="0.2">
      <c r="A930" s="77">
        <v>2121699</v>
      </c>
      <c r="B930" s="68" t="s">
        <v>1314</v>
      </c>
      <c r="C930" s="81">
        <f t="shared" si="58"/>
        <v>212</v>
      </c>
      <c r="D930" s="82">
        <f t="shared" si="59"/>
        <v>21216</v>
      </c>
      <c r="E930" s="82">
        <f t="shared" si="60"/>
        <v>2121699</v>
      </c>
      <c r="F930" s="65" t="str">
        <f t="shared" si="61"/>
        <v>城乡社区支出</v>
      </c>
      <c r="G930" s="65" t="str">
        <f t="shared" si="61"/>
        <v>棚户区改造专项债券收入安排的支出</v>
      </c>
      <c r="H930" s="65" t="str">
        <f t="shared" si="61"/>
        <v>其他棚户区改造专项债券收入安排的支出</v>
      </c>
    </row>
    <row r="931" spans="1:8" ht="48" x14ac:dyDescent="0.2">
      <c r="A931" s="77">
        <v>21217</v>
      </c>
      <c r="B931" s="68" t="s">
        <v>1315</v>
      </c>
      <c r="C931" s="81">
        <f t="shared" si="58"/>
        <v>212</v>
      </c>
      <c r="D931" s="82">
        <f t="shared" si="59"/>
        <v>21217</v>
      </c>
      <c r="E931" s="82" t="str">
        <f t="shared" si="60"/>
        <v/>
      </c>
      <c r="F931" s="65" t="str">
        <f t="shared" si="61"/>
        <v>城乡社区支出</v>
      </c>
      <c r="G931" s="65" t="str">
        <f t="shared" si="61"/>
        <v>城市基础设施配套对应专项债务收入安排的支出</v>
      </c>
      <c r="H931" s="65" t="str">
        <f t="shared" si="61"/>
        <v/>
      </c>
    </row>
    <row r="932" spans="1:8" ht="48" x14ac:dyDescent="0.2">
      <c r="A932" s="77">
        <v>2121701</v>
      </c>
      <c r="B932" s="68" t="s">
        <v>1302</v>
      </c>
      <c r="C932" s="81">
        <f t="shared" si="58"/>
        <v>212</v>
      </c>
      <c r="D932" s="82">
        <f t="shared" si="59"/>
        <v>21217</v>
      </c>
      <c r="E932" s="82">
        <f t="shared" si="60"/>
        <v>2121701</v>
      </c>
      <c r="F932" s="65" t="str">
        <f t="shared" si="61"/>
        <v>城乡社区支出</v>
      </c>
      <c r="G932" s="65" t="str">
        <f t="shared" si="61"/>
        <v>城市基础设施配套对应专项债务收入安排的支出</v>
      </c>
      <c r="H932" s="65" t="str">
        <f t="shared" si="61"/>
        <v>城市公共设施</v>
      </c>
    </row>
    <row r="933" spans="1:8" ht="48" x14ac:dyDescent="0.2">
      <c r="A933" s="77">
        <v>2121702</v>
      </c>
      <c r="B933" s="68" t="s">
        <v>1303</v>
      </c>
      <c r="C933" s="81">
        <f t="shared" si="58"/>
        <v>212</v>
      </c>
      <c r="D933" s="82">
        <f t="shared" si="59"/>
        <v>21217</v>
      </c>
      <c r="E933" s="82">
        <f t="shared" si="60"/>
        <v>2121702</v>
      </c>
      <c r="F933" s="65" t="str">
        <f t="shared" si="61"/>
        <v>城乡社区支出</v>
      </c>
      <c r="G933" s="65" t="str">
        <f t="shared" si="61"/>
        <v>城市基础设施配套对应专项债务收入安排的支出</v>
      </c>
      <c r="H933" s="65" t="str">
        <f t="shared" si="61"/>
        <v>城市环境卫生</v>
      </c>
    </row>
    <row r="934" spans="1:8" ht="48" x14ac:dyDescent="0.2">
      <c r="A934" s="77">
        <v>2121703</v>
      </c>
      <c r="B934" s="68" t="s">
        <v>1304</v>
      </c>
      <c r="C934" s="81">
        <f t="shared" si="58"/>
        <v>212</v>
      </c>
      <c r="D934" s="82">
        <f t="shared" si="59"/>
        <v>21217</v>
      </c>
      <c r="E934" s="82">
        <f t="shared" si="60"/>
        <v>2121703</v>
      </c>
      <c r="F934" s="65" t="str">
        <f t="shared" si="61"/>
        <v>城乡社区支出</v>
      </c>
      <c r="G934" s="65" t="str">
        <f t="shared" si="61"/>
        <v>城市基础设施配套对应专项债务收入安排的支出</v>
      </c>
      <c r="H934" s="65" t="str">
        <f t="shared" si="61"/>
        <v>公有房屋</v>
      </c>
    </row>
    <row r="935" spans="1:8" ht="48" x14ac:dyDescent="0.2">
      <c r="A935" s="77">
        <v>2121704</v>
      </c>
      <c r="B935" s="68" t="s">
        <v>1305</v>
      </c>
      <c r="C935" s="81">
        <f t="shared" si="58"/>
        <v>212</v>
      </c>
      <c r="D935" s="82">
        <f t="shared" si="59"/>
        <v>21217</v>
      </c>
      <c r="E935" s="82">
        <f t="shared" si="60"/>
        <v>2121704</v>
      </c>
      <c r="F935" s="65" t="str">
        <f t="shared" si="61"/>
        <v>城乡社区支出</v>
      </c>
      <c r="G935" s="65" t="str">
        <f t="shared" si="61"/>
        <v>城市基础设施配套对应专项债务收入安排的支出</v>
      </c>
      <c r="H935" s="65" t="str">
        <f t="shared" si="61"/>
        <v>城市防洪</v>
      </c>
    </row>
    <row r="936" spans="1:8" ht="48" x14ac:dyDescent="0.2">
      <c r="A936" s="77">
        <v>2121799</v>
      </c>
      <c r="B936" s="68" t="s">
        <v>1316</v>
      </c>
      <c r="C936" s="81">
        <f t="shared" si="58"/>
        <v>212</v>
      </c>
      <c r="D936" s="82">
        <f t="shared" si="59"/>
        <v>21217</v>
      </c>
      <c r="E936" s="82">
        <f t="shared" si="60"/>
        <v>2121799</v>
      </c>
      <c r="F936" s="65" t="str">
        <f t="shared" si="61"/>
        <v>城乡社区支出</v>
      </c>
      <c r="G936" s="65" t="str">
        <f t="shared" si="61"/>
        <v>城市基础设施配套对应专项债务收入安排的支出</v>
      </c>
      <c r="H936" s="65" t="str">
        <f t="shared" si="61"/>
        <v>其他城市基础设施配套对应专项债务收入安排的支出</v>
      </c>
    </row>
    <row r="937" spans="1:8" ht="36" x14ac:dyDescent="0.2">
      <c r="A937" s="77">
        <v>21218</v>
      </c>
      <c r="B937" s="68" t="s">
        <v>1317</v>
      </c>
      <c r="C937" s="81">
        <f t="shared" si="58"/>
        <v>212</v>
      </c>
      <c r="D937" s="82">
        <f t="shared" si="59"/>
        <v>21218</v>
      </c>
      <c r="E937" s="82" t="str">
        <f t="shared" si="60"/>
        <v/>
      </c>
      <c r="F937" s="65" t="str">
        <f t="shared" si="61"/>
        <v>城乡社区支出</v>
      </c>
      <c r="G937" s="65" t="str">
        <f t="shared" si="61"/>
        <v>污水处理费对应专项债务收入安排的支出</v>
      </c>
      <c r="H937" s="65" t="str">
        <f t="shared" si="61"/>
        <v/>
      </c>
    </row>
    <row r="938" spans="1:8" ht="36" x14ac:dyDescent="0.2">
      <c r="A938" s="77">
        <v>2121801</v>
      </c>
      <c r="B938" s="68" t="s">
        <v>1308</v>
      </c>
      <c r="C938" s="81">
        <f t="shared" si="58"/>
        <v>212</v>
      </c>
      <c r="D938" s="82">
        <f t="shared" si="59"/>
        <v>21218</v>
      </c>
      <c r="E938" s="82">
        <f t="shared" si="60"/>
        <v>2121801</v>
      </c>
      <c r="F938" s="65" t="str">
        <f t="shared" si="61"/>
        <v>城乡社区支出</v>
      </c>
      <c r="G938" s="65" t="str">
        <f t="shared" si="61"/>
        <v>污水处理费对应专项债务收入安排的支出</v>
      </c>
      <c r="H938" s="65" t="str">
        <f t="shared" si="61"/>
        <v>污水处理设施建设和运营</v>
      </c>
    </row>
    <row r="939" spans="1:8" ht="36" x14ac:dyDescent="0.2">
      <c r="A939" s="77">
        <v>2121899</v>
      </c>
      <c r="B939" s="68" t="s">
        <v>1318</v>
      </c>
      <c r="C939" s="81">
        <f t="shared" si="58"/>
        <v>212</v>
      </c>
      <c r="D939" s="82">
        <f t="shared" si="59"/>
        <v>21218</v>
      </c>
      <c r="E939" s="82">
        <f t="shared" si="60"/>
        <v>2121899</v>
      </c>
      <c r="F939" s="65" t="str">
        <f t="shared" si="61"/>
        <v>城乡社区支出</v>
      </c>
      <c r="G939" s="65" t="str">
        <f t="shared" si="61"/>
        <v>污水处理费对应专项债务收入安排的支出</v>
      </c>
      <c r="H939" s="65" t="str">
        <f t="shared" si="61"/>
        <v>其他污水处理费对应专项债务收入安排的支出</v>
      </c>
    </row>
    <row r="940" spans="1:8" ht="48" x14ac:dyDescent="0.2">
      <c r="A940" s="77">
        <v>21219</v>
      </c>
      <c r="B940" s="68" t="s">
        <v>1319</v>
      </c>
      <c r="C940" s="81">
        <f t="shared" si="58"/>
        <v>212</v>
      </c>
      <c r="D940" s="82">
        <f t="shared" si="59"/>
        <v>21219</v>
      </c>
      <c r="E940" s="82" t="str">
        <f t="shared" si="60"/>
        <v/>
      </c>
      <c r="F940" s="65" t="str">
        <f t="shared" si="61"/>
        <v>城乡社区支出</v>
      </c>
      <c r="G940" s="65" t="str">
        <f t="shared" si="61"/>
        <v>国有土地使用权出让收入对应专项债务收入安排的支出</v>
      </c>
      <c r="H940" s="65" t="str">
        <f t="shared" si="61"/>
        <v/>
      </c>
    </row>
    <row r="941" spans="1:8" ht="48" x14ac:dyDescent="0.2">
      <c r="A941" s="77">
        <v>2121901</v>
      </c>
      <c r="B941" s="68" t="s">
        <v>1286</v>
      </c>
      <c r="C941" s="81">
        <f t="shared" si="58"/>
        <v>212</v>
      </c>
      <c r="D941" s="82">
        <f t="shared" si="59"/>
        <v>21219</v>
      </c>
      <c r="E941" s="82">
        <f t="shared" si="60"/>
        <v>2121901</v>
      </c>
      <c r="F941" s="65" t="str">
        <f t="shared" si="61"/>
        <v>城乡社区支出</v>
      </c>
      <c r="G941" s="65" t="str">
        <f t="shared" si="61"/>
        <v>国有土地使用权出让收入对应专项债务收入安排的支出</v>
      </c>
      <c r="H941" s="65" t="str">
        <f t="shared" si="61"/>
        <v>征地和拆迁补偿支出</v>
      </c>
    </row>
    <row r="942" spans="1:8" ht="48" x14ac:dyDescent="0.2">
      <c r="A942" s="77">
        <v>2121902</v>
      </c>
      <c r="B942" s="68" t="s">
        <v>1287</v>
      </c>
      <c r="C942" s="81">
        <f t="shared" si="58"/>
        <v>212</v>
      </c>
      <c r="D942" s="82">
        <f t="shared" si="59"/>
        <v>21219</v>
      </c>
      <c r="E942" s="82">
        <f t="shared" si="60"/>
        <v>2121902</v>
      </c>
      <c r="F942" s="65" t="str">
        <f t="shared" si="61"/>
        <v>城乡社区支出</v>
      </c>
      <c r="G942" s="65" t="str">
        <f t="shared" si="61"/>
        <v>国有土地使用权出让收入对应专项债务收入安排的支出</v>
      </c>
      <c r="H942" s="65" t="str">
        <f t="shared" si="61"/>
        <v>土地开发支出</v>
      </c>
    </row>
    <row r="943" spans="1:8" ht="48" x14ac:dyDescent="0.2">
      <c r="A943" s="77">
        <v>2121903</v>
      </c>
      <c r="B943" s="68" t="s">
        <v>1288</v>
      </c>
      <c r="C943" s="81">
        <f t="shared" si="58"/>
        <v>212</v>
      </c>
      <c r="D943" s="82">
        <f t="shared" si="59"/>
        <v>21219</v>
      </c>
      <c r="E943" s="82">
        <f t="shared" si="60"/>
        <v>2121903</v>
      </c>
      <c r="F943" s="65" t="str">
        <f t="shared" si="61"/>
        <v>城乡社区支出</v>
      </c>
      <c r="G943" s="65" t="str">
        <f t="shared" si="61"/>
        <v>国有土地使用权出让收入对应专项债务收入安排的支出</v>
      </c>
      <c r="H943" s="65" t="str">
        <f t="shared" si="61"/>
        <v>城市建设支出</v>
      </c>
    </row>
    <row r="944" spans="1:8" ht="48" x14ac:dyDescent="0.2">
      <c r="A944" s="77">
        <v>2121904</v>
      </c>
      <c r="B944" s="68" t="s">
        <v>1289</v>
      </c>
      <c r="C944" s="81">
        <f t="shared" si="58"/>
        <v>212</v>
      </c>
      <c r="D944" s="82">
        <f t="shared" si="59"/>
        <v>21219</v>
      </c>
      <c r="E944" s="82">
        <f t="shared" si="60"/>
        <v>2121904</v>
      </c>
      <c r="F944" s="65" t="str">
        <f t="shared" si="61"/>
        <v>城乡社区支出</v>
      </c>
      <c r="G944" s="65" t="str">
        <f t="shared" si="61"/>
        <v>国有土地使用权出让收入对应专项债务收入安排的支出</v>
      </c>
      <c r="H944" s="65" t="str">
        <f t="shared" si="61"/>
        <v>农村基础设施建设支出</v>
      </c>
    </row>
    <row r="945" spans="1:8" ht="48" x14ac:dyDescent="0.2">
      <c r="A945" s="77">
        <v>2121905</v>
      </c>
      <c r="B945" s="68" t="s">
        <v>1292</v>
      </c>
      <c r="C945" s="81">
        <f t="shared" si="58"/>
        <v>212</v>
      </c>
      <c r="D945" s="82">
        <f t="shared" si="59"/>
        <v>21219</v>
      </c>
      <c r="E945" s="82">
        <f t="shared" si="60"/>
        <v>2121905</v>
      </c>
      <c r="F945" s="65" t="str">
        <f t="shared" si="61"/>
        <v>城乡社区支出</v>
      </c>
      <c r="G945" s="65" t="str">
        <f t="shared" si="61"/>
        <v>国有土地使用权出让收入对应专项债务收入安排的支出</v>
      </c>
      <c r="H945" s="65" t="str">
        <f t="shared" si="61"/>
        <v>廉租住房支出</v>
      </c>
    </row>
    <row r="946" spans="1:8" ht="48" x14ac:dyDescent="0.2">
      <c r="A946" s="77">
        <v>2121906</v>
      </c>
      <c r="B946" s="68" t="s">
        <v>1294</v>
      </c>
      <c r="C946" s="81">
        <f t="shared" si="58"/>
        <v>212</v>
      </c>
      <c r="D946" s="82">
        <f t="shared" si="59"/>
        <v>21219</v>
      </c>
      <c r="E946" s="82">
        <f t="shared" si="60"/>
        <v>2121906</v>
      </c>
      <c r="F946" s="65" t="str">
        <f t="shared" si="61"/>
        <v>城乡社区支出</v>
      </c>
      <c r="G946" s="65" t="str">
        <f t="shared" si="61"/>
        <v>国有土地使用权出让收入对应专项债务收入安排的支出</v>
      </c>
      <c r="H946" s="65" t="str">
        <f t="shared" si="61"/>
        <v>棚户区改造支出</v>
      </c>
    </row>
    <row r="947" spans="1:8" ht="48" x14ac:dyDescent="0.2">
      <c r="A947" s="77">
        <v>2121907</v>
      </c>
      <c r="B947" s="68" t="s">
        <v>1295</v>
      </c>
      <c r="C947" s="81">
        <f t="shared" si="58"/>
        <v>212</v>
      </c>
      <c r="D947" s="82">
        <f t="shared" si="59"/>
        <v>21219</v>
      </c>
      <c r="E947" s="82">
        <f t="shared" si="60"/>
        <v>2121907</v>
      </c>
      <c r="F947" s="65" t="str">
        <f t="shared" si="61"/>
        <v>城乡社区支出</v>
      </c>
      <c r="G947" s="65" t="str">
        <f t="shared" si="61"/>
        <v>国有土地使用权出让收入对应专项债务收入安排的支出</v>
      </c>
      <c r="H947" s="65" t="str">
        <f t="shared" si="61"/>
        <v>公共租赁住房支出</v>
      </c>
    </row>
    <row r="948" spans="1:8" ht="48" x14ac:dyDescent="0.2">
      <c r="A948" s="77">
        <v>2121999</v>
      </c>
      <c r="B948" s="68" t="s">
        <v>1320</v>
      </c>
      <c r="C948" s="81">
        <f t="shared" si="58"/>
        <v>212</v>
      </c>
      <c r="D948" s="82">
        <f t="shared" si="59"/>
        <v>21219</v>
      </c>
      <c r="E948" s="82">
        <f t="shared" si="60"/>
        <v>2121999</v>
      </c>
      <c r="F948" s="65" t="str">
        <f t="shared" si="61"/>
        <v>城乡社区支出</v>
      </c>
      <c r="G948" s="65" t="str">
        <f t="shared" si="61"/>
        <v>国有土地使用权出让收入对应专项债务收入安排的支出</v>
      </c>
      <c r="H948" s="65" t="str">
        <f t="shared" si="61"/>
        <v>其他国有土地使用权出让收入对应专项债务收入安排的支出</v>
      </c>
    </row>
    <row r="949" spans="1:8" ht="24" x14ac:dyDescent="0.2">
      <c r="A949" s="77">
        <v>21299</v>
      </c>
      <c r="B949" s="68" t="s">
        <v>1321</v>
      </c>
      <c r="C949" s="81">
        <f t="shared" si="58"/>
        <v>212</v>
      </c>
      <c r="D949" s="82">
        <f t="shared" si="59"/>
        <v>21299</v>
      </c>
      <c r="E949" s="82" t="str">
        <f t="shared" si="60"/>
        <v/>
      </c>
      <c r="F949" s="65" t="str">
        <f t="shared" si="61"/>
        <v>城乡社区支出</v>
      </c>
      <c r="G949" s="65" t="str">
        <f t="shared" si="61"/>
        <v>其他城乡社区支出</v>
      </c>
      <c r="H949" s="65" t="str">
        <f t="shared" si="61"/>
        <v/>
      </c>
    </row>
    <row r="950" spans="1:8" ht="24" x14ac:dyDescent="0.2">
      <c r="A950" s="77">
        <v>2129999</v>
      </c>
      <c r="B950" s="68" t="s">
        <v>1321</v>
      </c>
      <c r="C950" s="81">
        <f t="shared" si="58"/>
        <v>212</v>
      </c>
      <c r="D950" s="82">
        <f t="shared" si="59"/>
        <v>21299</v>
      </c>
      <c r="E950" s="82">
        <f t="shared" si="60"/>
        <v>2129999</v>
      </c>
      <c r="F950" s="65" t="str">
        <f t="shared" si="61"/>
        <v>城乡社区支出</v>
      </c>
      <c r="G950" s="65" t="str">
        <f t="shared" si="61"/>
        <v>其他城乡社区支出</v>
      </c>
      <c r="H950" s="65" t="str">
        <f t="shared" si="61"/>
        <v>其他城乡社区支出</v>
      </c>
    </row>
    <row r="951" spans="1:8" ht="14.25" x14ac:dyDescent="0.2">
      <c r="A951" s="77">
        <v>213</v>
      </c>
      <c r="B951" s="68" t="s">
        <v>1322</v>
      </c>
      <c r="C951" s="81">
        <f t="shared" si="58"/>
        <v>213</v>
      </c>
      <c r="D951" s="82" t="str">
        <f t="shared" si="59"/>
        <v/>
      </c>
      <c r="E951" s="82" t="str">
        <f t="shared" si="60"/>
        <v/>
      </c>
      <c r="F951" s="65" t="str">
        <f t="shared" si="61"/>
        <v>农林水支出</v>
      </c>
      <c r="G951" s="65" t="str">
        <f t="shared" si="61"/>
        <v/>
      </c>
      <c r="H951" s="65" t="str">
        <f t="shared" si="61"/>
        <v/>
      </c>
    </row>
    <row r="952" spans="1:8" ht="14.25" x14ac:dyDescent="0.2">
      <c r="A952" s="77">
        <v>21301</v>
      </c>
      <c r="B952" s="68" t="s">
        <v>1323</v>
      </c>
      <c r="C952" s="81">
        <f t="shared" si="58"/>
        <v>213</v>
      </c>
      <c r="D952" s="82">
        <f t="shared" si="59"/>
        <v>21301</v>
      </c>
      <c r="E952" s="82" t="str">
        <f t="shared" si="60"/>
        <v/>
      </c>
      <c r="F952" s="65" t="str">
        <f t="shared" si="61"/>
        <v>农林水支出</v>
      </c>
      <c r="G952" s="65" t="str">
        <f t="shared" si="61"/>
        <v>农业农村</v>
      </c>
      <c r="H952" s="65" t="str">
        <f t="shared" si="61"/>
        <v/>
      </c>
    </row>
    <row r="953" spans="1:8" ht="14.25" x14ac:dyDescent="0.2">
      <c r="A953" s="77">
        <v>2130101</v>
      </c>
      <c r="B953" s="68" t="s">
        <v>1324</v>
      </c>
      <c r="C953" s="81">
        <f t="shared" si="58"/>
        <v>213</v>
      </c>
      <c r="D953" s="82">
        <f t="shared" si="59"/>
        <v>21301</v>
      </c>
      <c r="E953" s="82">
        <f t="shared" si="60"/>
        <v>2130101</v>
      </c>
      <c r="F953" s="65" t="str">
        <f t="shared" si="61"/>
        <v>农林水支出</v>
      </c>
      <c r="G953" s="65" t="str">
        <f t="shared" si="61"/>
        <v>农业农村</v>
      </c>
      <c r="H953" s="65" t="str">
        <f t="shared" si="61"/>
        <v>行政运行（农业）</v>
      </c>
    </row>
    <row r="954" spans="1:8" ht="24" x14ac:dyDescent="0.2">
      <c r="A954" s="77">
        <v>2130102</v>
      </c>
      <c r="B954" s="68" t="s">
        <v>1325</v>
      </c>
      <c r="C954" s="81">
        <f t="shared" si="58"/>
        <v>213</v>
      </c>
      <c r="D954" s="82">
        <f t="shared" si="59"/>
        <v>21301</v>
      </c>
      <c r="E954" s="82">
        <f t="shared" si="60"/>
        <v>2130102</v>
      </c>
      <c r="F954" s="65" t="str">
        <f t="shared" si="61"/>
        <v>农林水支出</v>
      </c>
      <c r="G954" s="65" t="str">
        <f t="shared" si="61"/>
        <v>农业农村</v>
      </c>
      <c r="H954" s="65" t="str">
        <f t="shared" si="61"/>
        <v>一般行政管理事务（农业）</v>
      </c>
    </row>
    <row r="955" spans="1:8" ht="14.25" x14ac:dyDescent="0.2">
      <c r="A955" s="77">
        <v>2130103</v>
      </c>
      <c r="B955" s="68" t="s">
        <v>1326</v>
      </c>
      <c r="C955" s="81">
        <f t="shared" si="58"/>
        <v>213</v>
      </c>
      <c r="D955" s="82">
        <f t="shared" si="59"/>
        <v>21301</v>
      </c>
      <c r="E955" s="82">
        <f t="shared" si="60"/>
        <v>2130103</v>
      </c>
      <c r="F955" s="65" t="str">
        <f t="shared" si="61"/>
        <v>农林水支出</v>
      </c>
      <c r="G955" s="65" t="str">
        <f t="shared" si="61"/>
        <v>农业农村</v>
      </c>
      <c r="H955" s="65" t="str">
        <f t="shared" si="61"/>
        <v>机关服务（农业）</v>
      </c>
    </row>
    <row r="956" spans="1:8" ht="14.25" x14ac:dyDescent="0.2">
      <c r="A956" s="77">
        <v>2130104</v>
      </c>
      <c r="B956" s="68" t="s">
        <v>1327</v>
      </c>
      <c r="C956" s="81">
        <f t="shared" si="58"/>
        <v>213</v>
      </c>
      <c r="D956" s="82">
        <f t="shared" si="59"/>
        <v>21301</v>
      </c>
      <c r="E956" s="82">
        <f t="shared" si="60"/>
        <v>2130104</v>
      </c>
      <c r="F956" s="65" t="str">
        <f t="shared" si="61"/>
        <v>农林水支出</v>
      </c>
      <c r="G956" s="65" t="str">
        <f t="shared" si="61"/>
        <v>农业农村</v>
      </c>
      <c r="H956" s="65" t="str">
        <f t="shared" si="61"/>
        <v>事业运行（农业）</v>
      </c>
    </row>
    <row r="957" spans="1:8" ht="14.25" x14ac:dyDescent="0.2">
      <c r="A957" s="77">
        <v>2130105</v>
      </c>
      <c r="B957" s="68" t="s">
        <v>1328</v>
      </c>
      <c r="C957" s="81">
        <f t="shared" si="58"/>
        <v>213</v>
      </c>
      <c r="D957" s="82">
        <f t="shared" si="59"/>
        <v>21301</v>
      </c>
      <c r="E957" s="82">
        <f t="shared" si="60"/>
        <v>2130105</v>
      </c>
      <c r="F957" s="65" t="str">
        <f t="shared" si="61"/>
        <v>农林水支出</v>
      </c>
      <c r="G957" s="65" t="str">
        <f t="shared" si="61"/>
        <v>农业农村</v>
      </c>
      <c r="H957" s="65" t="str">
        <f t="shared" si="61"/>
        <v>农垦运行</v>
      </c>
    </row>
    <row r="958" spans="1:8" ht="14.25" x14ac:dyDescent="0.2">
      <c r="A958" s="77">
        <v>2130106</v>
      </c>
      <c r="B958" s="68" t="s">
        <v>1329</v>
      </c>
      <c r="C958" s="81">
        <f t="shared" si="58"/>
        <v>213</v>
      </c>
      <c r="D958" s="82">
        <f t="shared" si="59"/>
        <v>21301</v>
      </c>
      <c r="E958" s="82">
        <f t="shared" si="60"/>
        <v>2130106</v>
      </c>
      <c r="F958" s="65" t="str">
        <f t="shared" si="61"/>
        <v>农林水支出</v>
      </c>
      <c r="G958" s="65" t="str">
        <f t="shared" si="61"/>
        <v>农业农村</v>
      </c>
      <c r="H958" s="65" t="str">
        <f t="shared" si="61"/>
        <v>科技转化与推广服务</v>
      </c>
    </row>
    <row r="959" spans="1:8" ht="14.25" x14ac:dyDescent="0.2">
      <c r="A959" s="77">
        <v>2130108</v>
      </c>
      <c r="B959" s="68" t="s">
        <v>1330</v>
      </c>
      <c r="C959" s="81">
        <f t="shared" si="58"/>
        <v>213</v>
      </c>
      <c r="D959" s="82">
        <f t="shared" si="59"/>
        <v>21301</v>
      </c>
      <c r="E959" s="82">
        <f t="shared" si="60"/>
        <v>2130108</v>
      </c>
      <c r="F959" s="65" t="str">
        <f t="shared" si="61"/>
        <v>农林水支出</v>
      </c>
      <c r="G959" s="65" t="str">
        <f t="shared" si="61"/>
        <v>农业农村</v>
      </c>
      <c r="H959" s="65" t="str">
        <f t="shared" si="61"/>
        <v>病虫害控制</v>
      </c>
    </row>
    <row r="960" spans="1:8" ht="14.25" x14ac:dyDescent="0.2">
      <c r="A960" s="77">
        <v>2130109</v>
      </c>
      <c r="B960" s="68" t="s">
        <v>1331</v>
      </c>
      <c r="C960" s="81">
        <f t="shared" si="58"/>
        <v>213</v>
      </c>
      <c r="D960" s="82">
        <f t="shared" si="59"/>
        <v>21301</v>
      </c>
      <c r="E960" s="82">
        <f t="shared" si="60"/>
        <v>2130109</v>
      </c>
      <c r="F960" s="65" t="str">
        <f t="shared" si="61"/>
        <v>农林水支出</v>
      </c>
      <c r="G960" s="65" t="str">
        <f t="shared" si="61"/>
        <v>农业农村</v>
      </c>
      <c r="H960" s="65" t="str">
        <f t="shared" si="61"/>
        <v>农产品质量安全</v>
      </c>
    </row>
    <row r="961" spans="1:8" ht="14.25" x14ac:dyDescent="0.2">
      <c r="A961" s="77">
        <v>2130110</v>
      </c>
      <c r="B961" s="68" t="s">
        <v>1332</v>
      </c>
      <c r="C961" s="81">
        <f t="shared" si="58"/>
        <v>213</v>
      </c>
      <c r="D961" s="82">
        <f t="shared" si="59"/>
        <v>21301</v>
      </c>
      <c r="E961" s="82">
        <f t="shared" si="60"/>
        <v>2130110</v>
      </c>
      <c r="F961" s="65" t="str">
        <f t="shared" si="61"/>
        <v>农林水支出</v>
      </c>
      <c r="G961" s="65" t="str">
        <f t="shared" si="61"/>
        <v>农业农村</v>
      </c>
      <c r="H961" s="65" t="str">
        <f t="shared" si="61"/>
        <v>执法监管</v>
      </c>
    </row>
    <row r="962" spans="1:8" ht="14.25" x14ac:dyDescent="0.2">
      <c r="A962" s="77">
        <v>2130111</v>
      </c>
      <c r="B962" s="68" t="s">
        <v>1333</v>
      </c>
      <c r="C962" s="81">
        <f t="shared" si="58"/>
        <v>213</v>
      </c>
      <c r="D962" s="82">
        <f t="shared" si="59"/>
        <v>21301</v>
      </c>
      <c r="E962" s="82">
        <f t="shared" si="60"/>
        <v>2130111</v>
      </c>
      <c r="F962" s="65" t="str">
        <f t="shared" si="61"/>
        <v>农林水支出</v>
      </c>
      <c r="G962" s="65" t="str">
        <f t="shared" si="61"/>
        <v>农业农村</v>
      </c>
      <c r="H962" s="65" t="str">
        <f t="shared" si="61"/>
        <v>统计监测与信息服务</v>
      </c>
    </row>
    <row r="963" spans="1:8" ht="14.25" x14ac:dyDescent="0.2">
      <c r="A963" s="77">
        <v>2130112</v>
      </c>
      <c r="B963" s="68" t="s">
        <v>1334</v>
      </c>
      <c r="C963" s="81">
        <f t="shared" si="58"/>
        <v>213</v>
      </c>
      <c r="D963" s="82">
        <f t="shared" si="59"/>
        <v>21301</v>
      </c>
      <c r="E963" s="82">
        <f t="shared" si="60"/>
        <v>2130112</v>
      </c>
      <c r="F963" s="65" t="str">
        <f t="shared" si="61"/>
        <v>农林水支出</v>
      </c>
      <c r="G963" s="65" t="str">
        <f t="shared" si="61"/>
        <v>农业农村</v>
      </c>
      <c r="H963" s="65" t="str">
        <f t="shared" si="61"/>
        <v>农业业务管理</v>
      </c>
    </row>
    <row r="964" spans="1:8" ht="14.25" x14ac:dyDescent="0.2">
      <c r="A964" s="77">
        <v>2130114</v>
      </c>
      <c r="B964" s="68" t="s">
        <v>1335</v>
      </c>
      <c r="C964" s="81">
        <f t="shared" si="58"/>
        <v>213</v>
      </c>
      <c r="D964" s="82">
        <f t="shared" si="59"/>
        <v>21301</v>
      </c>
      <c r="E964" s="82">
        <f t="shared" si="60"/>
        <v>2130114</v>
      </c>
      <c r="F964" s="65" t="str">
        <f t="shared" si="61"/>
        <v>农林水支出</v>
      </c>
      <c r="G964" s="65" t="str">
        <f t="shared" si="61"/>
        <v>农业农村</v>
      </c>
      <c r="H964" s="65" t="str">
        <f t="shared" si="61"/>
        <v>对外交流与合作</v>
      </c>
    </row>
    <row r="965" spans="1:8" ht="14.25" x14ac:dyDescent="0.2">
      <c r="A965" s="77">
        <v>2130119</v>
      </c>
      <c r="B965" s="68" t="s">
        <v>1336</v>
      </c>
      <c r="C965" s="81">
        <f t="shared" si="58"/>
        <v>213</v>
      </c>
      <c r="D965" s="82">
        <f t="shared" si="59"/>
        <v>21301</v>
      </c>
      <c r="E965" s="82">
        <f t="shared" si="60"/>
        <v>2130119</v>
      </c>
      <c r="F965" s="65" t="str">
        <f t="shared" si="61"/>
        <v>农林水支出</v>
      </c>
      <c r="G965" s="65" t="str">
        <f t="shared" si="61"/>
        <v>农业农村</v>
      </c>
      <c r="H965" s="65" t="str">
        <f t="shared" si="61"/>
        <v>防灾救灾</v>
      </c>
    </row>
    <row r="966" spans="1:8" ht="14.25" x14ac:dyDescent="0.2">
      <c r="A966" s="77">
        <v>2130120</v>
      </c>
      <c r="B966" s="68" t="s">
        <v>1337</v>
      </c>
      <c r="C966" s="81">
        <f t="shared" si="58"/>
        <v>213</v>
      </c>
      <c r="D966" s="82">
        <f t="shared" si="59"/>
        <v>21301</v>
      </c>
      <c r="E966" s="82">
        <f t="shared" si="60"/>
        <v>2130120</v>
      </c>
      <c r="F966" s="65" t="str">
        <f t="shared" si="61"/>
        <v>农林水支出</v>
      </c>
      <c r="G966" s="65" t="str">
        <f t="shared" si="61"/>
        <v>农业农村</v>
      </c>
      <c r="H966" s="65" t="str">
        <f t="shared" si="61"/>
        <v>稳定农民收入补贴</v>
      </c>
    </row>
    <row r="967" spans="1:8" ht="14.25" x14ac:dyDescent="0.2">
      <c r="A967" s="77">
        <v>2130121</v>
      </c>
      <c r="B967" s="68" t="s">
        <v>1338</v>
      </c>
      <c r="C967" s="81">
        <f t="shared" si="58"/>
        <v>213</v>
      </c>
      <c r="D967" s="82">
        <f t="shared" si="59"/>
        <v>21301</v>
      </c>
      <c r="E967" s="82">
        <f t="shared" si="60"/>
        <v>2130121</v>
      </c>
      <c r="F967" s="65" t="str">
        <f t="shared" si="61"/>
        <v>农林水支出</v>
      </c>
      <c r="G967" s="65" t="str">
        <f t="shared" si="61"/>
        <v>农业农村</v>
      </c>
      <c r="H967" s="65" t="str">
        <f t="shared" si="61"/>
        <v>农业结构调整补贴</v>
      </c>
    </row>
    <row r="968" spans="1:8" ht="14.25" x14ac:dyDescent="0.2">
      <c r="A968" s="77">
        <v>2130122</v>
      </c>
      <c r="B968" s="68" t="s">
        <v>1339</v>
      </c>
      <c r="C968" s="81">
        <f t="shared" si="58"/>
        <v>213</v>
      </c>
      <c r="D968" s="82">
        <f t="shared" si="59"/>
        <v>21301</v>
      </c>
      <c r="E968" s="82">
        <f t="shared" si="60"/>
        <v>2130122</v>
      </c>
      <c r="F968" s="65" t="str">
        <f t="shared" si="61"/>
        <v>农林水支出</v>
      </c>
      <c r="G968" s="65" t="str">
        <f t="shared" si="61"/>
        <v>农业农村</v>
      </c>
      <c r="H968" s="65" t="str">
        <f t="shared" si="61"/>
        <v>农业生产发展</v>
      </c>
    </row>
    <row r="969" spans="1:8" ht="14.25" x14ac:dyDescent="0.2">
      <c r="A969" s="77">
        <v>2130124</v>
      </c>
      <c r="B969" s="68" t="s">
        <v>1340</v>
      </c>
      <c r="C969" s="81">
        <f t="shared" si="58"/>
        <v>213</v>
      </c>
      <c r="D969" s="82">
        <f t="shared" si="59"/>
        <v>21301</v>
      </c>
      <c r="E969" s="82">
        <f t="shared" si="60"/>
        <v>2130124</v>
      </c>
      <c r="F969" s="65" t="str">
        <f t="shared" si="61"/>
        <v>农林水支出</v>
      </c>
      <c r="G969" s="65" t="str">
        <f t="shared" si="61"/>
        <v>农业农村</v>
      </c>
      <c r="H969" s="65" t="str">
        <f t="shared" si="61"/>
        <v>农村合作经济</v>
      </c>
    </row>
    <row r="970" spans="1:8" ht="14.25" x14ac:dyDescent="0.2">
      <c r="A970" s="77">
        <v>2130125</v>
      </c>
      <c r="B970" s="68" t="s">
        <v>1341</v>
      </c>
      <c r="C970" s="81">
        <f t="shared" si="58"/>
        <v>213</v>
      </c>
      <c r="D970" s="82">
        <f t="shared" si="59"/>
        <v>21301</v>
      </c>
      <c r="E970" s="82">
        <f t="shared" si="60"/>
        <v>2130125</v>
      </c>
      <c r="F970" s="65" t="str">
        <f t="shared" si="61"/>
        <v>农林水支出</v>
      </c>
      <c r="G970" s="65" t="str">
        <f t="shared" si="61"/>
        <v>农业农村</v>
      </c>
      <c r="H970" s="65" t="str">
        <f t="shared" si="61"/>
        <v>农产品加工与促销</v>
      </c>
    </row>
    <row r="971" spans="1:8" ht="14.25" x14ac:dyDescent="0.2">
      <c r="A971" s="77">
        <v>2130126</v>
      </c>
      <c r="B971" s="68" t="s">
        <v>1342</v>
      </c>
      <c r="C971" s="81">
        <f t="shared" ref="C971:C1034" si="62">IF(AND($A971&lt;&gt;"",LEN($A971)&gt;=3),MID($A971,1,3)*1,"")</f>
        <v>213</v>
      </c>
      <c r="D971" s="82">
        <f t="shared" ref="D971:D1034" si="63">IF(AND($A971&lt;&gt;"",LEN($A971)&gt;=5),MID($A971,1,5)*1,"")</f>
        <v>21301</v>
      </c>
      <c r="E971" s="82">
        <f t="shared" ref="E971:E1034" si="64">IF(AND($A971&lt;&gt;"",LEN($A971)&gt;=7),MID($A971,1,7)*1,"")</f>
        <v>2130126</v>
      </c>
      <c r="F971" s="65" t="str">
        <f t="shared" si="61"/>
        <v>农林水支出</v>
      </c>
      <c r="G971" s="65" t="str">
        <f t="shared" si="61"/>
        <v>农业农村</v>
      </c>
      <c r="H971" s="65" t="str">
        <f t="shared" si="61"/>
        <v>农村社会事业</v>
      </c>
    </row>
    <row r="972" spans="1:8" ht="24" x14ac:dyDescent="0.2">
      <c r="A972" s="77">
        <v>2130135</v>
      </c>
      <c r="B972" s="68" t="s">
        <v>1343</v>
      </c>
      <c r="C972" s="81">
        <f t="shared" si="62"/>
        <v>213</v>
      </c>
      <c r="D972" s="82">
        <f t="shared" si="63"/>
        <v>21301</v>
      </c>
      <c r="E972" s="82">
        <f t="shared" si="64"/>
        <v>2130135</v>
      </c>
      <c r="F972" s="65" t="str">
        <f t="shared" si="61"/>
        <v>农林水支出</v>
      </c>
      <c r="G972" s="65" t="str">
        <f t="shared" si="61"/>
        <v>农业农村</v>
      </c>
      <c r="H972" s="65" t="str">
        <f t="shared" si="61"/>
        <v>农业资源保护修复与利用</v>
      </c>
    </row>
    <row r="973" spans="1:8" ht="14.25" x14ac:dyDescent="0.2">
      <c r="A973" s="77">
        <v>2130142</v>
      </c>
      <c r="B973" s="68" t="s">
        <v>1344</v>
      </c>
      <c r="C973" s="81">
        <f t="shared" si="62"/>
        <v>213</v>
      </c>
      <c r="D973" s="82">
        <f t="shared" si="63"/>
        <v>21301</v>
      </c>
      <c r="E973" s="82">
        <f t="shared" si="64"/>
        <v>2130142</v>
      </c>
      <c r="F973" s="65" t="str">
        <f t="shared" si="61"/>
        <v>农林水支出</v>
      </c>
      <c r="G973" s="65" t="str">
        <f t="shared" si="61"/>
        <v>农业农村</v>
      </c>
      <c r="H973" s="65" t="str">
        <f t="shared" si="61"/>
        <v>农村道路建设</v>
      </c>
    </row>
    <row r="974" spans="1:8" ht="24" x14ac:dyDescent="0.2">
      <c r="A974" s="77">
        <v>2130148</v>
      </c>
      <c r="B974" s="68" t="s">
        <v>1345</v>
      </c>
      <c r="C974" s="81">
        <f t="shared" si="62"/>
        <v>213</v>
      </c>
      <c r="D974" s="82">
        <f t="shared" si="63"/>
        <v>21301</v>
      </c>
      <c r="E974" s="82">
        <f t="shared" si="64"/>
        <v>2130148</v>
      </c>
      <c r="F974" s="65" t="str">
        <f t="shared" si="61"/>
        <v>农林水支出</v>
      </c>
      <c r="G974" s="65" t="str">
        <f t="shared" si="61"/>
        <v>农业农村</v>
      </c>
      <c r="H974" s="65" t="str">
        <f t="shared" si="61"/>
        <v>成品油价格改革对渔业的补贴</v>
      </c>
    </row>
    <row r="975" spans="1:8" ht="24" x14ac:dyDescent="0.2">
      <c r="A975" s="77">
        <v>2130152</v>
      </c>
      <c r="B975" s="68" t="s">
        <v>1346</v>
      </c>
      <c r="C975" s="81">
        <f t="shared" si="62"/>
        <v>213</v>
      </c>
      <c r="D975" s="82">
        <f t="shared" si="63"/>
        <v>21301</v>
      </c>
      <c r="E975" s="82">
        <f t="shared" si="64"/>
        <v>2130152</v>
      </c>
      <c r="F975" s="65" t="str">
        <f t="shared" si="61"/>
        <v>农林水支出</v>
      </c>
      <c r="G975" s="65" t="str">
        <f t="shared" si="61"/>
        <v>农业农村</v>
      </c>
      <c r="H975" s="65" t="str">
        <f t="shared" si="61"/>
        <v>对高校毕业生到基层任职补助</v>
      </c>
    </row>
    <row r="976" spans="1:8" ht="14.25" x14ac:dyDescent="0.2">
      <c r="A976" s="77">
        <v>2130153</v>
      </c>
      <c r="B976" s="68" t="s">
        <v>1347</v>
      </c>
      <c r="C976" s="81">
        <f t="shared" si="62"/>
        <v>213</v>
      </c>
      <c r="D976" s="82">
        <f t="shared" si="63"/>
        <v>21301</v>
      </c>
      <c r="E976" s="82">
        <f t="shared" si="64"/>
        <v>2130153</v>
      </c>
      <c r="F976" s="65" t="str">
        <f t="shared" si="61"/>
        <v>农林水支出</v>
      </c>
      <c r="G976" s="65" t="str">
        <f t="shared" si="61"/>
        <v>农业农村</v>
      </c>
      <c r="H976" s="65" t="str">
        <f t="shared" si="61"/>
        <v>农田建设</v>
      </c>
    </row>
    <row r="977" spans="1:8" ht="14.25" x14ac:dyDescent="0.2">
      <c r="A977" s="77">
        <v>2130199</v>
      </c>
      <c r="B977" s="68" t="s">
        <v>1348</v>
      </c>
      <c r="C977" s="81">
        <f t="shared" si="62"/>
        <v>213</v>
      </c>
      <c r="D977" s="82">
        <f t="shared" si="63"/>
        <v>21301</v>
      </c>
      <c r="E977" s="82">
        <f t="shared" si="64"/>
        <v>2130199</v>
      </c>
      <c r="F977" s="65" t="str">
        <f t="shared" si="61"/>
        <v>农林水支出</v>
      </c>
      <c r="G977" s="65" t="str">
        <f t="shared" si="61"/>
        <v>农业农村</v>
      </c>
      <c r="H977" s="65" t="str">
        <f t="shared" si="61"/>
        <v>其他农业农村支出</v>
      </c>
    </row>
    <row r="978" spans="1:8" ht="14.25" x14ac:dyDescent="0.2">
      <c r="A978" s="77">
        <v>21302</v>
      </c>
      <c r="B978" s="68" t="s">
        <v>1349</v>
      </c>
      <c r="C978" s="81">
        <f t="shared" si="62"/>
        <v>213</v>
      </c>
      <c r="D978" s="82">
        <f t="shared" si="63"/>
        <v>21302</v>
      </c>
      <c r="E978" s="82" t="str">
        <f t="shared" si="64"/>
        <v/>
      </c>
      <c r="F978" s="65" t="str">
        <f t="shared" si="61"/>
        <v>农林水支出</v>
      </c>
      <c r="G978" s="65" t="str">
        <f t="shared" si="61"/>
        <v>林业和草原</v>
      </c>
      <c r="H978" s="65" t="str">
        <f t="shared" si="61"/>
        <v/>
      </c>
    </row>
    <row r="979" spans="1:8" ht="14.25" x14ac:dyDescent="0.2">
      <c r="A979" s="77">
        <v>2130201</v>
      </c>
      <c r="B979" s="68" t="s">
        <v>1350</v>
      </c>
      <c r="C979" s="81">
        <f t="shared" si="62"/>
        <v>213</v>
      </c>
      <c r="D979" s="82">
        <f t="shared" si="63"/>
        <v>21302</v>
      </c>
      <c r="E979" s="82">
        <f t="shared" si="64"/>
        <v>2130201</v>
      </c>
      <c r="F979" s="65" t="str">
        <f t="shared" si="61"/>
        <v>农林水支出</v>
      </c>
      <c r="G979" s="65" t="str">
        <f t="shared" si="61"/>
        <v>林业和草原</v>
      </c>
      <c r="H979" s="65" t="str">
        <f t="shared" si="61"/>
        <v>行政运行（林业）</v>
      </c>
    </row>
    <row r="980" spans="1:8" ht="24" x14ac:dyDescent="0.2">
      <c r="A980" s="77">
        <v>2130202</v>
      </c>
      <c r="B980" s="68" t="s">
        <v>1351</v>
      </c>
      <c r="C980" s="81">
        <f t="shared" si="62"/>
        <v>213</v>
      </c>
      <c r="D980" s="82">
        <f t="shared" si="63"/>
        <v>21302</v>
      </c>
      <c r="E980" s="82">
        <f t="shared" si="64"/>
        <v>2130202</v>
      </c>
      <c r="F980" s="65" t="str">
        <f t="shared" si="61"/>
        <v>农林水支出</v>
      </c>
      <c r="G980" s="65" t="str">
        <f t="shared" si="61"/>
        <v>林业和草原</v>
      </c>
      <c r="H980" s="65" t="str">
        <f t="shared" si="61"/>
        <v>一般行政管理事务（林业）</v>
      </c>
    </row>
    <row r="981" spans="1:8" ht="14.25" x14ac:dyDescent="0.2">
      <c r="A981" s="77">
        <v>2130203</v>
      </c>
      <c r="B981" s="68" t="s">
        <v>1352</v>
      </c>
      <c r="C981" s="81">
        <f t="shared" si="62"/>
        <v>213</v>
      </c>
      <c r="D981" s="82">
        <f t="shared" si="63"/>
        <v>21302</v>
      </c>
      <c r="E981" s="82">
        <f t="shared" si="64"/>
        <v>2130203</v>
      </c>
      <c r="F981" s="65" t="str">
        <f t="shared" si="61"/>
        <v>农林水支出</v>
      </c>
      <c r="G981" s="65" t="str">
        <f t="shared" si="61"/>
        <v>林业和草原</v>
      </c>
      <c r="H981" s="65" t="str">
        <f t="shared" si="61"/>
        <v>机关服务（林业）</v>
      </c>
    </row>
    <row r="982" spans="1:8" ht="14.25" x14ac:dyDescent="0.2">
      <c r="A982" s="77">
        <v>2130204</v>
      </c>
      <c r="B982" s="68" t="s">
        <v>1353</v>
      </c>
      <c r="C982" s="81">
        <f t="shared" si="62"/>
        <v>213</v>
      </c>
      <c r="D982" s="82">
        <f t="shared" si="63"/>
        <v>21302</v>
      </c>
      <c r="E982" s="82">
        <f t="shared" si="64"/>
        <v>2130204</v>
      </c>
      <c r="F982" s="65" t="str">
        <f t="shared" si="61"/>
        <v>农林水支出</v>
      </c>
      <c r="G982" s="65" t="str">
        <f t="shared" si="61"/>
        <v>林业和草原</v>
      </c>
      <c r="H982" s="65" t="str">
        <f t="shared" si="61"/>
        <v>事业机构</v>
      </c>
    </row>
    <row r="983" spans="1:8" ht="14.25" x14ac:dyDescent="0.2">
      <c r="A983" s="77">
        <v>2130205</v>
      </c>
      <c r="B983" s="68" t="s">
        <v>1354</v>
      </c>
      <c r="C983" s="81">
        <f t="shared" si="62"/>
        <v>213</v>
      </c>
      <c r="D983" s="82">
        <f t="shared" si="63"/>
        <v>21302</v>
      </c>
      <c r="E983" s="82">
        <f t="shared" si="64"/>
        <v>2130205</v>
      </c>
      <c r="F983" s="65" t="str">
        <f t="shared" si="61"/>
        <v>农林水支出</v>
      </c>
      <c r="G983" s="65" t="str">
        <f t="shared" si="61"/>
        <v>林业和草原</v>
      </c>
      <c r="H983" s="65" t="str">
        <f t="shared" si="61"/>
        <v>森林资源培育</v>
      </c>
    </row>
    <row r="984" spans="1:8" ht="14.25" x14ac:dyDescent="0.2">
      <c r="A984" s="77">
        <v>2130206</v>
      </c>
      <c r="B984" s="68" t="s">
        <v>1355</v>
      </c>
      <c r="C984" s="81">
        <f t="shared" si="62"/>
        <v>213</v>
      </c>
      <c r="D984" s="82">
        <f t="shared" si="63"/>
        <v>21302</v>
      </c>
      <c r="E984" s="82">
        <f t="shared" si="64"/>
        <v>2130206</v>
      </c>
      <c r="F984" s="65" t="str">
        <f t="shared" si="61"/>
        <v>农林水支出</v>
      </c>
      <c r="G984" s="65" t="str">
        <f t="shared" si="61"/>
        <v>林业和草原</v>
      </c>
      <c r="H984" s="65" t="str">
        <f t="shared" si="61"/>
        <v>技术推广与转化</v>
      </c>
    </row>
    <row r="985" spans="1:8" ht="14.25" x14ac:dyDescent="0.2">
      <c r="A985" s="77">
        <v>2130207</v>
      </c>
      <c r="B985" s="68" t="s">
        <v>1356</v>
      </c>
      <c r="C985" s="81">
        <f t="shared" si="62"/>
        <v>213</v>
      </c>
      <c r="D985" s="82">
        <f t="shared" si="63"/>
        <v>21302</v>
      </c>
      <c r="E985" s="82">
        <f t="shared" si="64"/>
        <v>2130207</v>
      </c>
      <c r="F985" s="65" t="str">
        <f t="shared" si="61"/>
        <v>农林水支出</v>
      </c>
      <c r="G985" s="65" t="str">
        <f t="shared" si="61"/>
        <v>林业和草原</v>
      </c>
      <c r="H985" s="65" t="str">
        <f t="shared" si="61"/>
        <v>森林资源管理</v>
      </c>
    </row>
    <row r="986" spans="1:8" ht="14.25" x14ac:dyDescent="0.2">
      <c r="A986" s="77">
        <v>2130209</v>
      </c>
      <c r="B986" s="68" t="s">
        <v>1357</v>
      </c>
      <c r="C986" s="81">
        <f t="shared" si="62"/>
        <v>213</v>
      </c>
      <c r="D986" s="82">
        <f t="shared" si="63"/>
        <v>21302</v>
      </c>
      <c r="E986" s="82">
        <f t="shared" si="64"/>
        <v>2130209</v>
      </c>
      <c r="F986" s="65" t="str">
        <f t="shared" si="61"/>
        <v>农林水支出</v>
      </c>
      <c r="G986" s="65" t="str">
        <f t="shared" si="61"/>
        <v>林业和草原</v>
      </c>
      <c r="H986" s="65" t="str">
        <f t="shared" si="61"/>
        <v>森林生态效益补偿</v>
      </c>
    </row>
    <row r="987" spans="1:8" ht="14.25" x14ac:dyDescent="0.2">
      <c r="A987" s="77">
        <v>2130210</v>
      </c>
      <c r="B987" s="68" t="s">
        <v>1358</v>
      </c>
      <c r="C987" s="81">
        <f t="shared" si="62"/>
        <v>213</v>
      </c>
      <c r="D987" s="82">
        <f t="shared" si="63"/>
        <v>21302</v>
      </c>
      <c r="E987" s="82">
        <f t="shared" si="64"/>
        <v>2130210</v>
      </c>
      <c r="F987" s="65" t="str">
        <f t="shared" ref="F987:H1050" si="65">IF(C987&lt;&gt;"",VLOOKUP(C987,$A$6:$B$10007,2,FALSE),"")</f>
        <v>农林水支出</v>
      </c>
      <c r="G987" s="65" t="str">
        <f t="shared" si="65"/>
        <v>林业和草原</v>
      </c>
      <c r="H987" s="65" t="str">
        <f t="shared" si="65"/>
        <v>自然保护区等管理</v>
      </c>
    </row>
    <row r="988" spans="1:8" ht="14.25" x14ac:dyDescent="0.2">
      <c r="A988" s="77">
        <v>2130211</v>
      </c>
      <c r="B988" s="68" t="s">
        <v>1359</v>
      </c>
      <c r="C988" s="81">
        <f t="shared" si="62"/>
        <v>213</v>
      </c>
      <c r="D988" s="82">
        <f t="shared" si="63"/>
        <v>21302</v>
      </c>
      <c r="E988" s="82">
        <f t="shared" si="64"/>
        <v>2130211</v>
      </c>
      <c r="F988" s="65" t="str">
        <f t="shared" si="65"/>
        <v>农林水支出</v>
      </c>
      <c r="G988" s="65" t="str">
        <f t="shared" si="65"/>
        <v>林业和草原</v>
      </c>
      <c r="H988" s="65" t="str">
        <f t="shared" si="65"/>
        <v>动植物保护</v>
      </c>
    </row>
    <row r="989" spans="1:8" ht="14.25" x14ac:dyDescent="0.2">
      <c r="A989" s="77">
        <v>2130212</v>
      </c>
      <c r="B989" s="68" t="s">
        <v>1360</v>
      </c>
      <c r="C989" s="81">
        <f t="shared" si="62"/>
        <v>213</v>
      </c>
      <c r="D989" s="82">
        <f t="shared" si="63"/>
        <v>21302</v>
      </c>
      <c r="E989" s="82">
        <f t="shared" si="64"/>
        <v>2130212</v>
      </c>
      <c r="F989" s="65" t="str">
        <f t="shared" si="65"/>
        <v>农林水支出</v>
      </c>
      <c r="G989" s="65" t="str">
        <f t="shared" si="65"/>
        <v>林业和草原</v>
      </c>
      <c r="H989" s="65" t="str">
        <f t="shared" si="65"/>
        <v>湿地保护</v>
      </c>
    </row>
    <row r="990" spans="1:8" ht="14.25" x14ac:dyDescent="0.2">
      <c r="A990" s="77">
        <v>2130213</v>
      </c>
      <c r="B990" s="68" t="s">
        <v>1361</v>
      </c>
      <c r="C990" s="81">
        <f t="shared" si="62"/>
        <v>213</v>
      </c>
      <c r="D990" s="82">
        <f t="shared" si="63"/>
        <v>21302</v>
      </c>
      <c r="E990" s="82">
        <f t="shared" si="64"/>
        <v>2130213</v>
      </c>
      <c r="F990" s="65" t="str">
        <f t="shared" si="65"/>
        <v>农林水支出</v>
      </c>
      <c r="G990" s="65" t="str">
        <f t="shared" si="65"/>
        <v>林业和草原</v>
      </c>
      <c r="H990" s="65" t="str">
        <f t="shared" si="65"/>
        <v>执法与监督</v>
      </c>
    </row>
    <row r="991" spans="1:8" ht="14.25" x14ac:dyDescent="0.2">
      <c r="A991" s="77">
        <v>2130217</v>
      </c>
      <c r="B991" s="68" t="s">
        <v>1362</v>
      </c>
      <c r="C991" s="81">
        <f t="shared" si="62"/>
        <v>213</v>
      </c>
      <c r="D991" s="82">
        <f t="shared" si="63"/>
        <v>21302</v>
      </c>
      <c r="E991" s="82">
        <f t="shared" si="64"/>
        <v>2130217</v>
      </c>
      <c r="F991" s="65" t="str">
        <f t="shared" si="65"/>
        <v>农林水支出</v>
      </c>
      <c r="G991" s="65" t="str">
        <f t="shared" si="65"/>
        <v>林业和草原</v>
      </c>
      <c r="H991" s="65" t="str">
        <f t="shared" si="65"/>
        <v>防沙治沙</v>
      </c>
    </row>
    <row r="992" spans="1:8" ht="14.25" x14ac:dyDescent="0.2">
      <c r="A992" s="77">
        <v>2130220</v>
      </c>
      <c r="B992" s="68" t="s">
        <v>709</v>
      </c>
      <c r="C992" s="81">
        <f t="shared" si="62"/>
        <v>213</v>
      </c>
      <c r="D992" s="82">
        <f t="shared" si="63"/>
        <v>21302</v>
      </c>
      <c r="E992" s="82">
        <f t="shared" si="64"/>
        <v>2130220</v>
      </c>
      <c r="F992" s="65" t="str">
        <f t="shared" si="65"/>
        <v>农林水支出</v>
      </c>
      <c r="G992" s="65" t="str">
        <f t="shared" si="65"/>
        <v>林业和草原</v>
      </c>
      <c r="H992" s="65" t="str">
        <f t="shared" si="65"/>
        <v>对外合作与交流</v>
      </c>
    </row>
    <row r="993" spans="1:8" ht="14.25" x14ac:dyDescent="0.2">
      <c r="A993" s="77">
        <v>2130221</v>
      </c>
      <c r="B993" s="68" t="s">
        <v>1363</v>
      </c>
      <c r="C993" s="81">
        <f t="shared" si="62"/>
        <v>213</v>
      </c>
      <c r="D993" s="82">
        <f t="shared" si="63"/>
        <v>21302</v>
      </c>
      <c r="E993" s="82">
        <f t="shared" si="64"/>
        <v>2130221</v>
      </c>
      <c r="F993" s="65" t="str">
        <f t="shared" si="65"/>
        <v>农林水支出</v>
      </c>
      <c r="G993" s="65" t="str">
        <f t="shared" si="65"/>
        <v>林业和草原</v>
      </c>
      <c r="H993" s="65" t="str">
        <f t="shared" si="65"/>
        <v>产业化管理</v>
      </c>
    </row>
    <row r="994" spans="1:8" ht="14.25" x14ac:dyDescent="0.2">
      <c r="A994" s="77">
        <v>2130223</v>
      </c>
      <c r="B994" s="68" t="s">
        <v>1364</v>
      </c>
      <c r="C994" s="81">
        <f t="shared" si="62"/>
        <v>213</v>
      </c>
      <c r="D994" s="82">
        <f t="shared" si="63"/>
        <v>21302</v>
      </c>
      <c r="E994" s="82">
        <f t="shared" si="64"/>
        <v>2130223</v>
      </c>
      <c r="F994" s="65" t="str">
        <f t="shared" si="65"/>
        <v>农林水支出</v>
      </c>
      <c r="G994" s="65" t="str">
        <f t="shared" si="65"/>
        <v>林业和草原</v>
      </c>
      <c r="H994" s="65" t="str">
        <f t="shared" si="65"/>
        <v>信息管理</v>
      </c>
    </row>
    <row r="995" spans="1:8" ht="14.25" x14ac:dyDescent="0.2">
      <c r="A995" s="77">
        <v>2130226</v>
      </c>
      <c r="B995" s="68" t="s">
        <v>1365</v>
      </c>
      <c r="C995" s="81">
        <f t="shared" si="62"/>
        <v>213</v>
      </c>
      <c r="D995" s="82">
        <f t="shared" si="63"/>
        <v>21302</v>
      </c>
      <c r="E995" s="82">
        <f t="shared" si="64"/>
        <v>2130226</v>
      </c>
      <c r="F995" s="65" t="str">
        <f t="shared" si="65"/>
        <v>农林水支出</v>
      </c>
      <c r="G995" s="65" t="str">
        <f t="shared" si="65"/>
        <v>林业和草原</v>
      </c>
      <c r="H995" s="65" t="str">
        <f t="shared" si="65"/>
        <v>林区公共支出</v>
      </c>
    </row>
    <row r="996" spans="1:8" ht="14.25" x14ac:dyDescent="0.2">
      <c r="A996" s="77">
        <v>2130227</v>
      </c>
      <c r="B996" s="68" t="s">
        <v>1366</v>
      </c>
      <c r="C996" s="81">
        <f t="shared" si="62"/>
        <v>213</v>
      </c>
      <c r="D996" s="82">
        <f t="shared" si="63"/>
        <v>21302</v>
      </c>
      <c r="E996" s="82">
        <f t="shared" si="64"/>
        <v>2130227</v>
      </c>
      <c r="F996" s="65" t="str">
        <f t="shared" si="65"/>
        <v>农林水支出</v>
      </c>
      <c r="G996" s="65" t="str">
        <f t="shared" si="65"/>
        <v>林业和草原</v>
      </c>
      <c r="H996" s="65" t="str">
        <f t="shared" si="65"/>
        <v>贷款贴息</v>
      </c>
    </row>
    <row r="997" spans="1:8" ht="24" x14ac:dyDescent="0.2">
      <c r="A997" s="77">
        <v>2130232</v>
      </c>
      <c r="B997" s="68" t="s">
        <v>1367</v>
      </c>
      <c r="C997" s="81">
        <f t="shared" si="62"/>
        <v>213</v>
      </c>
      <c r="D997" s="82">
        <f t="shared" si="63"/>
        <v>21302</v>
      </c>
      <c r="E997" s="82">
        <f t="shared" si="64"/>
        <v>2130232</v>
      </c>
      <c r="F997" s="65" t="str">
        <f t="shared" si="65"/>
        <v>农林水支出</v>
      </c>
      <c r="G997" s="65" t="str">
        <f t="shared" si="65"/>
        <v>林业和草原</v>
      </c>
      <c r="H997" s="65" t="str">
        <f t="shared" si="65"/>
        <v>成品油价格改革对林业的补贴</v>
      </c>
    </row>
    <row r="998" spans="1:8" ht="14.25" x14ac:dyDescent="0.2">
      <c r="A998" s="77">
        <v>2130234</v>
      </c>
      <c r="B998" s="68" t="s">
        <v>1368</v>
      </c>
      <c r="C998" s="81">
        <f t="shared" si="62"/>
        <v>213</v>
      </c>
      <c r="D998" s="82">
        <f t="shared" si="63"/>
        <v>21302</v>
      </c>
      <c r="E998" s="82">
        <f t="shared" si="64"/>
        <v>2130234</v>
      </c>
      <c r="F998" s="65" t="str">
        <f t="shared" si="65"/>
        <v>农林水支出</v>
      </c>
      <c r="G998" s="65" t="str">
        <f t="shared" si="65"/>
        <v>林业和草原</v>
      </c>
      <c r="H998" s="65" t="str">
        <f t="shared" si="65"/>
        <v>林业草原防灾减灾</v>
      </c>
    </row>
    <row r="999" spans="1:8" ht="14.25" x14ac:dyDescent="0.2">
      <c r="A999" s="77">
        <v>2130235</v>
      </c>
      <c r="B999" s="68" t="s">
        <v>1369</v>
      </c>
      <c r="C999" s="81">
        <f t="shared" si="62"/>
        <v>213</v>
      </c>
      <c r="D999" s="82">
        <f t="shared" si="63"/>
        <v>21302</v>
      </c>
      <c r="E999" s="82">
        <f t="shared" si="64"/>
        <v>2130235</v>
      </c>
      <c r="F999" s="65" t="str">
        <f t="shared" si="65"/>
        <v>农林水支出</v>
      </c>
      <c r="G999" s="65" t="str">
        <f t="shared" si="65"/>
        <v>林业和草原</v>
      </c>
      <c r="H999" s="65" t="str">
        <f t="shared" si="65"/>
        <v>国家公园</v>
      </c>
    </row>
    <row r="1000" spans="1:8" ht="14.25" x14ac:dyDescent="0.2">
      <c r="A1000" s="77">
        <v>2130236</v>
      </c>
      <c r="B1000" s="68" t="s">
        <v>1370</v>
      </c>
      <c r="C1000" s="81">
        <f t="shared" si="62"/>
        <v>213</v>
      </c>
      <c r="D1000" s="82">
        <f t="shared" si="63"/>
        <v>21302</v>
      </c>
      <c r="E1000" s="82">
        <f t="shared" si="64"/>
        <v>2130236</v>
      </c>
      <c r="F1000" s="65" t="str">
        <f t="shared" si="65"/>
        <v>农林水支出</v>
      </c>
      <c r="G1000" s="65" t="str">
        <f t="shared" si="65"/>
        <v>林业和草原</v>
      </c>
      <c r="H1000" s="65" t="str">
        <f t="shared" si="65"/>
        <v>草原管理</v>
      </c>
    </row>
    <row r="1001" spans="1:8" ht="14.25" x14ac:dyDescent="0.2">
      <c r="A1001" s="77">
        <v>2130237</v>
      </c>
      <c r="B1001" s="68" t="s">
        <v>1371</v>
      </c>
      <c r="C1001" s="81">
        <f t="shared" si="62"/>
        <v>213</v>
      </c>
      <c r="D1001" s="82">
        <f t="shared" si="63"/>
        <v>21302</v>
      </c>
      <c r="E1001" s="82">
        <f t="shared" si="64"/>
        <v>2130237</v>
      </c>
      <c r="F1001" s="65" t="str">
        <f t="shared" si="65"/>
        <v>农林水支出</v>
      </c>
      <c r="G1001" s="65" t="str">
        <f t="shared" si="65"/>
        <v>林业和草原</v>
      </c>
      <c r="H1001" s="65" t="str">
        <f t="shared" si="65"/>
        <v>行业业务管理</v>
      </c>
    </row>
    <row r="1002" spans="1:8" ht="14.25" x14ac:dyDescent="0.2">
      <c r="A1002" s="77">
        <v>2130299</v>
      </c>
      <c r="B1002" s="68" t="s">
        <v>1372</v>
      </c>
      <c r="C1002" s="81">
        <f t="shared" si="62"/>
        <v>213</v>
      </c>
      <c r="D1002" s="82">
        <f t="shared" si="63"/>
        <v>21302</v>
      </c>
      <c r="E1002" s="82">
        <f t="shared" si="64"/>
        <v>2130299</v>
      </c>
      <c r="F1002" s="65" t="str">
        <f t="shared" si="65"/>
        <v>农林水支出</v>
      </c>
      <c r="G1002" s="65" t="str">
        <f t="shared" si="65"/>
        <v>林业和草原</v>
      </c>
      <c r="H1002" s="65" t="str">
        <f t="shared" si="65"/>
        <v>其他林业支出</v>
      </c>
    </row>
    <row r="1003" spans="1:8" ht="14.25" x14ac:dyDescent="0.2">
      <c r="A1003" s="77">
        <v>21303</v>
      </c>
      <c r="B1003" s="68" t="s">
        <v>1373</v>
      </c>
      <c r="C1003" s="81">
        <f t="shared" si="62"/>
        <v>213</v>
      </c>
      <c r="D1003" s="82">
        <f t="shared" si="63"/>
        <v>21303</v>
      </c>
      <c r="E1003" s="82" t="str">
        <f t="shared" si="64"/>
        <v/>
      </c>
      <c r="F1003" s="65" t="str">
        <f t="shared" si="65"/>
        <v>农林水支出</v>
      </c>
      <c r="G1003" s="65" t="str">
        <f t="shared" si="65"/>
        <v>水利</v>
      </c>
      <c r="H1003" s="65" t="str">
        <f t="shared" si="65"/>
        <v/>
      </c>
    </row>
    <row r="1004" spans="1:8" ht="14.25" x14ac:dyDescent="0.2">
      <c r="A1004" s="77">
        <v>2130301</v>
      </c>
      <c r="B1004" s="68" t="s">
        <v>1374</v>
      </c>
      <c r="C1004" s="81">
        <f t="shared" si="62"/>
        <v>213</v>
      </c>
      <c r="D1004" s="82">
        <f t="shared" si="63"/>
        <v>21303</v>
      </c>
      <c r="E1004" s="82">
        <f t="shared" si="64"/>
        <v>2130301</v>
      </c>
      <c r="F1004" s="65" t="str">
        <f t="shared" si="65"/>
        <v>农林水支出</v>
      </c>
      <c r="G1004" s="65" t="str">
        <f t="shared" si="65"/>
        <v>水利</v>
      </c>
      <c r="H1004" s="65" t="str">
        <f t="shared" si="65"/>
        <v>行政运行（水利）</v>
      </c>
    </row>
    <row r="1005" spans="1:8" ht="24" x14ac:dyDescent="0.2">
      <c r="A1005" s="77">
        <v>2130302</v>
      </c>
      <c r="B1005" s="68" t="s">
        <v>1375</v>
      </c>
      <c r="C1005" s="81">
        <f t="shared" si="62"/>
        <v>213</v>
      </c>
      <c r="D1005" s="82">
        <f t="shared" si="63"/>
        <v>21303</v>
      </c>
      <c r="E1005" s="82">
        <f t="shared" si="64"/>
        <v>2130302</v>
      </c>
      <c r="F1005" s="65" t="str">
        <f t="shared" si="65"/>
        <v>农林水支出</v>
      </c>
      <c r="G1005" s="65" t="str">
        <f t="shared" si="65"/>
        <v>水利</v>
      </c>
      <c r="H1005" s="65" t="str">
        <f t="shared" si="65"/>
        <v>一般行政管理事务（水利）</v>
      </c>
    </row>
    <row r="1006" spans="1:8" ht="14.25" x14ac:dyDescent="0.2">
      <c r="A1006" s="77">
        <v>2130303</v>
      </c>
      <c r="B1006" s="68" t="s">
        <v>1376</v>
      </c>
      <c r="C1006" s="81">
        <f t="shared" si="62"/>
        <v>213</v>
      </c>
      <c r="D1006" s="82">
        <f t="shared" si="63"/>
        <v>21303</v>
      </c>
      <c r="E1006" s="82">
        <f t="shared" si="64"/>
        <v>2130303</v>
      </c>
      <c r="F1006" s="65" t="str">
        <f t="shared" si="65"/>
        <v>农林水支出</v>
      </c>
      <c r="G1006" s="65" t="str">
        <f t="shared" si="65"/>
        <v>水利</v>
      </c>
      <c r="H1006" s="65" t="str">
        <f t="shared" si="65"/>
        <v>机关服务（水利）</v>
      </c>
    </row>
    <row r="1007" spans="1:8" ht="14.25" x14ac:dyDescent="0.2">
      <c r="A1007" s="77">
        <v>2130304</v>
      </c>
      <c r="B1007" s="68" t="s">
        <v>1377</v>
      </c>
      <c r="C1007" s="81">
        <f t="shared" si="62"/>
        <v>213</v>
      </c>
      <c r="D1007" s="82">
        <f t="shared" si="63"/>
        <v>21303</v>
      </c>
      <c r="E1007" s="82">
        <f t="shared" si="64"/>
        <v>2130304</v>
      </c>
      <c r="F1007" s="65" t="str">
        <f t="shared" si="65"/>
        <v>农林水支出</v>
      </c>
      <c r="G1007" s="65" t="str">
        <f t="shared" si="65"/>
        <v>水利</v>
      </c>
      <c r="H1007" s="65" t="str">
        <f t="shared" si="65"/>
        <v>水利行业业务管理</v>
      </c>
    </row>
    <row r="1008" spans="1:8" ht="14.25" x14ac:dyDescent="0.2">
      <c r="A1008" s="77">
        <v>2130305</v>
      </c>
      <c r="B1008" s="68" t="s">
        <v>1378</v>
      </c>
      <c r="C1008" s="81">
        <f t="shared" si="62"/>
        <v>213</v>
      </c>
      <c r="D1008" s="82">
        <f t="shared" si="63"/>
        <v>21303</v>
      </c>
      <c r="E1008" s="82">
        <f t="shared" si="64"/>
        <v>2130305</v>
      </c>
      <c r="F1008" s="65" t="str">
        <f t="shared" si="65"/>
        <v>农林水支出</v>
      </c>
      <c r="G1008" s="65" t="str">
        <f t="shared" si="65"/>
        <v>水利</v>
      </c>
      <c r="H1008" s="65" t="str">
        <f t="shared" si="65"/>
        <v>水利工程建设</v>
      </c>
    </row>
    <row r="1009" spans="1:8" ht="14.25" x14ac:dyDescent="0.2">
      <c r="A1009" s="77">
        <v>2130306</v>
      </c>
      <c r="B1009" s="68" t="s">
        <v>1379</v>
      </c>
      <c r="C1009" s="81">
        <f t="shared" si="62"/>
        <v>213</v>
      </c>
      <c r="D1009" s="82">
        <f t="shared" si="63"/>
        <v>21303</v>
      </c>
      <c r="E1009" s="82">
        <f t="shared" si="64"/>
        <v>2130306</v>
      </c>
      <c r="F1009" s="65" t="str">
        <f t="shared" si="65"/>
        <v>农林水支出</v>
      </c>
      <c r="G1009" s="65" t="str">
        <f t="shared" si="65"/>
        <v>水利</v>
      </c>
      <c r="H1009" s="65" t="str">
        <f t="shared" si="65"/>
        <v>水利工程运行与维护</v>
      </c>
    </row>
    <row r="1010" spans="1:8" ht="14.25" x14ac:dyDescent="0.2">
      <c r="A1010" s="77">
        <v>2130307</v>
      </c>
      <c r="B1010" s="68" t="s">
        <v>1380</v>
      </c>
      <c r="C1010" s="81">
        <f t="shared" si="62"/>
        <v>213</v>
      </c>
      <c r="D1010" s="82">
        <f t="shared" si="63"/>
        <v>21303</v>
      </c>
      <c r="E1010" s="82">
        <f t="shared" si="64"/>
        <v>2130307</v>
      </c>
      <c r="F1010" s="65" t="str">
        <f t="shared" si="65"/>
        <v>农林水支出</v>
      </c>
      <c r="G1010" s="65" t="str">
        <f t="shared" si="65"/>
        <v>水利</v>
      </c>
      <c r="H1010" s="65" t="str">
        <f t="shared" si="65"/>
        <v>长江黄河等流域管理</v>
      </c>
    </row>
    <row r="1011" spans="1:8" ht="14.25" x14ac:dyDescent="0.2">
      <c r="A1011" s="77">
        <v>2130308</v>
      </c>
      <c r="B1011" s="68" t="s">
        <v>1381</v>
      </c>
      <c r="C1011" s="81">
        <f t="shared" si="62"/>
        <v>213</v>
      </c>
      <c r="D1011" s="82">
        <f t="shared" si="63"/>
        <v>21303</v>
      </c>
      <c r="E1011" s="82">
        <f t="shared" si="64"/>
        <v>2130308</v>
      </c>
      <c r="F1011" s="65" t="str">
        <f t="shared" si="65"/>
        <v>农林水支出</v>
      </c>
      <c r="G1011" s="65" t="str">
        <f t="shared" si="65"/>
        <v>水利</v>
      </c>
      <c r="H1011" s="65" t="str">
        <f t="shared" si="65"/>
        <v>水利前期工作</v>
      </c>
    </row>
    <row r="1012" spans="1:8" ht="14.25" x14ac:dyDescent="0.2">
      <c r="A1012" s="77">
        <v>2130309</v>
      </c>
      <c r="B1012" s="68" t="s">
        <v>1382</v>
      </c>
      <c r="C1012" s="81">
        <f t="shared" si="62"/>
        <v>213</v>
      </c>
      <c r="D1012" s="82">
        <f t="shared" si="63"/>
        <v>21303</v>
      </c>
      <c r="E1012" s="82">
        <f t="shared" si="64"/>
        <v>2130309</v>
      </c>
      <c r="F1012" s="65" t="str">
        <f t="shared" si="65"/>
        <v>农林水支出</v>
      </c>
      <c r="G1012" s="65" t="str">
        <f t="shared" si="65"/>
        <v>水利</v>
      </c>
      <c r="H1012" s="65" t="str">
        <f t="shared" si="65"/>
        <v>水利执法监督</v>
      </c>
    </row>
    <row r="1013" spans="1:8" ht="14.25" x14ac:dyDescent="0.2">
      <c r="A1013" s="77">
        <v>2130310</v>
      </c>
      <c r="B1013" s="68" t="s">
        <v>1383</v>
      </c>
      <c r="C1013" s="81">
        <f t="shared" si="62"/>
        <v>213</v>
      </c>
      <c r="D1013" s="82">
        <f t="shared" si="63"/>
        <v>21303</v>
      </c>
      <c r="E1013" s="82">
        <f t="shared" si="64"/>
        <v>2130310</v>
      </c>
      <c r="F1013" s="65" t="str">
        <f t="shared" si="65"/>
        <v>农林水支出</v>
      </c>
      <c r="G1013" s="65" t="str">
        <f t="shared" si="65"/>
        <v>水利</v>
      </c>
      <c r="H1013" s="65" t="str">
        <f t="shared" si="65"/>
        <v>水土保持</v>
      </c>
    </row>
    <row r="1014" spans="1:8" ht="14.25" x14ac:dyDescent="0.2">
      <c r="A1014" s="77">
        <v>2130311</v>
      </c>
      <c r="B1014" s="68" t="s">
        <v>1384</v>
      </c>
      <c r="C1014" s="81">
        <f t="shared" si="62"/>
        <v>213</v>
      </c>
      <c r="D1014" s="82">
        <f t="shared" si="63"/>
        <v>21303</v>
      </c>
      <c r="E1014" s="82">
        <f t="shared" si="64"/>
        <v>2130311</v>
      </c>
      <c r="F1014" s="65" t="str">
        <f t="shared" si="65"/>
        <v>农林水支出</v>
      </c>
      <c r="G1014" s="65" t="str">
        <f t="shared" si="65"/>
        <v>水利</v>
      </c>
      <c r="H1014" s="65" t="str">
        <f t="shared" si="65"/>
        <v>水资源节约管理与保护</v>
      </c>
    </row>
    <row r="1015" spans="1:8" ht="14.25" x14ac:dyDescent="0.2">
      <c r="A1015" s="77">
        <v>2130312</v>
      </c>
      <c r="B1015" s="68" t="s">
        <v>1385</v>
      </c>
      <c r="C1015" s="81">
        <f t="shared" si="62"/>
        <v>213</v>
      </c>
      <c r="D1015" s="82">
        <f t="shared" si="63"/>
        <v>21303</v>
      </c>
      <c r="E1015" s="82">
        <f t="shared" si="64"/>
        <v>2130312</v>
      </c>
      <c r="F1015" s="65" t="str">
        <f t="shared" si="65"/>
        <v>农林水支出</v>
      </c>
      <c r="G1015" s="65" t="str">
        <f t="shared" si="65"/>
        <v>水利</v>
      </c>
      <c r="H1015" s="65" t="str">
        <f t="shared" si="65"/>
        <v>水质监测</v>
      </c>
    </row>
    <row r="1016" spans="1:8" ht="14.25" x14ac:dyDescent="0.2">
      <c r="A1016" s="77">
        <v>2130313</v>
      </c>
      <c r="B1016" s="68" t="s">
        <v>1386</v>
      </c>
      <c r="C1016" s="81">
        <f t="shared" si="62"/>
        <v>213</v>
      </c>
      <c r="D1016" s="82">
        <f t="shared" si="63"/>
        <v>21303</v>
      </c>
      <c r="E1016" s="82">
        <f t="shared" si="64"/>
        <v>2130313</v>
      </c>
      <c r="F1016" s="65" t="str">
        <f t="shared" si="65"/>
        <v>农林水支出</v>
      </c>
      <c r="G1016" s="65" t="str">
        <f t="shared" si="65"/>
        <v>水利</v>
      </c>
      <c r="H1016" s="65" t="str">
        <f t="shared" si="65"/>
        <v>水文测报</v>
      </c>
    </row>
    <row r="1017" spans="1:8" ht="14.25" x14ac:dyDescent="0.2">
      <c r="A1017" s="77">
        <v>2130314</v>
      </c>
      <c r="B1017" s="68" t="s">
        <v>1387</v>
      </c>
      <c r="C1017" s="81">
        <f t="shared" si="62"/>
        <v>213</v>
      </c>
      <c r="D1017" s="82">
        <f t="shared" si="63"/>
        <v>21303</v>
      </c>
      <c r="E1017" s="82">
        <f t="shared" si="64"/>
        <v>2130314</v>
      </c>
      <c r="F1017" s="65" t="str">
        <f t="shared" si="65"/>
        <v>农林水支出</v>
      </c>
      <c r="G1017" s="65" t="str">
        <f t="shared" si="65"/>
        <v>水利</v>
      </c>
      <c r="H1017" s="65" t="str">
        <f t="shared" si="65"/>
        <v>防汛</v>
      </c>
    </row>
    <row r="1018" spans="1:8" ht="14.25" x14ac:dyDescent="0.2">
      <c r="A1018" s="77">
        <v>2130315</v>
      </c>
      <c r="B1018" s="68" t="s">
        <v>1388</v>
      </c>
      <c r="C1018" s="81">
        <f t="shared" si="62"/>
        <v>213</v>
      </c>
      <c r="D1018" s="82">
        <f t="shared" si="63"/>
        <v>21303</v>
      </c>
      <c r="E1018" s="82">
        <f t="shared" si="64"/>
        <v>2130315</v>
      </c>
      <c r="F1018" s="65" t="str">
        <f t="shared" si="65"/>
        <v>农林水支出</v>
      </c>
      <c r="G1018" s="65" t="str">
        <f t="shared" si="65"/>
        <v>水利</v>
      </c>
      <c r="H1018" s="65" t="str">
        <f t="shared" si="65"/>
        <v>抗旱</v>
      </c>
    </row>
    <row r="1019" spans="1:8" ht="14.25" x14ac:dyDescent="0.2">
      <c r="A1019" s="77">
        <v>2130316</v>
      </c>
      <c r="B1019" s="68" t="s">
        <v>1389</v>
      </c>
      <c r="C1019" s="81">
        <f t="shared" si="62"/>
        <v>213</v>
      </c>
      <c r="D1019" s="82">
        <f t="shared" si="63"/>
        <v>21303</v>
      </c>
      <c r="E1019" s="82">
        <f t="shared" si="64"/>
        <v>2130316</v>
      </c>
      <c r="F1019" s="65" t="str">
        <f t="shared" si="65"/>
        <v>农林水支出</v>
      </c>
      <c r="G1019" s="65" t="str">
        <f t="shared" si="65"/>
        <v>水利</v>
      </c>
      <c r="H1019" s="65" t="str">
        <f t="shared" si="65"/>
        <v>农村水利</v>
      </c>
    </row>
    <row r="1020" spans="1:8" ht="14.25" x14ac:dyDescent="0.2">
      <c r="A1020" s="77">
        <v>2130317</v>
      </c>
      <c r="B1020" s="68" t="s">
        <v>1390</v>
      </c>
      <c r="C1020" s="81">
        <f t="shared" si="62"/>
        <v>213</v>
      </c>
      <c r="D1020" s="82">
        <f t="shared" si="63"/>
        <v>21303</v>
      </c>
      <c r="E1020" s="82">
        <f t="shared" si="64"/>
        <v>2130317</v>
      </c>
      <c r="F1020" s="65" t="str">
        <f t="shared" si="65"/>
        <v>农林水支出</v>
      </c>
      <c r="G1020" s="65" t="str">
        <f t="shared" si="65"/>
        <v>水利</v>
      </c>
      <c r="H1020" s="65" t="str">
        <f t="shared" si="65"/>
        <v>水利技术推广</v>
      </c>
    </row>
    <row r="1021" spans="1:8" ht="14.25" x14ac:dyDescent="0.2">
      <c r="A1021" s="77">
        <v>2130318</v>
      </c>
      <c r="B1021" s="68" t="s">
        <v>1391</v>
      </c>
      <c r="C1021" s="81">
        <f t="shared" si="62"/>
        <v>213</v>
      </c>
      <c r="D1021" s="82">
        <f t="shared" si="63"/>
        <v>21303</v>
      </c>
      <c r="E1021" s="82">
        <f t="shared" si="64"/>
        <v>2130318</v>
      </c>
      <c r="F1021" s="65" t="str">
        <f t="shared" si="65"/>
        <v>农林水支出</v>
      </c>
      <c r="G1021" s="65" t="str">
        <f t="shared" si="65"/>
        <v>水利</v>
      </c>
      <c r="H1021" s="65" t="str">
        <f t="shared" si="65"/>
        <v>国际河流治理与管理</v>
      </c>
    </row>
    <row r="1022" spans="1:8" ht="14.25" x14ac:dyDescent="0.2">
      <c r="A1022" s="77">
        <v>2130319</v>
      </c>
      <c r="B1022" s="68" t="s">
        <v>1392</v>
      </c>
      <c r="C1022" s="81">
        <f t="shared" si="62"/>
        <v>213</v>
      </c>
      <c r="D1022" s="82">
        <f t="shared" si="63"/>
        <v>21303</v>
      </c>
      <c r="E1022" s="82">
        <f t="shared" si="64"/>
        <v>2130319</v>
      </c>
      <c r="F1022" s="65" t="str">
        <f t="shared" si="65"/>
        <v>农林水支出</v>
      </c>
      <c r="G1022" s="65" t="str">
        <f t="shared" si="65"/>
        <v>水利</v>
      </c>
      <c r="H1022" s="65" t="str">
        <f t="shared" si="65"/>
        <v>江河湖库水系综合整治</v>
      </c>
    </row>
    <row r="1023" spans="1:8" ht="24" x14ac:dyDescent="0.2">
      <c r="A1023" s="77">
        <v>2130321</v>
      </c>
      <c r="B1023" s="68" t="s">
        <v>1393</v>
      </c>
      <c r="C1023" s="81">
        <f t="shared" si="62"/>
        <v>213</v>
      </c>
      <c r="D1023" s="82">
        <f t="shared" si="63"/>
        <v>21303</v>
      </c>
      <c r="E1023" s="82">
        <f t="shared" si="64"/>
        <v>2130321</v>
      </c>
      <c r="F1023" s="65" t="str">
        <f t="shared" si="65"/>
        <v>农林水支出</v>
      </c>
      <c r="G1023" s="65" t="str">
        <f t="shared" si="65"/>
        <v>水利</v>
      </c>
      <c r="H1023" s="65" t="str">
        <f t="shared" si="65"/>
        <v>大中型水库移民后期扶持专项支出</v>
      </c>
    </row>
    <row r="1024" spans="1:8" ht="14.25" x14ac:dyDescent="0.2">
      <c r="A1024" s="77">
        <v>2130322</v>
      </c>
      <c r="B1024" s="68" t="s">
        <v>1394</v>
      </c>
      <c r="C1024" s="81">
        <f t="shared" si="62"/>
        <v>213</v>
      </c>
      <c r="D1024" s="82">
        <f t="shared" si="63"/>
        <v>21303</v>
      </c>
      <c r="E1024" s="82">
        <f t="shared" si="64"/>
        <v>2130322</v>
      </c>
      <c r="F1024" s="65" t="str">
        <f t="shared" si="65"/>
        <v>农林水支出</v>
      </c>
      <c r="G1024" s="65" t="str">
        <f t="shared" si="65"/>
        <v>水利</v>
      </c>
      <c r="H1024" s="65" t="str">
        <f t="shared" si="65"/>
        <v>水利安全监督</v>
      </c>
    </row>
    <row r="1025" spans="1:8" ht="14.25" x14ac:dyDescent="0.2">
      <c r="A1025" s="77">
        <v>2130333</v>
      </c>
      <c r="B1025" s="68" t="s">
        <v>1364</v>
      </c>
      <c r="C1025" s="81">
        <f t="shared" si="62"/>
        <v>213</v>
      </c>
      <c r="D1025" s="82">
        <f t="shared" si="63"/>
        <v>21303</v>
      </c>
      <c r="E1025" s="82">
        <f t="shared" si="64"/>
        <v>2130333</v>
      </c>
      <c r="F1025" s="65" t="str">
        <f t="shared" si="65"/>
        <v>农林水支出</v>
      </c>
      <c r="G1025" s="65" t="str">
        <f t="shared" si="65"/>
        <v>水利</v>
      </c>
      <c r="H1025" s="65" t="str">
        <f t="shared" si="65"/>
        <v>信息管理</v>
      </c>
    </row>
    <row r="1026" spans="1:8" ht="24" x14ac:dyDescent="0.2">
      <c r="A1026" s="77">
        <v>2130334</v>
      </c>
      <c r="B1026" s="68" t="s">
        <v>1395</v>
      </c>
      <c r="C1026" s="81">
        <f t="shared" si="62"/>
        <v>213</v>
      </c>
      <c r="D1026" s="82">
        <f t="shared" si="63"/>
        <v>21303</v>
      </c>
      <c r="E1026" s="82">
        <f t="shared" si="64"/>
        <v>2130334</v>
      </c>
      <c r="F1026" s="65" t="str">
        <f t="shared" si="65"/>
        <v>农林水支出</v>
      </c>
      <c r="G1026" s="65" t="str">
        <f t="shared" si="65"/>
        <v>水利</v>
      </c>
      <c r="H1026" s="65" t="str">
        <f t="shared" si="65"/>
        <v>水利建设征地及移民支出</v>
      </c>
    </row>
    <row r="1027" spans="1:8" ht="14.25" x14ac:dyDescent="0.2">
      <c r="A1027" s="77">
        <v>2130335</v>
      </c>
      <c r="B1027" s="68" t="s">
        <v>1396</v>
      </c>
      <c r="C1027" s="81">
        <f t="shared" si="62"/>
        <v>213</v>
      </c>
      <c r="D1027" s="82">
        <f t="shared" si="63"/>
        <v>21303</v>
      </c>
      <c r="E1027" s="82">
        <f t="shared" si="64"/>
        <v>2130335</v>
      </c>
      <c r="F1027" s="65" t="str">
        <f t="shared" si="65"/>
        <v>农林水支出</v>
      </c>
      <c r="G1027" s="65" t="str">
        <f t="shared" si="65"/>
        <v>水利</v>
      </c>
      <c r="H1027" s="65" t="str">
        <f t="shared" si="65"/>
        <v>农村人畜饮水</v>
      </c>
    </row>
    <row r="1028" spans="1:8" ht="14.25" x14ac:dyDescent="0.2">
      <c r="A1028" s="77">
        <v>2130336</v>
      </c>
      <c r="B1028" s="68" t="s">
        <v>1397</v>
      </c>
      <c r="C1028" s="81">
        <f t="shared" si="62"/>
        <v>213</v>
      </c>
      <c r="D1028" s="82">
        <f t="shared" si="63"/>
        <v>21303</v>
      </c>
      <c r="E1028" s="82">
        <f t="shared" si="64"/>
        <v>2130336</v>
      </c>
      <c r="F1028" s="65" t="str">
        <f t="shared" si="65"/>
        <v>农林水支出</v>
      </c>
      <c r="G1028" s="65" t="str">
        <f t="shared" si="65"/>
        <v>水利</v>
      </c>
      <c r="H1028" s="65" t="str">
        <f t="shared" si="65"/>
        <v>南水北调工程建设</v>
      </c>
    </row>
    <row r="1029" spans="1:8" ht="14.25" x14ac:dyDescent="0.2">
      <c r="A1029" s="77">
        <v>2130337</v>
      </c>
      <c r="B1029" s="68" t="s">
        <v>1398</v>
      </c>
      <c r="C1029" s="81">
        <f t="shared" si="62"/>
        <v>213</v>
      </c>
      <c r="D1029" s="82">
        <f t="shared" si="63"/>
        <v>21303</v>
      </c>
      <c r="E1029" s="82">
        <f t="shared" si="64"/>
        <v>2130337</v>
      </c>
      <c r="F1029" s="65" t="str">
        <f t="shared" si="65"/>
        <v>农林水支出</v>
      </c>
      <c r="G1029" s="65" t="str">
        <f t="shared" si="65"/>
        <v>水利</v>
      </c>
      <c r="H1029" s="65" t="str">
        <f t="shared" si="65"/>
        <v>南水北调工程管理</v>
      </c>
    </row>
    <row r="1030" spans="1:8" ht="14.25" x14ac:dyDescent="0.2">
      <c r="A1030" s="77">
        <v>2130399</v>
      </c>
      <c r="B1030" s="68" t="s">
        <v>1399</v>
      </c>
      <c r="C1030" s="81">
        <f t="shared" si="62"/>
        <v>213</v>
      </c>
      <c r="D1030" s="82">
        <f t="shared" si="63"/>
        <v>21303</v>
      </c>
      <c r="E1030" s="82">
        <f t="shared" si="64"/>
        <v>2130399</v>
      </c>
      <c r="F1030" s="65" t="str">
        <f t="shared" si="65"/>
        <v>农林水支出</v>
      </c>
      <c r="G1030" s="65" t="str">
        <f t="shared" si="65"/>
        <v>水利</v>
      </c>
      <c r="H1030" s="65" t="str">
        <f t="shared" si="65"/>
        <v>其他水利支出</v>
      </c>
    </row>
    <row r="1031" spans="1:8" ht="14.25" x14ac:dyDescent="0.2">
      <c r="A1031" s="77">
        <v>21305</v>
      </c>
      <c r="B1031" s="68" t="s">
        <v>1400</v>
      </c>
      <c r="C1031" s="81">
        <f t="shared" si="62"/>
        <v>213</v>
      </c>
      <c r="D1031" s="82">
        <f t="shared" si="63"/>
        <v>21305</v>
      </c>
      <c r="E1031" s="82" t="str">
        <f t="shared" si="64"/>
        <v/>
      </c>
      <c r="F1031" s="65" t="str">
        <f t="shared" si="65"/>
        <v>农林水支出</v>
      </c>
      <c r="G1031" s="65" t="str">
        <f t="shared" si="65"/>
        <v>扶贫</v>
      </c>
      <c r="H1031" s="65" t="str">
        <f t="shared" si="65"/>
        <v/>
      </c>
    </row>
    <row r="1032" spans="1:8" ht="14.25" x14ac:dyDescent="0.2">
      <c r="A1032" s="77">
        <v>2130501</v>
      </c>
      <c r="B1032" s="68" t="s">
        <v>1401</v>
      </c>
      <c r="C1032" s="81">
        <f t="shared" si="62"/>
        <v>213</v>
      </c>
      <c r="D1032" s="82">
        <f t="shared" si="63"/>
        <v>21305</v>
      </c>
      <c r="E1032" s="82">
        <f t="shared" si="64"/>
        <v>2130501</v>
      </c>
      <c r="F1032" s="65" t="str">
        <f t="shared" si="65"/>
        <v>农林水支出</v>
      </c>
      <c r="G1032" s="65" t="str">
        <f t="shared" si="65"/>
        <v>扶贫</v>
      </c>
      <c r="H1032" s="65" t="str">
        <f t="shared" si="65"/>
        <v>行政运行（扶贫）</v>
      </c>
    </row>
    <row r="1033" spans="1:8" ht="24" x14ac:dyDescent="0.2">
      <c r="A1033" s="77">
        <v>2130502</v>
      </c>
      <c r="B1033" s="68" t="s">
        <v>1402</v>
      </c>
      <c r="C1033" s="81">
        <f t="shared" si="62"/>
        <v>213</v>
      </c>
      <c r="D1033" s="82">
        <f t="shared" si="63"/>
        <v>21305</v>
      </c>
      <c r="E1033" s="82">
        <f t="shared" si="64"/>
        <v>2130502</v>
      </c>
      <c r="F1033" s="65" t="str">
        <f t="shared" si="65"/>
        <v>农林水支出</v>
      </c>
      <c r="G1033" s="65" t="str">
        <f t="shared" si="65"/>
        <v>扶贫</v>
      </c>
      <c r="H1033" s="65" t="str">
        <f t="shared" si="65"/>
        <v>一般行政管理事务（扶贫）</v>
      </c>
    </row>
    <row r="1034" spans="1:8" ht="14.25" x14ac:dyDescent="0.2">
      <c r="A1034" s="77">
        <v>2130503</v>
      </c>
      <c r="B1034" s="68" t="s">
        <v>1403</v>
      </c>
      <c r="C1034" s="81">
        <f t="shared" si="62"/>
        <v>213</v>
      </c>
      <c r="D1034" s="82">
        <f t="shared" si="63"/>
        <v>21305</v>
      </c>
      <c r="E1034" s="82">
        <f t="shared" si="64"/>
        <v>2130503</v>
      </c>
      <c r="F1034" s="65" t="str">
        <f t="shared" si="65"/>
        <v>农林水支出</v>
      </c>
      <c r="G1034" s="65" t="str">
        <f t="shared" si="65"/>
        <v>扶贫</v>
      </c>
      <c r="H1034" s="65" t="str">
        <f t="shared" si="65"/>
        <v>机关服务（扶贫）</v>
      </c>
    </row>
    <row r="1035" spans="1:8" ht="14.25" x14ac:dyDescent="0.2">
      <c r="A1035" s="77">
        <v>2130504</v>
      </c>
      <c r="B1035" s="68" t="s">
        <v>1404</v>
      </c>
      <c r="C1035" s="81">
        <f t="shared" ref="C1035:C1098" si="66">IF(AND($A1035&lt;&gt;"",LEN($A1035)&gt;=3),MID($A1035,1,3)*1,"")</f>
        <v>213</v>
      </c>
      <c r="D1035" s="82">
        <f t="shared" ref="D1035:D1098" si="67">IF(AND($A1035&lt;&gt;"",LEN($A1035)&gt;=5),MID($A1035,1,5)*1,"")</f>
        <v>21305</v>
      </c>
      <c r="E1035" s="82">
        <f t="shared" ref="E1035:E1098" si="68">IF(AND($A1035&lt;&gt;"",LEN($A1035)&gt;=7),MID($A1035,1,7)*1,"")</f>
        <v>2130504</v>
      </c>
      <c r="F1035" s="65" t="str">
        <f t="shared" si="65"/>
        <v>农林水支出</v>
      </c>
      <c r="G1035" s="65" t="str">
        <f t="shared" si="65"/>
        <v>扶贫</v>
      </c>
      <c r="H1035" s="65" t="str">
        <f t="shared" si="65"/>
        <v>农村基础设施建设</v>
      </c>
    </row>
    <row r="1036" spans="1:8" ht="14.25" x14ac:dyDescent="0.2">
      <c r="A1036" s="77">
        <v>2130505</v>
      </c>
      <c r="B1036" s="68" t="s">
        <v>1405</v>
      </c>
      <c r="C1036" s="81">
        <f t="shared" si="66"/>
        <v>213</v>
      </c>
      <c r="D1036" s="82">
        <f t="shared" si="67"/>
        <v>21305</v>
      </c>
      <c r="E1036" s="82">
        <f t="shared" si="68"/>
        <v>2130505</v>
      </c>
      <c r="F1036" s="65" t="str">
        <f t="shared" si="65"/>
        <v>农林水支出</v>
      </c>
      <c r="G1036" s="65" t="str">
        <f t="shared" si="65"/>
        <v>扶贫</v>
      </c>
      <c r="H1036" s="65" t="str">
        <f t="shared" si="65"/>
        <v>生产发展</v>
      </c>
    </row>
    <row r="1037" spans="1:8" ht="14.25" x14ac:dyDescent="0.2">
      <c r="A1037" s="77">
        <v>2130506</v>
      </c>
      <c r="B1037" s="68" t="s">
        <v>1406</v>
      </c>
      <c r="C1037" s="81">
        <f t="shared" si="66"/>
        <v>213</v>
      </c>
      <c r="D1037" s="82">
        <f t="shared" si="67"/>
        <v>21305</v>
      </c>
      <c r="E1037" s="82">
        <f t="shared" si="68"/>
        <v>2130506</v>
      </c>
      <c r="F1037" s="65" t="str">
        <f t="shared" si="65"/>
        <v>农林水支出</v>
      </c>
      <c r="G1037" s="65" t="str">
        <f t="shared" si="65"/>
        <v>扶贫</v>
      </c>
      <c r="H1037" s="65" t="str">
        <f t="shared" si="65"/>
        <v>社会发展</v>
      </c>
    </row>
    <row r="1038" spans="1:8" ht="14.25" x14ac:dyDescent="0.2">
      <c r="A1038" s="77">
        <v>2130507</v>
      </c>
      <c r="B1038" s="68" t="s">
        <v>1407</v>
      </c>
      <c r="C1038" s="81">
        <f t="shared" si="66"/>
        <v>213</v>
      </c>
      <c r="D1038" s="82">
        <f t="shared" si="67"/>
        <v>21305</v>
      </c>
      <c r="E1038" s="82">
        <f t="shared" si="68"/>
        <v>2130507</v>
      </c>
      <c r="F1038" s="65" t="str">
        <f t="shared" si="65"/>
        <v>农林水支出</v>
      </c>
      <c r="G1038" s="65" t="str">
        <f t="shared" si="65"/>
        <v>扶贫</v>
      </c>
      <c r="H1038" s="65" t="str">
        <f t="shared" si="65"/>
        <v>扶贫贷款奖补和贴息</v>
      </c>
    </row>
    <row r="1039" spans="1:8" ht="24" x14ac:dyDescent="0.2">
      <c r="A1039" s="77">
        <v>2130508</v>
      </c>
      <c r="B1039" s="68" t="s">
        <v>1408</v>
      </c>
      <c r="C1039" s="81">
        <f t="shared" si="66"/>
        <v>213</v>
      </c>
      <c r="D1039" s="82">
        <f t="shared" si="67"/>
        <v>21305</v>
      </c>
      <c r="E1039" s="82">
        <f t="shared" si="68"/>
        <v>2130508</v>
      </c>
      <c r="F1039" s="65" t="str">
        <f t="shared" si="65"/>
        <v>农林水支出</v>
      </c>
      <c r="G1039" s="65" t="str">
        <f t="shared" si="65"/>
        <v>扶贫</v>
      </c>
      <c r="H1039" s="65" t="str">
        <f t="shared" si="65"/>
        <v>“三西”农业建设专项补助</v>
      </c>
    </row>
    <row r="1040" spans="1:8" ht="14.25" x14ac:dyDescent="0.2">
      <c r="A1040" s="77">
        <v>2130550</v>
      </c>
      <c r="B1040" s="68" t="s">
        <v>1409</v>
      </c>
      <c r="C1040" s="81">
        <f t="shared" si="66"/>
        <v>213</v>
      </c>
      <c r="D1040" s="82">
        <f t="shared" si="67"/>
        <v>21305</v>
      </c>
      <c r="E1040" s="82">
        <f t="shared" si="68"/>
        <v>2130550</v>
      </c>
      <c r="F1040" s="65" t="str">
        <f t="shared" si="65"/>
        <v>农林水支出</v>
      </c>
      <c r="G1040" s="65" t="str">
        <f t="shared" si="65"/>
        <v>扶贫</v>
      </c>
      <c r="H1040" s="65" t="str">
        <f t="shared" si="65"/>
        <v>扶贫事业机构</v>
      </c>
    </row>
    <row r="1041" spans="1:8" ht="14.25" x14ac:dyDescent="0.2">
      <c r="A1041" s="77">
        <v>2130599</v>
      </c>
      <c r="B1041" s="68" t="s">
        <v>1410</v>
      </c>
      <c r="C1041" s="81">
        <f t="shared" si="66"/>
        <v>213</v>
      </c>
      <c r="D1041" s="82">
        <f t="shared" si="67"/>
        <v>21305</v>
      </c>
      <c r="E1041" s="82">
        <f t="shared" si="68"/>
        <v>2130599</v>
      </c>
      <c r="F1041" s="65" t="str">
        <f t="shared" si="65"/>
        <v>农林水支出</v>
      </c>
      <c r="G1041" s="65" t="str">
        <f t="shared" si="65"/>
        <v>扶贫</v>
      </c>
      <c r="H1041" s="65" t="str">
        <f t="shared" si="65"/>
        <v>其他扶贫支出</v>
      </c>
    </row>
    <row r="1042" spans="1:8" ht="14.25" x14ac:dyDescent="0.2">
      <c r="A1042" s="77">
        <v>21307</v>
      </c>
      <c r="B1042" s="68" t="s">
        <v>1411</v>
      </c>
      <c r="C1042" s="81">
        <f t="shared" si="66"/>
        <v>213</v>
      </c>
      <c r="D1042" s="82">
        <f t="shared" si="67"/>
        <v>21307</v>
      </c>
      <c r="E1042" s="82" t="str">
        <f t="shared" si="68"/>
        <v/>
      </c>
      <c r="F1042" s="65" t="str">
        <f t="shared" si="65"/>
        <v>农林水支出</v>
      </c>
      <c r="G1042" s="65" t="str">
        <f t="shared" si="65"/>
        <v>农村综合改革</v>
      </c>
      <c r="H1042" s="65" t="str">
        <f t="shared" si="65"/>
        <v/>
      </c>
    </row>
    <row r="1043" spans="1:8" ht="14.25" x14ac:dyDescent="0.2">
      <c r="A1043" s="77">
        <v>2130701</v>
      </c>
      <c r="B1043" s="68" t="s">
        <v>1412</v>
      </c>
      <c r="C1043" s="81">
        <f t="shared" si="66"/>
        <v>213</v>
      </c>
      <c r="D1043" s="82">
        <f t="shared" si="67"/>
        <v>21307</v>
      </c>
      <c r="E1043" s="82">
        <f t="shared" si="68"/>
        <v>2130701</v>
      </c>
      <c r="F1043" s="65" t="str">
        <f t="shared" si="65"/>
        <v>农林水支出</v>
      </c>
      <c r="G1043" s="65" t="str">
        <f t="shared" si="65"/>
        <v>农村综合改革</v>
      </c>
      <c r="H1043" s="65" t="str">
        <f t="shared" si="65"/>
        <v>对村级一事一议的补助</v>
      </c>
    </row>
    <row r="1044" spans="1:8" ht="24" x14ac:dyDescent="0.2">
      <c r="A1044" s="77">
        <v>2130704</v>
      </c>
      <c r="B1044" s="68" t="s">
        <v>1413</v>
      </c>
      <c r="C1044" s="81">
        <f t="shared" si="66"/>
        <v>213</v>
      </c>
      <c r="D1044" s="82">
        <f t="shared" si="67"/>
        <v>21307</v>
      </c>
      <c r="E1044" s="82">
        <f t="shared" si="68"/>
        <v>2130704</v>
      </c>
      <c r="F1044" s="65" t="str">
        <f t="shared" si="65"/>
        <v>农林水支出</v>
      </c>
      <c r="G1044" s="65" t="str">
        <f t="shared" si="65"/>
        <v>农村综合改革</v>
      </c>
      <c r="H1044" s="65" t="str">
        <f t="shared" si="65"/>
        <v>国有农场办社会职能改革补助</v>
      </c>
    </row>
    <row r="1045" spans="1:8" ht="24" x14ac:dyDescent="0.2">
      <c r="A1045" s="77">
        <v>2130705</v>
      </c>
      <c r="B1045" s="68" t="s">
        <v>1414</v>
      </c>
      <c r="C1045" s="81">
        <f t="shared" si="66"/>
        <v>213</v>
      </c>
      <c r="D1045" s="82">
        <f t="shared" si="67"/>
        <v>21307</v>
      </c>
      <c r="E1045" s="82">
        <f t="shared" si="68"/>
        <v>2130705</v>
      </c>
      <c r="F1045" s="65" t="str">
        <f t="shared" si="65"/>
        <v>农林水支出</v>
      </c>
      <c r="G1045" s="65" t="str">
        <f t="shared" si="65"/>
        <v>农村综合改革</v>
      </c>
      <c r="H1045" s="65" t="str">
        <f t="shared" si="65"/>
        <v>对村民委员会和村党支部的补助</v>
      </c>
    </row>
    <row r="1046" spans="1:8" ht="24" x14ac:dyDescent="0.2">
      <c r="A1046" s="77">
        <v>2130706</v>
      </c>
      <c r="B1046" s="68" t="s">
        <v>1415</v>
      </c>
      <c r="C1046" s="81">
        <f t="shared" si="66"/>
        <v>213</v>
      </c>
      <c r="D1046" s="82">
        <f t="shared" si="67"/>
        <v>21307</v>
      </c>
      <c r="E1046" s="82">
        <f t="shared" si="68"/>
        <v>2130706</v>
      </c>
      <c r="F1046" s="65" t="str">
        <f t="shared" si="65"/>
        <v>农林水支出</v>
      </c>
      <c r="G1046" s="65" t="str">
        <f t="shared" si="65"/>
        <v>农村综合改革</v>
      </c>
      <c r="H1046" s="65" t="str">
        <f t="shared" si="65"/>
        <v>对村集体经济组织的补助</v>
      </c>
    </row>
    <row r="1047" spans="1:8" ht="24" x14ac:dyDescent="0.2">
      <c r="A1047" s="77">
        <v>2130707</v>
      </c>
      <c r="B1047" s="68" t="s">
        <v>1416</v>
      </c>
      <c r="C1047" s="81">
        <f t="shared" si="66"/>
        <v>213</v>
      </c>
      <c r="D1047" s="82">
        <f t="shared" si="67"/>
        <v>21307</v>
      </c>
      <c r="E1047" s="82">
        <f t="shared" si="68"/>
        <v>2130707</v>
      </c>
      <c r="F1047" s="65" t="str">
        <f t="shared" si="65"/>
        <v>农林水支出</v>
      </c>
      <c r="G1047" s="65" t="str">
        <f t="shared" si="65"/>
        <v>农村综合改革</v>
      </c>
      <c r="H1047" s="65" t="str">
        <f t="shared" si="65"/>
        <v>农村综合改革示范试点补助</v>
      </c>
    </row>
    <row r="1048" spans="1:8" ht="14.25" x14ac:dyDescent="0.2">
      <c r="A1048" s="77">
        <v>2130799</v>
      </c>
      <c r="B1048" s="68" t="s">
        <v>1417</v>
      </c>
      <c r="C1048" s="81">
        <f t="shared" si="66"/>
        <v>213</v>
      </c>
      <c r="D1048" s="82">
        <f t="shared" si="67"/>
        <v>21307</v>
      </c>
      <c r="E1048" s="82">
        <f t="shared" si="68"/>
        <v>2130799</v>
      </c>
      <c r="F1048" s="65" t="str">
        <f t="shared" si="65"/>
        <v>农林水支出</v>
      </c>
      <c r="G1048" s="65" t="str">
        <f t="shared" si="65"/>
        <v>农村综合改革</v>
      </c>
      <c r="H1048" s="65" t="str">
        <f t="shared" si="65"/>
        <v>其他农村综合改革支出</v>
      </c>
    </row>
    <row r="1049" spans="1:8" ht="24" x14ac:dyDescent="0.2">
      <c r="A1049" s="77">
        <v>21308</v>
      </c>
      <c r="B1049" s="68" t="s">
        <v>1418</v>
      </c>
      <c r="C1049" s="81">
        <f t="shared" si="66"/>
        <v>213</v>
      </c>
      <c r="D1049" s="82">
        <f t="shared" si="67"/>
        <v>21308</v>
      </c>
      <c r="E1049" s="82" t="str">
        <f t="shared" si="68"/>
        <v/>
      </c>
      <c r="F1049" s="65" t="str">
        <f t="shared" si="65"/>
        <v>农林水支出</v>
      </c>
      <c r="G1049" s="65" t="str">
        <f t="shared" si="65"/>
        <v>普惠金融发展支出</v>
      </c>
      <c r="H1049" s="65" t="str">
        <f t="shared" si="65"/>
        <v/>
      </c>
    </row>
    <row r="1050" spans="1:8" ht="24" x14ac:dyDescent="0.2">
      <c r="A1050" s="77">
        <v>2130801</v>
      </c>
      <c r="B1050" s="68" t="s">
        <v>1419</v>
      </c>
      <c r="C1050" s="81">
        <f t="shared" si="66"/>
        <v>213</v>
      </c>
      <c r="D1050" s="82">
        <f t="shared" si="67"/>
        <v>21308</v>
      </c>
      <c r="E1050" s="82">
        <f t="shared" si="68"/>
        <v>2130801</v>
      </c>
      <c r="F1050" s="65" t="str">
        <f t="shared" si="65"/>
        <v>农林水支出</v>
      </c>
      <c r="G1050" s="65" t="str">
        <f t="shared" si="65"/>
        <v>普惠金融发展支出</v>
      </c>
      <c r="H1050" s="65" t="str">
        <f t="shared" si="65"/>
        <v>支持农村金融机构</v>
      </c>
    </row>
    <row r="1051" spans="1:8" ht="24" x14ac:dyDescent="0.2">
      <c r="A1051" s="77">
        <v>2130802</v>
      </c>
      <c r="B1051" s="68" t="s">
        <v>1420</v>
      </c>
      <c r="C1051" s="81">
        <f t="shared" si="66"/>
        <v>213</v>
      </c>
      <c r="D1051" s="82">
        <f t="shared" si="67"/>
        <v>21308</v>
      </c>
      <c r="E1051" s="82">
        <f t="shared" si="68"/>
        <v>2130802</v>
      </c>
      <c r="F1051" s="65" t="str">
        <f t="shared" ref="F1051:H1114" si="69">IF(C1051&lt;&gt;"",VLOOKUP(C1051,$A$6:$B$10007,2,FALSE),"")</f>
        <v>农林水支出</v>
      </c>
      <c r="G1051" s="65" t="str">
        <f t="shared" si="69"/>
        <v>普惠金融发展支出</v>
      </c>
      <c r="H1051" s="65" t="str">
        <f t="shared" si="69"/>
        <v>涉农贷款增量奖励</v>
      </c>
    </row>
    <row r="1052" spans="1:8" ht="24" x14ac:dyDescent="0.2">
      <c r="A1052" s="77">
        <v>2130803</v>
      </c>
      <c r="B1052" s="68" t="s">
        <v>1421</v>
      </c>
      <c r="C1052" s="81">
        <f t="shared" si="66"/>
        <v>213</v>
      </c>
      <c r="D1052" s="82">
        <f t="shared" si="67"/>
        <v>21308</v>
      </c>
      <c r="E1052" s="82">
        <f t="shared" si="68"/>
        <v>2130803</v>
      </c>
      <c r="F1052" s="65" t="str">
        <f t="shared" si="69"/>
        <v>农林水支出</v>
      </c>
      <c r="G1052" s="65" t="str">
        <f t="shared" si="69"/>
        <v>普惠金融发展支出</v>
      </c>
      <c r="H1052" s="65" t="str">
        <f t="shared" si="69"/>
        <v>农业保险保费补贴</v>
      </c>
    </row>
    <row r="1053" spans="1:8" ht="24" x14ac:dyDescent="0.2">
      <c r="A1053" s="77">
        <v>2130804</v>
      </c>
      <c r="B1053" s="68" t="s">
        <v>1422</v>
      </c>
      <c r="C1053" s="81">
        <f t="shared" si="66"/>
        <v>213</v>
      </c>
      <c r="D1053" s="82">
        <f t="shared" si="67"/>
        <v>21308</v>
      </c>
      <c r="E1053" s="82">
        <f t="shared" si="68"/>
        <v>2130804</v>
      </c>
      <c r="F1053" s="65" t="str">
        <f t="shared" si="69"/>
        <v>农林水支出</v>
      </c>
      <c r="G1053" s="65" t="str">
        <f t="shared" si="69"/>
        <v>普惠金融发展支出</v>
      </c>
      <c r="H1053" s="65" t="str">
        <f t="shared" si="69"/>
        <v>创业担保贷款贴息</v>
      </c>
    </row>
    <row r="1054" spans="1:8" ht="24" x14ac:dyDescent="0.2">
      <c r="A1054" s="77">
        <v>2130805</v>
      </c>
      <c r="B1054" s="68" t="s">
        <v>1423</v>
      </c>
      <c r="C1054" s="81">
        <f t="shared" si="66"/>
        <v>213</v>
      </c>
      <c r="D1054" s="82">
        <f t="shared" si="67"/>
        <v>21308</v>
      </c>
      <c r="E1054" s="82">
        <f t="shared" si="68"/>
        <v>2130805</v>
      </c>
      <c r="F1054" s="65" t="str">
        <f t="shared" si="69"/>
        <v>农林水支出</v>
      </c>
      <c r="G1054" s="65" t="str">
        <f t="shared" si="69"/>
        <v>普惠金融发展支出</v>
      </c>
      <c r="H1054" s="65" t="str">
        <f t="shared" si="69"/>
        <v>补充创业担保贷款基金</v>
      </c>
    </row>
    <row r="1055" spans="1:8" ht="24" x14ac:dyDescent="0.2">
      <c r="A1055" s="77">
        <v>2130899</v>
      </c>
      <c r="B1055" s="68" t="s">
        <v>1424</v>
      </c>
      <c r="C1055" s="81">
        <f t="shared" si="66"/>
        <v>213</v>
      </c>
      <c r="D1055" s="82">
        <f t="shared" si="67"/>
        <v>21308</v>
      </c>
      <c r="E1055" s="82">
        <f t="shared" si="68"/>
        <v>2130899</v>
      </c>
      <c r="F1055" s="65" t="str">
        <f t="shared" si="69"/>
        <v>农林水支出</v>
      </c>
      <c r="G1055" s="65" t="str">
        <f t="shared" si="69"/>
        <v>普惠金融发展支出</v>
      </c>
      <c r="H1055" s="65" t="str">
        <f t="shared" si="69"/>
        <v>其他普惠金融发展支出</v>
      </c>
    </row>
    <row r="1056" spans="1:8" ht="14.25" x14ac:dyDescent="0.2">
      <c r="A1056" s="77">
        <v>21309</v>
      </c>
      <c r="B1056" s="68" t="s">
        <v>1425</v>
      </c>
      <c r="C1056" s="81">
        <f t="shared" si="66"/>
        <v>213</v>
      </c>
      <c r="D1056" s="82">
        <f t="shared" si="67"/>
        <v>21309</v>
      </c>
      <c r="E1056" s="82" t="str">
        <f t="shared" si="68"/>
        <v/>
      </c>
      <c r="F1056" s="65" t="str">
        <f t="shared" si="69"/>
        <v>农林水支出</v>
      </c>
      <c r="G1056" s="65" t="str">
        <f t="shared" si="69"/>
        <v>目标价格补贴</v>
      </c>
      <c r="H1056" s="65" t="str">
        <f t="shared" si="69"/>
        <v/>
      </c>
    </row>
    <row r="1057" spans="1:8" ht="14.25" x14ac:dyDescent="0.2">
      <c r="A1057" s="77">
        <v>2130901</v>
      </c>
      <c r="B1057" s="68" t="s">
        <v>1426</v>
      </c>
      <c r="C1057" s="81">
        <f t="shared" si="66"/>
        <v>213</v>
      </c>
      <c r="D1057" s="82">
        <f t="shared" si="67"/>
        <v>21309</v>
      </c>
      <c r="E1057" s="82">
        <f t="shared" si="68"/>
        <v>2130901</v>
      </c>
      <c r="F1057" s="65" t="str">
        <f t="shared" si="69"/>
        <v>农林水支出</v>
      </c>
      <c r="G1057" s="65" t="str">
        <f t="shared" si="69"/>
        <v>目标价格补贴</v>
      </c>
      <c r="H1057" s="65" t="str">
        <f t="shared" si="69"/>
        <v>棉花目标价格补贴</v>
      </c>
    </row>
    <row r="1058" spans="1:8" ht="14.25" x14ac:dyDescent="0.2">
      <c r="A1058" s="77">
        <v>2130999</v>
      </c>
      <c r="B1058" s="68" t="s">
        <v>1427</v>
      </c>
      <c r="C1058" s="81">
        <f t="shared" si="66"/>
        <v>213</v>
      </c>
      <c r="D1058" s="82">
        <f t="shared" si="67"/>
        <v>21309</v>
      </c>
      <c r="E1058" s="82">
        <f t="shared" si="68"/>
        <v>2130999</v>
      </c>
      <c r="F1058" s="65" t="str">
        <f t="shared" si="69"/>
        <v>农林水支出</v>
      </c>
      <c r="G1058" s="65" t="str">
        <f t="shared" si="69"/>
        <v>目标价格补贴</v>
      </c>
      <c r="H1058" s="65" t="str">
        <f t="shared" si="69"/>
        <v>其他目标价格补贴</v>
      </c>
    </row>
    <row r="1059" spans="1:8" ht="36" x14ac:dyDescent="0.2">
      <c r="A1059" s="77">
        <v>21366</v>
      </c>
      <c r="B1059" s="68" t="s">
        <v>1428</v>
      </c>
      <c r="C1059" s="81">
        <f t="shared" si="66"/>
        <v>213</v>
      </c>
      <c r="D1059" s="82">
        <f t="shared" si="67"/>
        <v>21366</v>
      </c>
      <c r="E1059" s="82" t="str">
        <f t="shared" si="68"/>
        <v/>
      </c>
      <c r="F1059" s="65" t="str">
        <f t="shared" si="69"/>
        <v>农林水支出</v>
      </c>
      <c r="G1059" s="65" t="str">
        <f t="shared" si="69"/>
        <v>大中型水库库区基金安排的支出</v>
      </c>
      <c r="H1059" s="65" t="str">
        <f t="shared" si="69"/>
        <v/>
      </c>
    </row>
    <row r="1060" spans="1:8" ht="36" x14ac:dyDescent="0.2">
      <c r="A1060" s="77">
        <v>2136601</v>
      </c>
      <c r="B1060" s="68" t="s">
        <v>1090</v>
      </c>
      <c r="C1060" s="81">
        <f t="shared" si="66"/>
        <v>213</v>
      </c>
      <c r="D1060" s="82">
        <f t="shared" si="67"/>
        <v>21366</v>
      </c>
      <c r="E1060" s="82">
        <f t="shared" si="68"/>
        <v>2136601</v>
      </c>
      <c r="F1060" s="65" t="str">
        <f t="shared" si="69"/>
        <v>农林水支出</v>
      </c>
      <c r="G1060" s="65" t="str">
        <f t="shared" si="69"/>
        <v>大中型水库库区基金安排的支出</v>
      </c>
      <c r="H1060" s="65" t="str">
        <f t="shared" si="69"/>
        <v>基础设施建设和经济发展</v>
      </c>
    </row>
    <row r="1061" spans="1:8" ht="36" x14ac:dyDescent="0.2">
      <c r="A1061" s="77">
        <v>2136602</v>
      </c>
      <c r="B1061" s="68" t="s">
        <v>1429</v>
      </c>
      <c r="C1061" s="81">
        <f t="shared" si="66"/>
        <v>213</v>
      </c>
      <c r="D1061" s="82">
        <f t="shared" si="67"/>
        <v>21366</v>
      </c>
      <c r="E1061" s="82">
        <f t="shared" si="68"/>
        <v>2136602</v>
      </c>
      <c r="F1061" s="65" t="str">
        <f t="shared" si="69"/>
        <v>农林水支出</v>
      </c>
      <c r="G1061" s="65" t="str">
        <f t="shared" si="69"/>
        <v>大中型水库库区基金安排的支出</v>
      </c>
      <c r="H1061" s="65" t="str">
        <f t="shared" si="69"/>
        <v>解决移民遗留问题</v>
      </c>
    </row>
    <row r="1062" spans="1:8" ht="36" x14ac:dyDescent="0.2">
      <c r="A1062" s="77">
        <v>2136603</v>
      </c>
      <c r="B1062" s="68" t="s">
        <v>1430</v>
      </c>
      <c r="C1062" s="81">
        <f t="shared" si="66"/>
        <v>213</v>
      </c>
      <c r="D1062" s="82">
        <f t="shared" si="67"/>
        <v>21366</v>
      </c>
      <c r="E1062" s="82">
        <f t="shared" si="68"/>
        <v>2136603</v>
      </c>
      <c r="F1062" s="65" t="str">
        <f t="shared" si="69"/>
        <v>农林水支出</v>
      </c>
      <c r="G1062" s="65" t="str">
        <f t="shared" si="69"/>
        <v>大中型水库库区基金安排的支出</v>
      </c>
      <c r="H1062" s="65" t="str">
        <f t="shared" si="69"/>
        <v>库区防护工程维护</v>
      </c>
    </row>
    <row r="1063" spans="1:8" ht="36" x14ac:dyDescent="0.2">
      <c r="A1063" s="77">
        <v>2136699</v>
      </c>
      <c r="B1063" s="68" t="s">
        <v>1431</v>
      </c>
      <c r="C1063" s="81">
        <f t="shared" si="66"/>
        <v>213</v>
      </c>
      <c r="D1063" s="82">
        <f t="shared" si="67"/>
        <v>21366</v>
      </c>
      <c r="E1063" s="82">
        <f t="shared" si="68"/>
        <v>2136699</v>
      </c>
      <c r="F1063" s="65" t="str">
        <f t="shared" si="69"/>
        <v>农林水支出</v>
      </c>
      <c r="G1063" s="65" t="str">
        <f t="shared" si="69"/>
        <v>大中型水库库区基金安排的支出</v>
      </c>
      <c r="H1063" s="65" t="str">
        <f t="shared" si="69"/>
        <v>其他大中型水库库区基金支出</v>
      </c>
    </row>
    <row r="1064" spans="1:8" ht="24" x14ac:dyDescent="0.2">
      <c r="A1064" s="77">
        <v>21367</v>
      </c>
      <c r="B1064" s="68" t="s">
        <v>1432</v>
      </c>
      <c r="C1064" s="81">
        <f t="shared" si="66"/>
        <v>213</v>
      </c>
      <c r="D1064" s="82">
        <f t="shared" si="67"/>
        <v>21367</v>
      </c>
      <c r="E1064" s="82" t="str">
        <f t="shared" si="68"/>
        <v/>
      </c>
      <c r="F1064" s="65" t="str">
        <f t="shared" si="69"/>
        <v>农林水支出</v>
      </c>
      <c r="G1064" s="65" t="str">
        <f t="shared" si="69"/>
        <v>三峡水库库区基金支出</v>
      </c>
      <c r="H1064" s="65" t="str">
        <f t="shared" si="69"/>
        <v/>
      </c>
    </row>
    <row r="1065" spans="1:8" ht="24" x14ac:dyDescent="0.2">
      <c r="A1065" s="77">
        <v>2136701</v>
      </c>
      <c r="B1065" s="68" t="s">
        <v>1090</v>
      </c>
      <c r="C1065" s="81">
        <f t="shared" si="66"/>
        <v>213</v>
      </c>
      <c r="D1065" s="82">
        <f t="shared" si="67"/>
        <v>21367</v>
      </c>
      <c r="E1065" s="82">
        <f t="shared" si="68"/>
        <v>2136701</v>
      </c>
      <c r="F1065" s="65" t="str">
        <f t="shared" si="69"/>
        <v>农林水支出</v>
      </c>
      <c r="G1065" s="65" t="str">
        <f t="shared" si="69"/>
        <v>三峡水库库区基金支出</v>
      </c>
      <c r="H1065" s="65" t="str">
        <f t="shared" si="69"/>
        <v>基础设施建设和经济发展</v>
      </c>
    </row>
    <row r="1066" spans="1:8" ht="24" x14ac:dyDescent="0.2">
      <c r="A1066" s="77">
        <v>2136702</v>
      </c>
      <c r="B1066" s="68" t="s">
        <v>1429</v>
      </c>
      <c r="C1066" s="81">
        <f t="shared" si="66"/>
        <v>213</v>
      </c>
      <c r="D1066" s="82">
        <f t="shared" si="67"/>
        <v>21367</v>
      </c>
      <c r="E1066" s="82">
        <f t="shared" si="68"/>
        <v>2136702</v>
      </c>
      <c r="F1066" s="65" t="str">
        <f t="shared" si="69"/>
        <v>农林水支出</v>
      </c>
      <c r="G1066" s="65" t="str">
        <f t="shared" si="69"/>
        <v>三峡水库库区基金支出</v>
      </c>
      <c r="H1066" s="65" t="str">
        <f t="shared" si="69"/>
        <v>解决移民遗留问题</v>
      </c>
    </row>
    <row r="1067" spans="1:8" ht="24" x14ac:dyDescent="0.2">
      <c r="A1067" s="77">
        <v>2136703</v>
      </c>
      <c r="B1067" s="68" t="s">
        <v>1433</v>
      </c>
      <c r="C1067" s="81">
        <f t="shared" si="66"/>
        <v>213</v>
      </c>
      <c r="D1067" s="82">
        <f t="shared" si="67"/>
        <v>21367</v>
      </c>
      <c r="E1067" s="82">
        <f t="shared" si="68"/>
        <v>2136703</v>
      </c>
      <c r="F1067" s="65" t="str">
        <f t="shared" si="69"/>
        <v>农林水支出</v>
      </c>
      <c r="G1067" s="65" t="str">
        <f t="shared" si="69"/>
        <v>三峡水库库区基金支出</v>
      </c>
      <c r="H1067" s="65" t="str">
        <f t="shared" si="69"/>
        <v>库区维护和管理</v>
      </c>
    </row>
    <row r="1068" spans="1:8" ht="24" x14ac:dyDescent="0.2">
      <c r="A1068" s="77">
        <v>2136799</v>
      </c>
      <c r="B1068" s="68" t="s">
        <v>1434</v>
      </c>
      <c r="C1068" s="81">
        <f t="shared" si="66"/>
        <v>213</v>
      </c>
      <c r="D1068" s="82">
        <f t="shared" si="67"/>
        <v>21367</v>
      </c>
      <c r="E1068" s="82">
        <f t="shared" si="68"/>
        <v>2136799</v>
      </c>
      <c r="F1068" s="65" t="str">
        <f t="shared" si="69"/>
        <v>农林水支出</v>
      </c>
      <c r="G1068" s="65" t="str">
        <f t="shared" si="69"/>
        <v>三峡水库库区基金支出</v>
      </c>
      <c r="H1068" s="65" t="str">
        <f t="shared" si="69"/>
        <v>其他三峡水库库区基金支出</v>
      </c>
    </row>
    <row r="1069" spans="1:8" ht="36" x14ac:dyDescent="0.2">
      <c r="A1069" s="77">
        <v>21369</v>
      </c>
      <c r="B1069" s="68" t="s">
        <v>1435</v>
      </c>
      <c r="C1069" s="81">
        <f t="shared" si="66"/>
        <v>213</v>
      </c>
      <c r="D1069" s="82">
        <f t="shared" si="67"/>
        <v>21369</v>
      </c>
      <c r="E1069" s="82" t="str">
        <f t="shared" si="68"/>
        <v/>
      </c>
      <c r="F1069" s="65" t="str">
        <f t="shared" si="69"/>
        <v>农林水支出</v>
      </c>
      <c r="G1069" s="65" t="str">
        <f t="shared" si="69"/>
        <v>国家重大水利工程建设基金安排的支出</v>
      </c>
      <c r="H1069" s="65" t="str">
        <f t="shared" si="69"/>
        <v/>
      </c>
    </row>
    <row r="1070" spans="1:8" ht="36" x14ac:dyDescent="0.2">
      <c r="A1070" s="77">
        <v>2136901</v>
      </c>
      <c r="B1070" s="68" t="s">
        <v>1397</v>
      </c>
      <c r="C1070" s="81">
        <f t="shared" si="66"/>
        <v>213</v>
      </c>
      <c r="D1070" s="82">
        <f t="shared" si="67"/>
        <v>21369</v>
      </c>
      <c r="E1070" s="82">
        <f t="shared" si="68"/>
        <v>2136901</v>
      </c>
      <c r="F1070" s="65" t="str">
        <f t="shared" si="69"/>
        <v>农林水支出</v>
      </c>
      <c r="G1070" s="65" t="str">
        <f t="shared" si="69"/>
        <v>国家重大水利工程建设基金安排的支出</v>
      </c>
      <c r="H1070" s="65" t="str">
        <f t="shared" si="69"/>
        <v>南水北调工程建设</v>
      </c>
    </row>
    <row r="1071" spans="1:8" ht="36" x14ac:dyDescent="0.2">
      <c r="A1071" s="77">
        <v>2136902</v>
      </c>
      <c r="B1071" s="68" t="s">
        <v>1436</v>
      </c>
      <c r="C1071" s="81">
        <f t="shared" si="66"/>
        <v>213</v>
      </c>
      <c r="D1071" s="82">
        <f t="shared" si="67"/>
        <v>21369</v>
      </c>
      <c r="E1071" s="82">
        <f t="shared" si="68"/>
        <v>2136902</v>
      </c>
      <c r="F1071" s="65" t="str">
        <f t="shared" si="69"/>
        <v>农林水支出</v>
      </c>
      <c r="G1071" s="65" t="str">
        <f t="shared" si="69"/>
        <v>国家重大水利工程建设基金安排的支出</v>
      </c>
      <c r="H1071" s="65" t="str">
        <f t="shared" si="69"/>
        <v>三峡后续工作</v>
      </c>
    </row>
    <row r="1072" spans="1:8" ht="36" x14ac:dyDescent="0.2">
      <c r="A1072" s="77">
        <v>2136903</v>
      </c>
      <c r="B1072" s="68" t="s">
        <v>1437</v>
      </c>
      <c r="C1072" s="81">
        <f t="shared" si="66"/>
        <v>213</v>
      </c>
      <c r="D1072" s="82">
        <f t="shared" si="67"/>
        <v>21369</v>
      </c>
      <c r="E1072" s="82">
        <f t="shared" si="68"/>
        <v>2136903</v>
      </c>
      <c r="F1072" s="65" t="str">
        <f t="shared" si="69"/>
        <v>农林水支出</v>
      </c>
      <c r="G1072" s="65" t="str">
        <f t="shared" si="69"/>
        <v>国家重大水利工程建设基金安排的支出</v>
      </c>
      <c r="H1072" s="65" t="str">
        <f t="shared" si="69"/>
        <v>地方重大水利工程建设</v>
      </c>
    </row>
    <row r="1073" spans="1:8" ht="36" x14ac:dyDescent="0.2">
      <c r="A1073" s="77">
        <v>2136999</v>
      </c>
      <c r="B1073" s="68" t="s">
        <v>1438</v>
      </c>
      <c r="C1073" s="81">
        <f t="shared" si="66"/>
        <v>213</v>
      </c>
      <c r="D1073" s="82">
        <f t="shared" si="67"/>
        <v>21369</v>
      </c>
      <c r="E1073" s="82">
        <f t="shared" si="68"/>
        <v>2136999</v>
      </c>
      <c r="F1073" s="65" t="str">
        <f t="shared" si="69"/>
        <v>农林水支出</v>
      </c>
      <c r="G1073" s="65" t="str">
        <f t="shared" si="69"/>
        <v>国家重大水利工程建设基金安排的支出</v>
      </c>
      <c r="H1073" s="65" t="str">
        <f t="shared" si="69"/>
        <v>其他重大水利工程建设基金支出</v>
      </c>
    </row>
    <row r="1074" spans="1:8" ht="48" x14ac:dyDescent="0.2">
      <c r="A1074" s="77">
        <v>21370</v>
      </c>
      <c r="B1074" s="68" t="s">
        <v>1439</v>
      </c>
      <c r="C1074" s="81">
        <f t="shared" si="66"/>
        <v>213</v>
      </c>
      <c r="D1074" s="82">
        <f t="shared" si="67"/>
        <v>21370</v>
      </c>
      <c r="E1074" s="82" t="str">
        <f t="shared" si="68"/>
        <v/>
      </c>
      <c r="F1074" s="65" t="str">
        <f t="shared" si="69"/>
        <v>农林水支出</v>
      </c>
      <c r="G1074" s="65" t="str">
        <f t="shared" si="69"/>
        <v>大中型水库库区基金对应专项债务收入安排的支出</v>
      </c>
      <c r="H1074" s="65" t="str">
        <f t="shared" si="69"/>
        <v/>
      </c>
    </row>
    <row r="1075" spans="1:8" ht="48" x14ac:dyDescent="0.2">
      <c r="A1075" s="77">
        <v>2137001</v>
      </c>
      <c r="B1075" s="68" t="s">
        <v>1090</v>
      </c>
      <c r="C1075" s="81">
        <f t="shared" si="66"/>
        <v>213</v>
      </c>
      <c r="D1075" s="82">
        <f t="shared" si="67"/>
        <v>21370</v>
      </c>
      <c r="E1075" s="82">
        <f t="shared" si="68"/>
        <v>2137001</v>
      </c>
      <c r="F1075" s="65" t="str">
        <f t="shared" si="69"/>
        <v>农林水支出</v>
      </c>
      <c r="G1075" s="65" t="str">
        <f t="shared" si="69"/>
        <v>大中型水库库区基金对应专项债务收入安排的支出</v>
      </c>
      <c r="H1075" s="65" t="str">
        <f t="shared" si="69"/>
        <v>基础设施建设和经济发展</v>
      </c>
    </row>
    <row r="1076" spans="1:8" ht="48" x14ac:dyDescent="0.2">
      <c r="A1076" s="77">
        <v>2137099</v>
      </c>
      <c r="B1076" s="68" t="s">
        <v>1440</v>
      </c>
      <c r="C1076" s="81">
        <f t="shared" si="66"/>
        <v>213</v>
      </c>
      <c r="D1076" s="82">
        <f t="shared" si="67"/>
        <v>21370</v>
      </c>
      <c r="E1076" s="82">
        <f t="shared" si="68"/>
        <v>2137099</v>
      </c>
      <c r="F1076" s="65" t="str">
        <f t="shared" si="69"/>
        <v>农林水支出</v>
      </c>
      <c r="G1076" s="65" t="str">
        <f t="shared" si="69"/>
        <v>大中型水库库区基金对应专项债务收入安排的支出</v>
      </c>
      <c r="H1076" s="65" t="str">
        <f t="shared" si="69"/>
        <v>其他大中型水库库区基金对应专项债务收入支出</v>
      </c>
    </row>
    <row r="1077" spans="1:8" ht="60" x14ac:dyDescent="0.2">
      <c r="A1077" s="77">
        <v>21371</v>
      </c>
      <c r="B1077" s="68" t="s">
        <v>1441</v>
      </c>
      <c r="C1077" s="81">
        <f t="shared" si="66"/>
        <v>213</v>
      </c>
      <c r="D1077" s="82">
        <f t="shared" si="67"/>
        <v>21371</v>
      </c>
      <c r="E1077" s="82" t="str">
        <f t="shared" si="68"/>
        <v/>
      </c>
      <c r="F1077" s="65" t="str">
        <f t="shared" si="69"/>
        <v>农林水支出</v>
      </c>
      <c r="G1077" s="65" t="str">
        <f t="shared" si="69"/>
        <v>国家重大水利工程建设基金对应专项债务收入安排的支出</v>
      </c>
      <c r="H1077" s="65" t="str">
        <f t="shared" si="69"/>
        <v/>
      </c>
    </row>
    <row r="1078" spans="1:8" ht="60" x14ac:dyDescent="0.2">
      <c r="A1078" s="77">
        <v>2137101</v>
      </c>
      <c r="B1078" s="68" t="s">
        <v>1397</v>
      </c>
      <c r="C1078" s="81">
        <f t="shared" si="66"/>
        <v>213</v>
      </c>
      <c r="D1078" s="82">
        <f t="shared" si="67"/>
        <v>21371</v>
      </c>
      <c r="E1078" s="82">
        <f t="shared" si="68"/>
        <v>2137101</v>
      </c>
      <c r="F1078" s="65" t="str">
        <f t="shared" si="69"/>
        <v>农林水支出</v>
      </c>
      <c r="G1078" s="65" t="str">
        <f t="shared" si="69"/>
        <v>国家重大水利工程建设基金对应专项债务收入安排的支出</v>
      </c>
      <c r="H1078" s="65" t="str">
        <f t="shared" si="69"/>
        <v>南水北调工程建设</v>
      </c>
    </row>
    <row r="1079" spans="1:8" ht="60" x14ac:dyDescent="0.2">
      <c r="A1079" s="77">
        <v>2137102</v>
      </c>
      <c r="B1079" s="68" t="s">
        <v>1442</v>
      </c>
      <c r="C1079" s="81">
        <f t="shared" si="66"/>
        <v>213</v>
      </c>
      <c r="D1079" s="82">
        <f t="shared" si="67"/>
        <v>21371</v>
      </c>
      <c r="E1079" s="82">
        <f t="shared" si="68"/>
        <v>2137102</v>
      </c>
      <c r="F1079" s="65" t="str">
        <f t="shared" si="69"/>
        <v>农林水支出</v>
      </c>
      <c r="G1079" s="65" t="str">
        <f t="shared" si="69"/>
        <v>国家重大水利工程建设基金对应专项债务收入安排的支出</v>
      </c>
      <c r="H1079" s="65" t="str">
        <f t="shared" si="69"/>
        <v>三峡工程后续工作</v>
      </c>
    </row>
    <row r="1080" spans="1:8" ht="60" x14ac:dyDescent="0.2">
      <c r="A1080" s="77">
        <v>2137103</v>
      </c>
      <c r="B1080" s="68" t="s">
        <v>1437</v>
      </c>
      <c r="C1080" s="81">
        <f t="shared" si="66"/>
        <v>213</v>
      </c>
      <c r="D1080" s="82">
        <f t="shared" si="67"/>
        <v>21371</v>
      </c>
      <c r="E1080" s="82">
        <f t="shared" si="68"/>
        <v>2137103</v>
      </c>
      <c r="F1080" s="65" t="str">
        <f t="shared" si="69"/>
        <v>农林水支出</v>
      </c>
      <c r="G1080" s="65" t="str">
        <f t="shared" si="69"/>
        <v>国家重大水利工程建设基金对应专项债务收入安排的支出</v>
      </c>
      <c r="H1080" s="65" t="str">
        <f t="shared" si="69"/>
        <v>地方重大水利工程建设</v>
      </c>
    </row>
    <row r="1081" spans="1:8" ht="60" x14ac:dyDescent="0.2">
      <c r="A1081" s="77">
        <v>2137199</v>
      </c>
      <c r="B1081" s="68" t="s">
        <v>1443</v>
      </c>
      <c r="C1081" s="81">
        <f t="shared" si="66"/>
        <v>213</v>
      </c>
      <c r="D1081" s="82">
        <f t="shared" si="67"/>
        <v>21371</v>
      </c>
      <c r="E1081" s="82">
        <f t="shared" si="68"/>
        <v>2137199</v>
      </c>
      <c r="F1081" s="65" t="str">
        <f t="shared" si="69"/>
        <v>农林水支出</v>
      </c>
      <c r="G1081" s="65" t="str">
        <f t="shared" si="69"/>
        <v>国家重大水利工程建设基金对应专项债务收入安排的支出</v>
      </c>
      <c r="H1081" s="65" t="str">
        <f t="shared" si="69"/>
        <v>其他重大水利工程建设基金对应专项债务收入支出</v>
      </c>
    </row>
    <row r="1082" spans="1:8" ht="24" x14ac:dyDescent="0.2">
      <c r="A1082" s="77">
        <v>21399</v>
      </c>
      <c r="B1082" s="68" t="s">
        <v>1444</v>
      </c>
      <c r="C1082" s="81">
        <f t="shared" si="66"/>
        <v>213</v>
      </c>
      <c r="D1082" s="82">
        <f t="shared" si="67"/>
        <v>21399</v>
      </c>
      <c r="E1082" s="82" t="str">
        <f t="shared" si="68"/>
        <v/>
      </c>
      <c r="F1082" s="65" t="str">
        <f t="shared" si="69"/>
        <v>农林水支出</v>
      </c>
      <c r="G1082" s="65" t="str">
        <f t="shared" si="69"/>
        <v>其他农林水支出</v>
      </c>
      <c r="H1082" s="65" t="str">
        <f t="shared" si="69"/>
        <v/>
      </c>
    </row>
    <row r="1083" spans="1:8" ht="24" x14ac:dyDescent="0.2">
      <c r="A1083" s="77">
        <v>2139901</v>
      </c>
      <c r="B1083" s="68" t="s">
        <v>1445</v>
      </c>
      <c r="C1083" s="81">
        <f t="shared" si="66"/>
        <v>213</v>
      </c>
      <c r="D1083" s="82">
        <f t="shared" si="67"/>
        <v>21399</v>
      </c>
      <c r="E1083" s="82">
        <f t="shared" si="68"/>
        <v>2139901</v>
      </c>
      <c r="F1083" s="65" t="str">
        <f t="shared" si="69"/>
        <v>农林水支出</v>
      </c>
      <c r="G1083" s="65" t="str">
        <f t="shared" si="69"/>
        <v>其他农林水支出</v>
      </c>
      <c r="H1083" s="65" t="str">
        <f t="shared" si="69"/>
        <v>化解其他公益性乡村债务支出</v>
      </c>
    </row>
    <row r="1084" spans="1:8" ht="24" x14ac:dyDescent="0.2">
      <c r="A1084" s="77">
        <v>2139999</v>
      </c>
      <c r="B1084" s="68" t="s">
        <v>1444</v>
      </c>
      <c r="C1084" s="81">
        <f t="shared" si="66"/>
        <v>213</v>
      </c>
      <c r="D1084" s="82">
        <f t="shared" si="67"/>
        <v>21399</v>
      </c>
      <c r="E1084" s="82">
        <f t="shared" si="68"/>
        <v>2139999</v>
      </c>
      <c r="F1084" s="65" t="str">
        <f t="shared" si="69"/>
        <v>农林水支出</v>
      </c>
      <c r="G1084" s="65" t="str">
        <f t="shared" si="69"/>
        <v>其他农林水支出</v>
      </c>
      <c r="H1084" s="65" t="str">
        <f t="shared" si="69"/>
        <v>其他农林水支出</v>
      </c>
    </row>
    <row r="1085" spans="1:8" ht="14.25" x14ac:dyDescent="0.2">
      <c r="A1085" s="77">
        <v>214</v>
      </c>
      <c r="B1085" s="68" t="s">
        <v>1446</v>
      </c>
      <c r="C1085" s="81">
        <f t="shared" si="66"/>
        <v>214</v>
      </c>
      <c r="D1085" s="82" t="str">
        <f t="shared" si="67"/>
        <v/>
      </c>
      <c r="E1085" s="82" t="str">
        <f t="shared" si="68"/>
        <v/>
      </c>
      <c r="F1085" s="65" t="str">
        <f t="shared" si="69"/>
        <v>交通运输支出</v>
      </c>
      <c r="G1085" s="65" t="str">
        <f t="shared" si="69"/>
        <v/>
      </c>
      <c r="H1085" s="65" t="str">
        <f t="shared" si="69"/>
        <v/>
      </c>
    </row>
    <row r="1086" spans="1:8" ht="14.25" x14ac:dyDescent="0.2">
      <c r="A1086" s="77">
        <v>21401</v>
      </c>
      <c r="B1086" s="68" t="s">
        <v>1447</v>
      </c>
      <c r="C1086" s="81">
        <f t="shared" si="66"/>
        <v>214</v>
      </c>
      <c r="D1086" s="82">
        <f t="shared" si="67"/>
        <v>21401</v>
      </c>
      <c r="E1086" s="82" t="str">
        <f t="shared" si="68"/>
        <v/>
      </c>
      <c r="F1086" s="65" t="str">
        <f t="shared" si="69"/>
        <v>交通运输支出</v>
      </c>
      <c r="G1086" s="65" t="str">
        <f t="shared" si="69"/>
        <v>公路水路运输</v>
      </c>
      <c r="H1086" s="65" t="str">
        <f t="shared" si="69"/>
        <v/>
      </c>
    </row>
    <row r="1087" spans="1:8" ht="14.25" x14ac:dyDescent="0.2">
      <c r="A1087" s="77">
        <v>2140101</v>
      </c>
      <c r="B1087" s="68" t="s">
        <v>1448</v>
      </c>
      <c r="C1087" s="81">
        <f t="shared" si="66"/>
        <v>214</v>
      </c>
      <c r="D1087" s="82">
        <f t="shared" si="67"/>
        <v>21401</v>
      </c>
      <c r="E1087" s="82">
        <f t="shared" si="68"/>
        <v>2140101</v>
      </c>
      <c r="F1087" s="65" t="str">
        <f t="shared" si="69"/>
        <v>交通运输支出</v>
      </c>
      <c r="G1087" s="65" t="str">
        <f t="shared" si="69"/>
        <v>公路水路运输</v>
      </c>
      <c r="H1087" s="65" t="str">
        <f t="shared" si="69"/>
        <v>行政运行（公路）</v>
      </c>
    </row>
    <row r="1088" spans="1:8" ht="24" x14ac:dyDescent="0.2">
      <c r="A1088" s="77">
        <v>2140102</v>
      </c>
      <c r="B1088" s="68" t="s">
        <v>1449</v>
      </c>
      <c r="C1088" s="81">
        <f t="shared" si="66"/>
        <v>214</v>
      </c>
      <c r="D1088" s="82">
        <f t="shared" si="67"/>
        <v>21401</v>
      </c>
      <c r="E1088" s="82">
        <f t="shared" si="68"/>
        <v>2140102</v>
      </c>
      <c r="F1088" s="65" t="str">
        <f t="shared" si="69"/>
        <v>交通运输支出</v>
      </c>
      <c r="G1088" s="65" t="str">
        <f t="shared" si="69"/>
        <v>公路水路运输</v>
      </c>
      <c r="H1088" s="65" t="str">
        <f t="shared" si="69"/>
        <v>一般行政管理事务（公路）</v>
      </c>
    </row>
    <row r="1089" spans="1:8" ht="14.25" x14ac:dyDescent="0.2">
      <c r="A1089" s="77">
        <v>2140103</v>
      </c>
      <c r="B1089" s="68" t="s">
        <v>1450</v>
      </c>
      <c r="C1089" s="81">
        <f t="shared" si="66"/>
        <v>214</v>
      </c>
      <c r="D1089" s="82">
        <f t="shared" si="67"/>
        <v>21401</v>
      </c>
      <c r="E1089" s="82">
        <f t="shared" si="68"/>
        <v>2140103</v>
      </c>
      <c r="F1089" s="65" t="str">
        <f t="shared" si="69"/>
        <v>交通运输支出</v>
      </c>
      <c r="G1089" s="65" t="str">
        <f t="shared" si="69"/>
        <v>公路水路运输</v>
      </c>
      <c r="H1089" s="65" t="str">
        <f t="shared" si="69"/>
        <v>机关服务（公路）</v>
      </c>
    </row>
    <row r="1090" spans="1:8" ht="14.25" x14ac:dyDescent="0.2">
      <c r="A1090" s="77">
        <v>2140104</v>
      </c>
      <c r="B1090" s="68" t="s">
        <v>1451</v>
      </c>
      <c r="C1090" s="81">
        <f t="shared" si="66"/>
        <v>214</v>
      </c>
      <c r="D1090" s="82">
        <f t="shared" si="67"/>
        <v>21401</v>
      </c>
      <c r="E1090" s="82">
        <f t="shared" si="68"/>
        <v>2140104</v>
      </c>
      <c r="F1090" s="65" t="str">
        <f t="shared" si="69"/>
        <v>交通运输支出</v>
      </c>
      <c r="G1090" s="65" t="str">
        <f t="shared" si="69"/>
        <v>公路水路运输</v>
      </c>
      <c r="H1090" s="65" t="str">
        <f t="shared" si="69"/>
        <v>公路建设</v>
      </c>
    </row>
    <row r="1091" spans="1:8" ht="14.25" x14ac:dyDescent="0.2">
      <c r="A1091" s="77">
        <v>2140106</v>
      </c>
      <c r="B1091" s="68" t="s">
        <v>1452</v>
      </c>
      <c r="C1091" s="81">
        <f t="shared" si="66"/>
        <v>214</v>
      </c>
      <c r="D1091" s="82">
        <f t="shared" si="67"/>
        <v>21401</v>
      </c>
      <c r="E1091" s="82">
        <f t="shared" si="68"/>
        <v>2140106</v>
      </c>
      <c r="F1091" s="65" t="str">
        <f t="shared" si="69"/>
        <v>交通运输支出</v>
      </c>
      <c r="G1091" s="65" t="str">
        <f t="shared" si="69"/>
        <v>公路水路运输</v>
      </c>
      <c r="H1091" s="65" t="str">
        <f t="shared" si="69"/>
        <v>公路养护</v>
      </c>
    </row>
    <row r="1092" spans="1:8" ht="14.25" x14ac:dyDescent="0.2">
      <c r="A1092" s="77">
        <v>2140109</v>
      </c>
      <c r="B1092" s="68" t="s">
        <v>1453</v>
      </c>
      <c r="C1092" s="81">
        <f t="shared" si="66"/>
        <v>214</v>
      </c>
      <c r="D1092" s="82">
        <f t="shared" si="67"/>
        <v>21401</v>
      </c>
      <c r="E1092" s="82">
        <f t="shared" si="68"/>
        <v>2140109</v>
      </c>
      <c r="F1092" s="65" t="str">
        <f t="shared" si="69"/>
        <v>交通运输支出</v>
      </c>
      <c r="G1092" s="65" t="str">
        <f t="shared" si="69"/>
        <v>公路水路运输</v>
      </c>
      <c r="H1092" s="65" t="str">
        <f t="shared" si="69"/>
        <v>交通运输信息化建设</v>
      </c>
    </row>
    <row r="1093" spans="1:8" ht="14.25" x14ac:dyDescent="0.2">
      <c r="A1093" s="77">
        <v>2140110</v>
      </c>
      <c r="B1093" s="68" t="s">
        <v>1454</v>
      </c>
      <c r="C1093" s="81">
        <f t="shared" si="66"/>
        <v>214</v>
      </c>
      <c r="D1093" s="82">
        <f t="shared" si="67"/>
        <v>21401</v>
      </c>
      <c r="E1093" s="82">
        <f t="shared" si="68"/>
        <v>2140110</v>
      </c>
      <c r="F1093" s="65" t="str">
        <f t="shared" si="69"/>
        <v>交通运输支出</v>
      </c>
      <c r="G1093" s="65" t="str">
        <f t="shared" si="69"/>
        <v>公路水路运输</v>
      </c>
      <c r="H1093" s="65" t="str">
        <f t="shared" si="69"/>
        <v>公路和运输安全</v>
      </c>
    </row>
    <row r="1094" spans="1:8" ht="14.25" x14ac:dyDescent="0.2">
      <c r="A1094" s="77">
        <v>2140111</v>
      </c>
      <c r="B1094" s="68" t="s">
        <v>1455</v>
      </c>
      <c r="C1094" s="81">
        <f t="shared" si="66"/>
        <v>214</v>
      </c>
      <c r="D1094" s="82">
        <f t="shared" si="67"/>
        <v>21401</v>
      </c>
      <c r="E1094" s="82">
        <f t="shared" si="68"/>
        <v>2140111</v>
      </c>
      <c r="F1094" s="65" t="str">
        <f t="shared" si="69"/>
        <v>交通运输支出</v>
      </c>
      <c r="G1094" s="65" t="str">
        <f t="shared" si="69"/>
        <v>公路水路运输</v>
      </c>
      <c r="H1094" s="65" t="str">
        <f t="shared" si="69"/>
        <v>公路还贷专项</v>
      </c>
    </row>
    <row r="1095" spans="1:8" ht="14.25" x14ac:dyDescent="0.2">
      <c r="A1095" s="77">
        <v>2140112</v>
      </c>
      <c r="B1095" s="68" t="s">
        <v>1456</v>
      </c>
      <c r="C1095" s="81">
        <f t="shared" si="66"/>
        <v>214</v>
      </c>
      <c r="D1095" s="82">
        <f t="shared" si="67"/>
        <v>21401</v>
      </c>
      <c r="E1095" s="82">
        <f t="shared" si="68"/>
        <v>2140112</v>
      </c>
      <c r="F1095" s="65" t="str">
        <f t="shared" si="69"/>
        <v>交通运输支出</v>
      </c>
      <c r="G1095" s="65" t="str">
        <f t="shared" si="69"/>
        <v>公路水路运输</v>
      </c>
      <c r="H1095" s="65" t="str">
        <f t="shared" si="69"/>
        <v>公路运输管理</v>
      </c>
    </row>
    <row r="1096" spans="1:8" ht="24" x14ac:dyDescent="0.2">
      <c r="A1096" s="77">
        <v>2140114</v>
      </c>
      <c r="B1096" s="68" t="s">
        <v>1457</v>
      </c>
      <c r="C1096" s="81">
        <f t="shared" si="66"/>
        <v>214</v>
      </c>
      <c r="D1096" s="82">
        <f t="shared" si="67"/>
        <v>21401</v>
      </c>
      <c r="E1096" s="82">
        <f t="shared" si="68"/>
        <v>2140114</v>
      </c>
      <c r="F1096" s="65" t="str">
        <f t="shared" si="69"/>
        <v>交通运输支出</v>
      </c>
      <c r="G1096" s="65" t="str">
        <f t="shared" si="69"/>
        <v>公路水路运输</v>
      </c>
      <c r="H1096" s="65" t="str">
        <f t="shared" si="69"/>
        <v>公路和运输技术标准化建设</v>
      </c>
    </row>
    <row r="1097" spans="1:8" ht="14.25" x14ac:dyDescent="0.2">
      <c r="A1097" s="77">
        <v>2140122</v>
      </c>
      <c r="B1097" s="68" t="s">
        <v>1458</v>
      </c>
      <c r="C1097" s="81">
        <f t="shared" si="66"/>
        <v>214</v>
      </c>
      <c r="D1097" s="82">
        <f t="shared" si="67"/>
        <v>21401</v>
      </c>
      <c r="E1097" s="82">
        <f t="shared" si="68"/>
        <v>2140122</v>
      </c>
      <c r="F1097" s="65" t="str">
        <f t="shared" si="69"/>
        <v>交通运输支出</v>
      </c>
      <c r="G1097" s="65" t="str">
        <f t="shared" si="69"/>
        <v>公路水路运输</v>
      </c>
      <c r="H1097" s="65" t="str">
        <f t="shared" si="69"/>
        <v>港口设施</v>
      </c>
    </row>
    <row r="1098" spans="1:8" ht="14.25" x14ac:dyDescent="0.2">
      <c r="A1098" s="77">
        <v>2140123</v>
      </c>
      <c r="B1098" s="68" t="s">
        <v>1459</v>
      </c>
      <c r="C1098" s="81">
        <f t="shared" si="66"/>
        <v>214</v>
      </c>
      <c r="D1098" s="82">
        <f t="shared" si="67"/>
        <v>21401</v>
      </c>
      <c r="E1098" s="82">
        <f t="shared" si="68"/>
        <v>2140123</v>
      </c>
      <c r="F1098" s="65" t="str">
        <f t="shared" si="69"/>
        <v>交通运输支出</v>
      </c>
      <c r="G1098" s="65" t="str">
        <f t="shared" si="69"/>
        <v>公路水路运输</v>
      </c>
      <c r="H1098" s="65" t="str">
        <f t="shared" si="69"/>
        <v>航道维护</v>
      </c>
    </row>
    <row r="1099" spans="1:8" ht="14.25" x14ac:dyDescent="0.2">
      <c r="A1099" s="77">
        <v>2140127</v>
      </c>
      <c r="B1099" s="68" t="s">
        <v>1460</v>
      </c>
      <c r="C1099" s="81">
        <f t="shared" ref="C1099:C1162" si="70">IF(AND($A1099&lt;&gt;"",LEN($A1099)&gt;=3),MID($A1099,1,3)*1,"")</f>
        <v>214</v>
      </c>
      <c r="D1099" s="82">
        <f t="shared" ref="D1099:D1162" si="71">IF(AND($A1099&lt;&gt;"",LEN($A1099)&gt;=5),MID($A1099,1,5)*1,"")</f>
        <v>21401</v>
      </c>
      <c r="E1099" s="82">
        <f t="shared" ref="E1099:E1162" si="72">IF(AND($A1099&lt;&gt;"",LEN($A1099)&gt;=7),MID($A1099,1,7)*1,"")</f>
        <v>2140127</v>
      </c>
      <c r="F1099" s="65" t="str">
        <f t="shared" si="69"/>
        <v>交通运输支出</v>
      </c>
      <c r="G1099" s="65" t="str">
        <f t="shared" si="69"/>
        <v>公路水路运输</v>
      </c>
      <c r="H1099" s="65" t="str">
        <f t="shared" si="69"/>
        <v>船舶检验</v>
      </c>
    </row>
    <row r="1100" spans="1:8" ht="14.25" x14ac:dyDescent="0.2">
      <c r="A1100" s="77">
        <v>2140128</v>
      </c>
      <c r="B1100" s="68" t="s">
        <v>1461</v>
      </c>
      <c r="C1100" s="81">
        <f t="shared" si="70"/>
        <v>214</v>
      </c>
      <c r="D1100" s="82">
        <f t="shared" si="71"/>
        <v>21401</v>
      </c>
      <c r="E1100" s="82">
        <f t="shared" si="72"/>
        <v>2140128</v>
      </c>
      <c r="F1100" s="65" t="str">
        <f t="shared" si="69"/>
        <v>交通运输支出</v>
      </c>
      <c r="G1100" s="65" t="str">
        <f t="shared" si="69"/>
        <v>公路水路运输</v>
      </c>
      <c r="H1100" s="65" t="str">
        <f t="shared" si="69"/>
        <v>救助打捞</v>
      </c>
    </row>
    <row r="1101" spans="1:8" ht="14.25" x14ac:dyDescent="0.2">
      <c r="A1101" s="77">
        <v>2140129</v>
      </c>
      <c r="B1101" s="68" t="s">
        <v>1462</v>
      </c>
      <c r="C1101" s="81">
        <f t="shared" si="70"/>
        <v>214</v>
      </c>
      <c r="D1101" s="82">
        <f t="shared" si="71"/>
        <v>21401</v>
      </c>
      <c r="E1101" s="82">
        <f t="shared" si="72"/>
        <v>2140129</v>
      </c>
      <c r="F1101" s="65" t="str">
        <f t="shared" si="69"/>
        <v>交通运输支出</v>
      </c>
      <c r="G1101" s="65" t="str">
        <f t="shared" si="69"/>
        <v>公路水路运输</v>
      </c>
      <c r="H1101" s="65" t="str">
        <f t="shared" si="69"/>
        <v>内河运输</v>
      </c>
    </row>
    <row r="1102" spans="1:8" ht="14.25" x14ac:dyDescent="0.2">
      <c r="A1102" s="77">
        <v>2140130</v>
      </c>
      <c r="B1102" s="68" t="s">
        <v>1463</v>
      </c>
      <c r="C1102" s="81">
        <f t="shared" si="70"/>
        <v>214</v>
      </c>
      <c r="D1102" s="82">
        <f t="shared" si="71"/>
        <v>21401</v>
      </c>
      <c r="E1102" s="82">
        <f t="shared" si="72"/>
        <v>2140130</v>
      </c>
      <c r="F1102" s="65" t="str">
        <f t="shared" si="69"/>
        <v>交通运输支出</v>
      </c>
      <c r="G1102" s="65" t="str">
        <f t="shared" si="69"/>
        <v>公路水路运输</v>
      </c>
      <c r="H1102" s="65" t="str">
        <f t="shared" si="69"/>
        <v>远洋运输</v>
      </c>
    </row>
    <row r="1103" spans="1:8" ht="14.25" x14ac:dyDescent="0.2">
      <c r="A1103" s="77">
        <v>2140131</v>
      </c>
      <c r="B1103" s="68" t="s">
        <v>1464</v>
      </c>
      <c r="C1103" s="81">
        <f t="shared" si="70"/>
        <v>214</v>
      </c>
      <c r="D1103" s="82">
        <f t="shared" si="71"/>
        <v>21401</v>
      </c>
      <c r="E1103" s="82">
        <f t="shared" si="72"/>
        <v>2140131</v>
      </c>
      <c r="F1103" s="65" t="str">
        <f t="shared" si="69"/>
        <v>交通运输支出</v>
      </c>
      <c r="G1103" s="65" t="str">
        <f t="shared" si="69"/>
        <v>公路水路运输</v>
      </c>
      <c r="H1103" s="65" t="str">
        <f t="shared" si="69"/>
        <v>海事管理</v>
      </c>
    </row>
    <row r="1104" spans="1:8" ht="14.25" x14ac:dyDescent="0.2">
      <c r="A1104" s="77">
        <v>2140133</v>
      </c>
      <c r="B1104" s="68" t="s">
        <v>1465</v>
      </c>
      <c r="C1104" s="81">
        <f t="shared" si="70"/>
        <v>214</v>
      </c>
      <c r="D1104" s="82">
        <f t="shared" si="71"/>
        <v>21401</v>
      </c>
      <c r="E1104" s="82">
        <f t="shared" si="72"/>
        <v>2140133</v>
      </c>
      <c r="F1104" s="65" t="str">
        <f t="shared" si="69"/>
        <v>交通运输支出</v>
      </c>
      <c r="G1104" s="65" t="str">
        <f t="shared" si="69"/>
        <v>公路水路运输</v>
      </c>
      <c r="H1104" s="65" t="str">
        <f t="shared" si="69"/>
        <v>航标事业发展支出</v>
      </c>
    </row>
    <row r="1105" spans="1:8" ht="14.25" x14ac:dyDescent="0.2">
      <c r="A1105" s="77">
        <v>2140136</v>
      </c>
      <c r="B1105" s="68" t="s">
        <v>1466</v>
      </c>
      <c r="C1105" s="81">
        <f t="shared" si="70"/>
        <v>214</v>
      </c>
      <c r="D1105" s="82">
        <f t="shared" si="71"/>
        <v>21401</v>
      </c>
      <c r="E1105" s="82">
        <f t="shared" si="72"/>
        <v>2140136</v>
      </c>
      <c r="F1105" s="65" t="str">
        <f t="shared" si="69"/>
        <v>交通运输支出</v>
      </c>
      <c r="G1105" s="65" t="str">
        <f t="shared" si="69"/>
        <v>公路水路运输</v>
      </c>
      <c r="H1105" s="65" t="str">
        <f t="shared" si="69"/>
        <v>水路运输管理支出</v>
      </c>
    </row>
    <row r="1106" spans="1:8" ht="14.25" x14ac:dyDescent="0.2">
      <c r="A1106" s="77">
        <v>2140138</v>
      </c>
      <c r="B1106" s="68" t="s">
        <v>1467</v>
      </c>
      <c r="C1106" s="81">
        <f t="shared" si="70"/>
        <v>214</v>
      </c>
      <c r="D1106" s="82">
        <f t="shared" si="71"/>
        <v>21401</v>
      </c>
      <c r="E1106" s="82">
        <f t="shared" si="72"/>
        <v>2140138</v>
      </c>
      <c r="F1106" s="65" t="str">
        <f t="shared" si="69"/>
        <v>交通运输支出</v>
      </c>
      <c r="G1106" s="65" t="str">
        <f t="shared" si="69"/>
        <v>公路水路运输</v>
      </c>
      <c r="H1106" s="65" t="str">
        <f t="shared" si="69"/>
        <v>口岸建设</v>
      </c>
    </row>
    <row r="1107" spans="1:8" ht="24" x14ac:dyDescent="0.2">
      <c r="A1107" s="77">
        <v>2140139</v>
      </c>
      <c r="B1107" s="68" t="s">
        <v>1468</v>
      </c>
      <c r="C1107" s="81">
        <f t="shared" si="70"/>
        <v>214</v>
      </c>
      <c r="D1107" s="82">
        <f t="shared" si="71"/>
        <v>21401</v>
      </c>
      <c r="E1107" s="82">
        <f t="shared" si="72"/>
        <v>2140139</v>
      </c>
      <c r="F1107" s="65" t="str">
        <f t="shared" si="69"/>
        <v>交通运输支出</v>
      </c>
      <c r="G1107" s="65" t="str">
        <f t="shared" si="69"/>
        <v>公路水路运输</v>
      </c>
      <c r="H1107" s="65" t="str">
        <f t="shared" si="69"/>
        <v>取消政府还贷二级公路收费专项支出</v>
      </c>
    </row>
    <row r="1108" spans="1:8" ht="14.25" x14ac:dyDescent="0.2">
      <c r="A1108" s="77">
        <v>2140199</v>
      </c>
      <c r="B1108" s="68" t="s">
        <v>1469</v>
      </c>
      <c r="C1108" s="81">
        <f t="shared" si="70"/>
        <v>214</v>
      </c>
      <c r="D1108" s="82">
        <f t="shared" si="71"/>
        <v>21401</v>
      </c>
      <c r="E1108" s="82">
        <f t="shared" si="72"/>
        <v>2140199</v>
      </c>
      <c r="F1108" s="65" t="str">
        <f t="shared" si="69"/>
        <v>交通运输支出</v>
      </c>
      <c r="G1108" s="65" t="str">
        <f t="shared" si="69"/>
        <v>公路水路运输</v>
      </c>
      <c r="H1108" s="65" t="str">
        <f t="shared" si="69"/>
        <v>其他公路水路运输支出</v>
      </c>
    </row>
    <row r="1109" spans="1:8" ht="14.25" x14ac:dyDescent="0.2">
      <c r="A1109" s="77">
        <v>21402</v>
      </c>
      <c r="B1109" s="68" t="s">
        <v>1470</v>
      </c>
      <c r="C1109" s="81">
        <f t="shared" si="70"/>
        <v>214</v>
      </c>
      <c r="D1109" s="82">
        <f t="shared" si="71"/>
        <v>21402</v>
      </c>
      <c r="E1109" s="82" t="str">
        <f t="shared" si="72"/>
        <v/>
      </c>
      <c r="F1109" s="65" t="str">
        <f t="shared" si="69"/>
        <v>交通运输支出</v>
      </c>
      <c r="G1109" s="65" t="str">
        <f t="shared" si="69"/>
        <v>铁路运输</v>
      </c>
      <c r="H1109" s="65" t="str">
        <f t="shared" si="69"/>
        <v/>
      </c>
    </row>
    <row r="1110" spans="1:8" ht="14.25" x14ac:dyDescent="0.2">
      <c r="A1110" s="77">
        <v>2140201</v>
      </c>
      <c r="B1110" s="68" t="s">
        <v>1471</v>
      </c>
      <c r="C1110" s="81">
        <f t="shared" si="70"/>
        <v>214</v>
      </c>
      <c r="D1110" s="82">
        <f t="shared" si="71"/>
        <v>21402</v>
      </c>
      <c r="E1110" s="82">
        <f t="shared" si="72"/>
        <v>2140201</v>
      </c>
      <c r="F1110" s="65" t="str">
        <f t="shared" si="69"/>
        <v>交通运输支出</v>
      </c>
      <c r="G1110" s="65" t="str">
        <f t="shared" si="69"/>
        <v>铁路运输</v>
      </c>
      <c r="H1110" s="65" t="str">
        <f t="shared" si="69"/>
        <v>行政运行（铁路）</v>
      </c>
    </row>
    <row r="1111" spans="1:8" ht="24" x14ac:dyDescent="0.2">
      <c r="A1111" s="77">
        <v>2140202</v>
      </c>
      <c r="B1111" s="68" t="s">
        <v>1472</v>
      </c>
      <c r="C1111" s="81">
        <f t="shared" si="70"/>
        <v>214</v>
      </c>
      <c r="D1111" s="82">
        <f t="shared" si="71"/>
        <v>21402</v>
      </c>
      <c r="E1111" s="82">
        <f t="shared" si="72"/>
        <v>2140202</v>
      </c>
      <c r="F1111" s="65" t="str">
        <f t="shared" si="69"/>
        <v>交通运输支出</v>
      </c>
      <c r="G1111" s="65" t="str">
        <f t="shared" si="69"/>
        <v>铁路运输</v>
      </c>
      <c r="H1111" s="65" t="str">
        <f t="shared" si="69"/>
        <v>一般行政管理事务（铁路）</v>
      </c>
    </row>
    <row r="1112" spans="1:8" ht="14.25" x14ac:dyDescent="0.2">
      <c r="A1112" s="77">
        <v>2140203</v>
      </c>
      <c r="B1112" s="68" t="s">
        <v>1473</v>
      </c>
      <c r="C1112" s="81">
        <f t="shared" si="70"/>
        <v>214</v>
      </c>
      <c r="D1112" s="82">
        <f t="shared" si="71"/>
        <v>21402</v>
      </c>
      <c r="E1112" s="82">
        <f t="shared" si="72"/>
        <v>2140203</v>
      </c>
      <c r="F1112" s="65" t="str">
        <f t="shared" si="69"/>
        <v>交通运输支出</v>
      </c>
      <c r="G1112" s="65" t="str">
        <f t="shared" si="69"/>
        <v>铁路运输</v>
      </c>
      <c r="H1112" s="65" t="str">
        <f t="shared" si="69"/>
        <v>机关服务（铁路）</v>
      </c>
    </row>
    <row r="1113" spans="1:8" ht="14.25" x14ac:dyDescent="0.2">
      <c r="A1113" s="77">
        <v>2140204</v>
      </c>
      <c r="B1113" s="68" t="s">
        <v>1474</v>
      </c>
      <c r="C1113" s="81">
        <f t="shared" si="70"/>
        <v>214</v>
      </c>
      <c r="D1113" s="82">
        <f t="shared" si="71"/>
        <v>21402</v>
      </c>
      <c r="E1113" s="82">
        <f t="shared" si="72"/>
        <v>2140204</v>
      </c>
      <c r="F1113" s="65" t="str">
        <f t="shared" si="69"/>
        <v>交通运输支出</v>
      </c>
      <c r="G1113" s="65" t="str">
        <f t="shared" si="69"/>
        <v>铁路运输</v>
      </c>
      <c r="H1113" s="65" t="str">
        <f t="shared" si="69"/>
        <v>铁路路网建设</v>
      </c>
    </row>
    <row r="1114" spans="1:8" ht="14.25" x14ac:dyDescent="0.2">
      <c r="A1114" s="77">
        <v>2140205</v>
      </c>
      <c r="B1114" s="68" t="s">
        <v>1475</v>
      </c>
      <c r="C1114" s="81">
        <f t="shared" si="70"/>
        <v>214</v>
      </c>
      <c r="D1114" s="82">
        <f t="shared" si="71"/>
        <v>21402</v>
      </c>
      <c r="E1114" s="82">
        <f t="shared" si="72"/>
        <v>2140205</v>
      </c>
      <c r="F1114" s="65" t="str">
        <f t="shared" si="69"/>
        <v>交通运输支出</v>
      </c>
      <c r="G1114" s="65" t="str">
        <f t="shared" si="69"/>
        <v>铁路运输</v>
      </c>
      <c r="H1114" s="65" t="str">
        <f t="shared" si="69"/>
        <v>铁路还贷专项</v>
      </c>
    </row>
    <row r="1115" spans="1:8" ht="14.25" x14ac:dyDescent="0.2">
      <c r="A1115" s="77">
        <v>2140206</v>
      </c>
      <c r="B1115" s="68" t="s">
        <v>1476</v>
      </c>
      <c r="C1115" s="81">
        <f t="shared" si="70"/>
        <v>214</v>
      </c>
      <c r="D1115" s="82">
        <f t="shared" si="71"/>
        <v>21402</v>
      </c>
      <c r="E1115" s="82">
        <f t="shared" si="72"/>
        <v>2140206</v>
      </c>
      <c r="F1115" s="65" t="str">
        <f t="shared" ref="F1115:H1178" si="73">IF(C1115&lt;&gt;"",VLOOKUP(C1115,$A$6:$B$10007,2,FALSE),"")</f>
        <v>交通运输支出</v>
      </c>
      <c r="G1115" s="65" t="str">
        <f t="shared" si="73"/>
        <v>铁路运输</v>
      </c>
      <c r="H1115" s="65" t="str">
        <f t="shared" si="73"/>
        <v>铁路安全</v>
      </c>
    </row>
    <row r="1116" spans="1:8" ht="14.25" x14ac:dyDescent="0.2">
      <c r="A1116" s="77">
        <v>2140207</v>
      </c>
      <c r="B1116" s="68" t="s">
        <v>1477</v>
      </c>
      <c r="C1116" s="81">
        <f t="shared" si="70"/>
        <v>214</v>
      </c>
      <c r="D1116" s="82">
        <f t="shared" si="71"/>
        <v>21402</v>
      </c>
      <c r="E1116" s="82">
        <f t="shared" si="72"/>
        <v>2140207</v>
      </c>
      <c r="F1116" s="65" t="str">
        <f t="shared" si="73"/>
        <v>交通运输支出</v>
      </c>
      <c r="G1116" s="65" t="str">
        <f t="shared" si="73"/>
        <v>铁路运输</v>
      </c>
      <c r="H1116" s="65" t="str">
        <f t="shared" si="73"/>
        <v>铁路专项运输</v>
      </c>
    </row>
    <row r="1117" spans="1:8" ht="14.25" x14ac:dyDescent="0.2">
      <c r="A1117" s="77">
        <v>2140208</v>
      </c>
      <c r="B1117" s="68" t="s">
        <v>1478</v>
      </c>
      <c r="C1117" s="81">
        <f t="shared" si="70"/>
        <v>214</v>
      </c>
      <c r="D1117" s="82">
        <f t="shared" si="71"/>
        <v>21402</v>
      </c>
      <c r="E1117" s="82">
        <f t="shared" si="72"/>
        <v>2140208</v>
      </c>
      <c r="F1117" s="65" t="str">
        <f t="shared" si="73"/>
        <v>交通运输支出</v>
      </c>
      <c r="G1117" s="65" t="str">
        <f t="shared" si="73"/>
        <v>铁路运输</v>
      </c>
      <c r="H1117" s="65" t="str">
        <f t="shared" si="73"/>
        <v>行业监管</v>
      </c>
    </row>
    <row r="1118" spans="1:8" ht="14.25" x14ac:dyDescent="0.2">
      <c r="A1118" s="77">
        <v>2140299</v>
      </c>
      <c r="B1118" s="68" t="s">
        <v>1479</v>
      </c>
      <c r="C1118" s="81">
        <f t="shared" si="70"/>
        <v>214</v>
      </c>
      <c r="D1118" s="82">
        <f t="shared" si="71"/>
        <v>21402</v>
      </c>
      <c r="E1118" s="82">
        <f t="shared" si="72"/>
        <v>2140299</v>
      </c>
      <c r="F1118" s="65" t="str">
        <f t="shared" si="73"/>
        <v>交通运输支出</v>
      </c>
      <c r="G1118" s="65" t="str">
        <f t="shared" si="73"/>
        <v>铁路运输</v>
      </c>
      <c r="H1118" s="65" t="str">
        <f t="shared" si="73"/>
        <v>其他铁路运输支出</v>
      </c>
    </row>
    <row r="1119" spans="1:8" ht="14.25" x14ac:dyDescent="0.2">
      <c r="A1119" s="77">
        <v>21403</v>
      </c>
      <c r="B1119" s="68" t="s">
        <v>1480</v>
      </c>
      <c r="C1119" s="81">
        <f t="shared" si="70"/>
        <v>214</v>
      </c>
      <c r="D1119" s="82">
        <f t="shared" si="71"/>
        <v>21403</v>
      </c>
      <c r="E1119" s="82" t="str">
        <f t="shared" si="72"/>
        <v/>
      </c>
      <c r="F1119" s="65" t="str">
        <f t="shared" si="73"/>
        <v>交通运输支出</v>
      </c>
      <c r="G1119" s="65" t="str">
        <f t="shared" si="73"/>
        <v>民用航空运输</v>
      </c>
      <c r="H1119" s="65" t="str">
        <f t="shared" si="73"/>
        <v/>
      </c>
    </row>
    <row r="1120" spans="1:8" ht="14.25" x14ac:dyDescent="0.2">
      <c r="A1120" s="77">
        <v>2140301</v>
      </c>
      <c r="B1120" s="68" t="s">
        <v>1481</v>
      </c>
      <c r="C1120" s="81">
        <f t="shared" si="70"/>
        <v>214</v>
      </c>
      <c r="D1120" s="82">
        <f t="shared" si="71"/>
        <v>21403</v>
      </c>
      <c r="E1120" s="82">
        <f t="shared" si="72"/>
        <v>2140301</v>
      </c>
      <c r="F1120" s="65" t="str">
        <f t="shared" si="73"/>
        <v>交通运输支出</v>
      </c>
      <c r="G1120" s="65" t="str">
        <f t="shared" si="73"/>
        <v>民用航空运输</v>
      </c>
      <c r="H1120" s="65" t="str">
        <f t="shared" si="73"/>
        <v>行政运行（民用）</v>
      </c>
    </row>
    <row r="1121" spans="1:8" ht="24" x14ac:dyDescent="0.2">
      <c r="A1121" s="77">
        <v>2140302</v>
      </c>
      <c r="B1121" s="68" t="s">
        <v>1482</v>
      </c>
      <c r="C1121" s="81">
        <f t="shared" si="70"/>
        <v>214</v>
      </c>
      <c r="D1121" s="82">
        <f t="shared" si="71"/>
        <v>21403</v>
      </c>
      <c r="E1121" s="82">
        <f t="shared" si="72"/>
        <v>2140302</v>
      </c>
      <c r="F1121" s="65" t="str">
        <f t="shared" si="73"/>
        <v>交通运输支出</v>
      </c>
      <c r="G1121" s="65" t="str">
        <f t="shared" si="73"/>
        <v>民用航空运输</v>
      </c>
      <c r="H1121" s="65" t="str">
        <f t="shared" si="73"/>
        <v>一般行政管理事务（民用）</v>
      </c>
    </row>
    <row r="1122" spans="1:8" ht="14.25" x14ac:dyDescent="0.2">
      <c r="A1122" s="77">
        <v>2140303</v>
      </c>
      <c r="B1122" s="68" t="s">
        <v>1483</v>
      </c>
      <c r="C1122" s="81">
        <f t="shared" si="70"/>
        <v>214</v>
      </c>
      <c r="D1122" s="82">
        <f t="shared" si="71"/>
        <v>21403</v>
      </c>
      <c r="E1122" s="82">
        <f t="shared" si="72"/>
        <v>2140303</v>
      </c>
      <c r="F1122" s="65" t="str">
        <f t="shared" si="73"/>
        <v>交通运输支出</v>
      </c>
      <c r="G1122" s="65" t="str">
        <f t="shared" si="73"/>
        <v>民用航空运输</v>
      </c>
      <c r="H1122" s="65" t="str">
        <f t="shared" si="73"/>
        <v>机关服务（民用）</v>
      </c>
    </row>
    <row r="1123" spans="1:8" ht="14.25" x14ac:dyDescent="0.2">
      <c r="A1123" s="77">
        <v>2140304</v>
      </c>
      <c r="B1123" s="68" t="s">
        <v>1484</v>
      </c>
      <c r="C1123" s="81">
        <f t="shared" si="70"/>
        <v>214</v>
      </c>
      <c r="D1123" s="82">
        <f t="shared" si="71"/>
        <v>21403</v>
      </c>
      <c r="E1123" s="82">
        <f t="shared" si="72"/>
        <v>2140304</v>
      </c>
      <c r="F1123" s="65" t="str">
        <f t="shared" si="73"/>
        <v>交通运输支出</v>
      </c>
      <c r="G1123" s="65" t="str">
        <f t="shared" si="73"/>
        <v>民用航空运输</v>
      </c>
      <c r="H1123" s="65" t="str">
        <f t="shared" si="73"/>
        <v>机场建设</v>
      </c>
    </row>
    <row r="1124" spans="1:8" ht="14.25" x14ac:dyDescent="0.2">
      <c r="A1124" s="77">
        <v>2140305</v>
      </c>
      <c r="B1124" s="68" t="s">
        <v>1485</v>
      </c>
      <c r="C1124" s="81">
        <f t="shared" si="70"/>
        <v>214</v>
      </c>
      <c r="D1124" s="82">
        <f t="shared" si="71"/>
        <v>21403</v>
      </c>
      <c r="E1124" s="82">
        <f t="shared" si="72"/>
        <v>2140305</v>
      </c>
      <c r="F1124" s="65" t="str">
        <f t="shared" si="73"/>
        <v>交通运输支出</v>
      </c>
      <c r="G1124" s="65" t="str">
        <f t="shared" si="73"/>
        <v>民用航空运输</v>
      </c>
      <c r="H1124" s="65" t="str">
        <f t="shared" si="73"/>
        <v>空管系统建设</v>
      </c>
    </row>
    <row r="1125" spans="1:8" ht="14.25" x14ac:dyDescent="0.2">
      <c r="A1125" s="77">
        <v>2140306</v>
      </c>
      <c r="B1125" s="68" t="s">
        <v>1486</v>
      </c>
      <c r="C1125" s="81">
        <f t="shared" si="70"/>
        <v>214</v>
      </c>
      <c r="D1125" s="82">
        <f t="shared" si="71"/>
        <v>21403</v>
      </c>
      <c r="E1125" s="82">
        <f t="shared" si="72"/>
        <v>2140306</v>
      </c>
      <c r="F1125" s="65" t="str">
        <f t="shared" si="73"/>
        <v>交通运输支出</v>
      </c>
      <c r="G1125" s="65" t="str">
        <f t="shared" si="73"/>
        <v>民用航空运输</v>
      </c>
      <c r="H1125" s="65" t="str">
        <f t="shared" si="73"/>
        <v>民航还贷专项支出</v>
      </c>
    </row>
    <row r="1126" spans="1:8" ht="14.25" x14ac:dyDescent="0.2">
      <c r="A1126" s="77">
        <v>2140307</v>
      </c>
      <c r="B1126" s="68" t="s">
        <v>1487</v>
      </c>
      <c r="C1126" s="81">
        <f t="shared" si="70"/>
        <v>214</v>
      </c>
      <c r="D1126" s="82">
        <f t="shared" si="71"/>
        <v>21403</v>
      </c>
      <c r="E1126" s="82">
        <f t="shared" si="72"/>
        <v>2140307</v>
      </c>
      <c r="F1126" s="65" t="str">
        <f t="shared" si="73"/>
        <v>交通运输支出</v>
      </c>
      <c r="G1126" s="65" t="str">
        <f t="shared" si="73"/>
        <v>民用航空运输</v>
      </c>
      <c r="H1126" s="65" t="str">
        <f t="shared" si="73"/>
        <v>民用航空安全</v>
      </c>
    </row>
    <row r="1127" spans="1:8" ht="14.25" x14ac:dyDescent="0.2">
      <c r="A1127" s="77">
        <v>2140308</v>
      </c>
      <c r="B1127" s="68" t="s">
        <v>1488</v>
      </c>
      <c r="C1127" s="81">
        <f t="shared" si="70"/>
        <v>214</v>
      </c>
      <c r="D1127" s="82">
        <f t="shared" si="71"/>
        <v>21403</v>
      </c>
      <c r="E1127" s="82">
        <f t="shared" si="72"/>
        <v>2140308</v>
      </c>
      <c r="F1127" s="65" t="str">
        <f t="shared" si="73"/>
        <v>交通运输支出</v>
      </c>
      <c r="G1127" s="65" t="str">
        <f t="shared" si="73"/>
        <v>民用航空运输</v>
      </c>
      <c r="H1127" s="65" t="str">
        <f t="shared" si="73"/>
        <v>民航专项运输</v>
      </c>
    </row>
    <row r="1128" spans="1:8" ht="14.25" x14ac:dyDescent="0.2">
      <c r="A1128" s="77">
        <v>2140399</v>
      </c>
      <c r="B1128" s="68" t="s">
        <v>1489</v>
      </c>
      <c r="C1128" s="81">
        <f t="shared" si="70"/>
        <v>214</v>
      </c>
      <c r="D1128" s="82">
        <f t="shared" si="71"/>
        <v>21403</v>
      </c>
      <c r="E1128" s="82">
        <f t="shared" si="72"/>
        <v>2140399</v>
      </c>
      <c r="F1128" s="65" t="str">
        <f t="shared" si="73"/>
        <v>交通运输支出</v>
      </c>
      <c r="G1128" s="65" t="str">
        <f t="shared" si="73"/>
        <v>民用航空运输</v>
      </c>
      <c r="H1128" s="65" t="str">
        <f t="shared" si="73"/>
        <v>其他民用航空运输支出</v>
      </c>
    </row>
    <row r="1129" spans="1:8" ht="36" x14ac:dyDescent="0.2">
      <c r="A1129" s="77">
        <v>21404</v>
      </c>
      <c r="B1129" s="68" t="s">
        <v>1490</v>
      </c>
      <c r="C1129" s="81">
        <f t="shared" si="70"/>
        <v>214</v>
      </c>
      <c r="D1129" s="82">
        <f t="shared" si="71"/>
        <v>21404</v>
      </c>
      <c r="E1129" s="82" t="str">
        <f t="shared" si="72"/>
        <v/>
      </c>
      <c r="F1129" s="65" t="str">
        <f t="shared" si="73"/>
        <v>交通运输支出</v>
      </c>
      <c r="G1129" s="65" t="str">
        <f t="shared" si="73"/>
        <v>成品油价格改革对交通运输的补贴</v>
      </c>
      <c r="H1129" s="65" t="str">
        <f t="shared" si="73"/>
        <v/>
      </c>
    </row>
    <row r="1130" spans="1:8" ht="36" x14ac:dyDescent="0.2">
      <c r="A1130" s="77">
        <v>2140401</v>
      </c>
      <c r="B1130" s="68" t="s">
        <v>1491</v>
      </c>
      <c r="C1130" s="81">
        <f t="shared" si="70"/>
        <v>214</v>
      </c>
      <c r="D1130" s="82">
        <f t="shared" si="71"/>
        <v>21404</v>
      </c>
      <c r="E1130" s="82">
        <f t="shared" si="72"/>
        <v>2140401</v>
      </c>
      <c r="F1130" s="65" t="str">
        <f t="shared" si="73"/>
        <v>交通运输支出</v>
      </c>
      <c r="G1130" s="65" t="str">
        <f t="shared" si="73"/>
        <v>成品油价格改革对交通运输的补贴</v>
      </c>
      <c r="H1130" s="65" t="str">
        <f t="shared" si="73"/>
        <v>对城市公交的补贴</v>
      </c>
    </row>
    <row r="1131" spans="1:8" ht="36" x14ac:dyDescent="0.2">
      <c r="A1131" s="77">
        <v>2140402</v>
      </c>
      <c r="B1131" s="68" t="s">
        <v>1492</v>
      </c>
      <c r="C1131" s="81">
        <f t="shared" si="70"/>
        <v>214</v>
      </c>
      <c r="D1131" s="82">
        <f t="shared" si="71"/>
        <v>21404</v>
      </c>
      <c r="E1131" s="82">
        <f t="shared" si="72"/>
        <v>2140402</v>
      </c>
      <c r="F1131" s="65" t="str">
        <f t="shared" si="73"/>
        <v>交通运输支出</v>
      </c>
      <c r="G1131" s="65" t="str">
        <f t="shared" si="73"/>
        <v>成品油价格改革对交通运输的补贴</v>
      </c>
      <c r="H1131" s="65" t="str">
        <f t="shared" si="73"/>
        <v>对农村道路客运的补贴</v>
      </c>
    </row>
    <row r="1132" spans="1:8" ht="36" x14ac:dyDescent="0.2">
      <c r="A1132" s="77">
        <v>2140403</v>
      </c>
      <c r="B1132" s="68" t="s">
        <v>1493</v>
      </c>
      <c r="C1132" s="81">
        <f t="shared" si="70"/>
        <v>214</v>
      </c>
      <c r="D1132" s="82">
        <f t="shared" si="71"/>
        <v>21404</v>
      </c>
      <c r="E1132" s="82">
        <f t="shared" si="72"/>
        <v>2140403</v>
      </c>
      <c r="F1132" s="65" t="str">
        <f t="shared" si="73"/>
        <v>交通运输支出</v>
      </c>
      <c r="G1132" s="65" t="str">
        <f t="shared" si="73"/>
        <v>成品油价格改革对交通运输的补贴</v>
      </c>
      <c r="H1132" s="65" t="str">
        <f t="shared" si="73"/>
        <v>对出租车的补贴</v>
      </c>
    </row>
    <row r="1133" spans="1:8" ht="36" x14ac:dyDescent="0.2">
      <c r="A1133" s="77">
        <v>2140499</v>
      </c>
      <c r="B1133" s="68" t="s">
        <v>1494</v>
      </c>
      <c r="C1133" s="81">
        <f t="shared" si="70"/>
        <v>214</v>
      </c>
      <c r="D1133" s="82">
        <f t="shared" si="71"/>
        <v>21404</v>
      </c>
      <c r="E1133" s="82">
        <f t="shared" si="72"/>
        <v>2140499</v>
      </c>
      <c r="F1133" s="65" t="str">
        <f t="shared" si="73"/>
        <v>交通运输支出</v>
      </c>
      <c r="G1133" s="65" t="str">
        <f t="shared" si="73"/>
        <v>成品油价格改革对交通运输的补贴</v>
      </c>
      <c r="H1133" s="65" t="str">
        <f t="shared" si="73"/>
        <v>成品油价格改革补贴其他支出</v>
      </c>
    </row>
    <row r="1134" spans="1:8" ht="14.25" x14ac:dyDescent="0.2">
      <c r="A1134" s="77">
        <v>21405</v>
      </c>
      <c r="B1134" s="68" t="s">
        <v>1495</v>
      </c>
      <c r="C1134" s="81">
        <f t="shared" si="70"/>
        <v>214</v>
      </c>
      <c r="D1134" s="82">
        <f t="shared" si="71"/>
        <v>21405</v>
      </c>
      <c r="E1134" s="82" t="str">
        <f t="shared" si="72"/>
        <v/>
      </c>
      <c r="F1134" s="65" t="str">
        <f t="shared" si="73"/>
        <v>交通运输支出</v>
      </c>
      <c r="G1134" s="65" t="str">
        <f t="shared" si="73"/>
        <v>邮政业支出</v>
      </c>
      <c r="H1134" s="65" t="str">
        <f t="shared" si="73"/>
        <v/>
      </c>
    </row>
    <row r="1135" spans="1:8" ht="14.25" x14ac:dyDescent="0.2">
      <c r="A1135" s="77">
        <v>2140501</v>
      </c>
      <c r="B1135" s="68" t="s">
        <v>1496</v>
      </c>
      <c r="C1135" s="81">
        <f t="shared" si="70"/>
        <v>214</v>
      </c>
      <c r="D1135" s="82">
        <f t="shared" si="71"/>
        <v>21405</v>
      </c>
      <c r="E1135" s="82">
        <f t="shared" si="72"/>
        <v>2140501</v>
      </c>
      <c r="F1135" s="65" t="str">
        <f t="shared" si="73"/>
        <v>交通运输支出</v>
      </c>
      <c r="G1135" s="65" t="str">
        <f t="shared" si="73"/>
        <v>邮政业支出</v>
      </c>
      <c r="H1135" s="65" t="str">
        <f t="shared" si="73"/>
        <v>行政运行（邮政）</v>
      </c>
    </row>
    <row r="1136" spans="1:8" ht="24" x14ac:dyDescent="0.2">
      <c r="A1136" s="77">
        <v>2140502</v>
      </c>
      <c r="B1136" s="68" t="s">
        <v>1497</v>
      </c>
      <c r="C1136" s="81">
        <f t="shared" si="70"/>
        <v>214</v>
      </c>
      <c r="D1136" s="82">
        <f t="shared" si="71"/>
        <v>21405</v>
      </c>
      <c r="E1136" s="82">
        <f t="shared" si="72"/>
        <v>2140502</v>
      </c>
      <c r="F1136" s="65" t="str">
        <f t="shared" si="73"/>
        <v>交通运输支出</v>
      </c>
      <c r="G1136" s="65" t="str">
        <f t="shared" si="73"/>
        <v>邮政业支出</v>
      </c>
      <c r="H1136" s="65" t="str">
        <f t="shared" si="73"/>
        <v>一般行政管理事务（邮政）</v>
      </c>
    </row>
    <row r="1137" spans="1:8" ht="14.25" x14ac:dyDescent="0.2">
      <c r="A1137" s="77">
        <v>2140503</v>
      </c>
      <c r="B1137" s="68" t="s">
        <v>1498</v>
      </c>
      <c r="C1137" s="81">
        <f t="shared" si="70"/>
        <v>214</v>
      </c>
      <c r="D1137" s="82">
        <f t="shared" si="71"/>
        <v>21405</v>
      </c>
      <c r="E1137" s="82">
        <f t="shared" si="72"/>
        <v>2140503</v>
      </c>
      <c r="F1137" s="65" t="str">
        <f t="shared" si="73"/>
        <v>交通运输支出</v>
      </c>
      <c r="G1137" s="65" t="str">
        <f t="shared" si="73"/>
        <v>邮政业支出</v>
      </c>
      <c r="H1137" s="65" t="str">
        <f t="shared" si="73"/>
        <v>机关服务（邮政）</v>
      </c>
    </row>
    <row r="1138" spans="1:8" ht="14.25" x14ac:dyDescent="0.2">
      <c r="A1138" s="77">
        <v>2140504</v>
      </c>
      <c r="B1138" s="68" t="s">
        <v>1478</v>
      </c>
      <c r="C1138" s="81">
        <f t="shared" si="70"/>
        <v>214</v>
      </c>
      <c r="D1138" s="82">
        <f t="shared" si="71"/>
        <v>21405</v>
      </c>
      <c r="E1138" s="82">
        <f t="shared" si="72"/>
        <v>2140504</v>
      </c>
      <c r="F1138" s="65" t="str">
        <f t="shared" si="73"/>
        <v>交通运输支出</v>
      </c>
      <c r="G1138" s="65" t="str">
        <f t="shared" si="73"/>
        <v>邮政业支出</v>
      </c>
      <c r="H1138" s="65" t="str">
        <f t="shared" si="73"/>
        <v>行业监管</v>
      </c>
    </row>
    <row r="1139" spans="1:8" ht="24" x14ac:dyDescent="0.2">
      <c r="A1139" s="77">
        <v>2140505</v>
      </c>
      <c r="B1139" s="68" t="s">
        <v>1499</v>
      </c>
      <c r="C1139" s="81">
        <f t="shared" si="70"/>
        <v>214</v>
      </c>
      <c r="D1139" s="82">
        <f t="shared" si="71"/>
        <v>21405</v>
      </c>
      <c r="E1139" s="82">
        <f t="shared" si="72"/>
        <v>2140505</v>
      </c>
      <c r="F1139" s="65" t="str">
        <f t="shared" si="73"/>
        <v>交通运输支出</v>
      </c>
      <c r="G1139" s="65" t="str">
        <f t="shared" si="73"/>
        <v>邮政业支出</v>
      </c>
      <c r="H1139" s="65" t="str">
        <f t="shared" si="73"/>
        <v>邮政普遍服务与特殊服务</v>
      </c>
    </row>
    <row r="1140" spans="1:8" ht="14.25" x14ac:dyDescent="0.2">
      <c r="A1140" s="77">
        <v>2140599</v>
      </c>
      <c r="B1140" s="68" t="s">
        <v>1500</v>
      </c>
      <c r="C1140" s="81">
        <f t="shared" si="70"/>
        <v>214</v>
      </c>
      <c r="D1140" s="82">
        <f t="shared" si="71"/>
        <v>21405</v>
      </c>
      <c r="E1140" s="82">
        <f t="shared" si="72"/>
        <v>2140599</v>
      </c>
      <c r="F1140" s="65" t="str">
        <f t="shared" si="73"/>
        <v>交通运输支出</v>
      </c>
      <c r="G1140" s="65" t="str">
        <f t="shared" si="73"/>
        <v>邮政业支出</v>
      </c>
      <c r="H1140" s="65" t="str">
        <f t="shared" si="73"/>
        <v>其他邮政业支出</v>
      </c>
    </row>
    <row r="1141" spans="1:8" ht="24" x14ac:dyDescent="0.2">
      <c r="A1141" s="77">
        <v>21406</v>
      </c>
      <c r="B1141" s="68" t="s">
        <v>1501</v>
      </c>
      <c r="C1141" s="81">
        <f t="shared" si="70"/>
        <v>214</v>
      </c>
      <c r="D1141" s="82">
        <f t="shared" si="71"/>
        <v>21406</v>
      </c>
      <c r="E1141" s="82" t="str">
        <f t="shared" si="72"/>
        <v/>
      </c>
      <c r="F1141" s="65" t="str">
        <f t="shared" si="73"/>
        <v>交通运输支出</v>
      </c>
      <c r="G1141" s="65" t="str">
        <f t="shared" si="73"/>
        <v>车辆购置税支出</v>
      </c>
      <c r="H1141" s="65" t="str">
        <f t="shared" si="73"/>
        <v/>
      </c>
    </row>
    <row r="1142" spans="1:8" ht="24" x14ac:dyDescent="0.2">
      <c r="A1142" s="77">
        <v>2140601</v>
      </c>
      <c r="B1142" s="68" t="s">
        <v>1502</v>
      </c>
      <c r="C1142" s="81">
        <f t="shared" si="70"/>
        <v>214</v>
      </c>
      <c r="D1142" s="82">
        <f t="shared" si="71"/>
        <v>21406</v>
      </c>
      <c r="E1142" s="82">
        <f t="shared" si="72"/>
        <v>2140601</v>
      </c>
      <c r="F1142" s="65" t="str">
        <f t="shared" si="73"/>
        <v>交通运输支出</v>
      </c>
      <c r="G1142" s="65" t="str">
        <f t="shared" si="73"/>
        <v>车辆购置税支出</v>
      </c>
      <c r="H1142" s="65" t="str">
        <f t="shared" si="73"/>
        <v>车辆购置税用于公路等基础设施建设支出</v>
      </c>
    </row>
    <row r="1143" spans="1:8" ht="24" x14ac:dyDescent="0.2">
      <c r="A1143" s="77">
        <v>2140602</v>
      </c>
      <c r="B1143" s="68" t="s">
        <v>1503</v>
      </c>
      <c r="C1143" s="81">
        <f t="shared" si="70"/>
        <v>214</v>
      </c>
      <c r="D1143" s="82">
        <f t="shared" si="71"/>
        <v>21406</v>
      </c>
      <c r="E1143" s="82">
        <f t="shared" si="72"/>
        <v>2140602</v>
      </c>
      <c r="F1143" s="65" t="str">
        <f t="shared" si="73"/>
        <v>交通运输支出</v>
      </c>
      <c r="G1143" s="65" t="str">
        <f t="shared" si="73"/>
        <v>车辆购置税支出</v>
      </c>
      <c r="H1143" s="65" t="str">
        <f t="shared" si="73"/>
        <v>车辆购置税用于农村公路建设支出</v>
      </c>
    </row>
    <row r="1144" spans="1:8" ht="24" x14ac:dyDescent="0.2">
      <c r="A1144" s="77">
        <v>2140603</v>
      </c>
      <c r="B1144" s="68" t="s">
        <v>1504</v>
      </c>
      <c r="C1144" s="81">
        <f t="shared" si="70"/>
        <v>214</v>
      </c>
      <c r="D1144" s="82">
        <f t="shared" si="71"/>
        <v>21406</v>
      </c>
      <c r="E1144" s="82">
        <f t="shared" si="72"/>
        <v>2140603</v>
      </c>
      <c r="F1144" s="65" t="str">
        <f t="shared" si="73"/>
        <v>交通运输支出</v>
      </c>
      <c r="G1144" s="65" t="str">
        <f t="shared" si="73"/>
        <v>车辆购置税支出</v>
      </c>
      <c r="H1144" s="65" t="str">
        <f t="shared" si="73"/>
        <v>车辆购置税用于老旧汽车报废更新补贴支出</v>
      </c>
    </row>
    <row r="1145" spans="1:8" ht="24" x14ac:dyDescent="0.2">
      <c r="A1145" s="77">
        <v>2140699</v>
      </c>
      <c r="B1145" s="68" t="s">
        <v>1505</v>
      </c>
      <c r="C1145" s="81">
        <f t="shared" si="70"/>
        <v>214</v>
      </c>
      <c r="D1145" s="82">
        <f t="shared" si="71"/>
        <v>21406</v>
      </c>
      <c r="E1145" s="82">
        <f t="shared" si="72"/>
        <v>2140699</v>
      </c>
      <c r="F1145" s="65" t="str">
        <f t="shared" si="73"/>
        <v>交通运输支出</v>
      </c>
      <c r="G1145" s="65" t="str">
        <f t="shared" si="73"/>
        <v>车辆购置税支出</v>
      </c>
      <c r="H1145" s="65" t="str">
        <f t="shared" si="73"/>
        <v>车辆购置税其他支出</v>
      </c>
    </row>
    <row r="1146" spans="1:8" ht="48" x14ac:dyDescent="0.2">
      <c r="A1146" s="77">
        <v>21460</v>
      </c>
      <c r="B1146" s="68" t="s">
        <v>1506</v>
      </c>
      <c r="C1146" s="81">
        <f t="shared" si="70"/>
        <v>214</v>
      </c>
      <c r="D1146" s="82">
        <f t="shared" si="71"/>
        <v>21460</v>
      </c>
      <c r="E1146" s="82" t="str">
        <f t="shared" si="72"/>
        <v/>
      </c>
      <c r="F1146" s="65" t="str">
        <f t="shared" si="73"/>
        <v>交通运输支出</v>
      </c>
      <c r="G1146" s="65" t="str">
        <f t="shared" si="73"/>
        <v>海南省高等级公路车辆通行附加费安排的支出</v>
      </c>
      <c r="H1146" s="65" t="str">
        <f t="shared" si="73"/>
        <v/>
      </c>
    </row>
    <row r="1147" spans="1:8" ht="48" x14ac:dyDescent="0.2">
      <c r="A1147" s="77">
        <v>2146001</v>
      </c>
      <c r="B1147" s="68" t="s">
        <v>1451</v>
      </c>
      <c r="C1147" s="81">
        <f t="shared" si="70"/>
        <v>214</v>
      </c>
      <c r="D1147" s="82">
        <f t="shared" si="71"/>
        <v>21460</v>
      </c>
      <c r="E1147" s="82">
        <f t="shared" si="72"/>
        <v>2146001</v>
      </c>
      <c r="F1147" s="65" t="str">
        <f t="shared" si="73"/>
        <v>交通运输支出</v>
      </c>
      <c r="G1147" s="65" t="str">
        <f t="shared" si="73"/>
        <v>海南省高等级公路车辆通行附加费安排的支出</v>
      </c>
      <c r="H1147" s="65" t="str">
        <f t="shared" si="73"/>
        <v>公路建设</v>
      </c>
    </row>
    <row r="1148" spans="1:8" ht="48" x14ac:dyDescent="0.2">
      <c r="A1148" s="77">
        <v>2146002</v>
      </c>
      <c r="B1148" s="68" t="s">
        <v>1452</v>
      </c>
      <c r="C1148" s="81">
        <f t="shared" si="70"/>
        <v>214</v>
      </c>
      <c r="D1148" s="82">
        <f t="shared" si="71"/>
        <v>21460</v>
      </c>
      <c r="E1148" s="82">
        <f t="shared" si="72"/>
        <v>2146002</v>
      </c>
      <c r="F1148" s="65" t="str">
        <f t="shared" si="73"/>
        <v>交通运输支出</v>
      </c>
      <c r="G1148" s="65" t="str">
        <f t="shared" si="73"/>
        <v>海南省高等级公路车辆通行附加费安排的支出</v>
      </c>
      <c r="H1148" s="65" t="str">
        <f t="shared" si="73"/>
        <v>公路养护</v>
      </c>
    </row>
    <row r="1149" spans="1:8" ht="48" x14ac:dyDescent="0.2">
      <c r="A1149" s="77">
        <v>2146003</v>
      </c>
      <c r="B1149" s="68" t="s">
        <v>1507</v>
      </c>
      <c r="C1149" s="81">
        <f t="shared" si="70"/>
        <v>214</v>
      </c>
      <c r="D1149" s="82">
        <f t="shared" si="71"/>
        <v>21460</v>
      </c>
      <c r="E1149" s="82">
        <f t="shared" si="72"/>
        <v>2146003</v>
      </c>
      <c r="F1149" s="65" t="str">
        <f t="shared" si="73"/>
        <v>交通运输支出</v>
      </c>
      <c r="G1149" s="65" t="str">
        <f t="shared" si="73"/>
        <v>海南省高等级公路车辆通行附加费安排的支出</v>
      </c>
      <c r="H1149" s="65" t="str">
        <f t="shared" si="73"/>
        <v>公路还贷</v>
      </c>
    </row>
    <row r="1150" spans="1:8" ht="48" x14ac:dyDescent="0.2">
      <c r="A1150" s="77">
        <v>2146099</v>
      </c>
      <c r="B1150" s="68" t="s">
        <v>1508</v>
      </c>
      <c r="C1150" s="81">
        <f t="shared" si="70"/>
        <v>214</v>
      </c>
      <c r="D1150" s="82">
        <f t="shared" si="71"/>
        <v>21460</v>
      </c>
      <c r="E1150" s="82">
        <f t="shared" si="72"/>
        <v>2146099</v>
      </c>
      <c r="F1150" s="65" t="str">
        <f t="shared" si="73"/>
        <v>交通运输支出</v>
      </c>
      <c r="G1150" s="65" t="str">
        <f t="shared" si="73"/>
        <v>海南省高等级公路车辆通行附加费安排的支出</v>
      </c>
      <c r="H1150" s="65" t="str">
        <f t="shared" si="73"/>
        <v>其他海南省高等级公路车辆通行附加费安排的支出</v>
      </c>
    </row>
    <row r="1151" spans="1:8" ht="24" x14ac:dyDescent="0.2">
      <c r="A1151" s="77">
        <v>21462</v>
      </c>
      <c r="B1151" s="68" t="s">
        <v>1509</v>
      </c>
      <c r="C1151" s="81">
        <f t="shared" si="70"/>
        <v>214</v>
      </c>
      <c r="D1151" s="82">
        <f t="shared" si="71"/>
        <v>21462</v>
      </c>
      <c r="E1151" s="82" t="str">
        <f t="shared" si="72"/>
        <v/>
      </c>
      <c r="F1151" s="65" t="str">
        <f t="shared" si="73"/>
        <v>交通运输支出</v>
      </c>
      <c r="G1151" s="65" t="str">
        <f t="shared" si="73"/>
        <v>车辆通行费安排的支出</v>
      </c>
      <c r="H1151" s="65" t="str">
        <f t="shared" si="73"/>
        <v/>
      </c>
    </row>
    <row r="1152" spans="1:8" ht="24" x14ac:dyDescent="0.2">
      <c r="A1152" s="77">
        <v>2146201</v>
      </c>
      <c r="B1152" s="68" t="s">
        <v>1507</v>
      </c>
      <c r="C1152" s="81">
        <f t="shared" si="70"/>
        <v>214</v>
      </c>
      <c r="D1152" s="82">
        <f t="shared" si="71"/>
        <v>21462</v>
      </c>
      <c r="E1152" s="82">
        <f t="shared" si="72"/>
        <v>2146201</v>
      </c>
      <c r="F1152" s="65" t="str">
        <f t="shared" si="73"/>
        <v>交通运输支出</v>
      </c>
      <c r="G1152" s="65" t="str">
        <f t="shared" si="73"/>
        <v>车辆通行费安排的支出</v>
      </c>
      <c r="H1152" s="65" t="str">
        <f t="shared" si="73"/>
        <v>公路还贷</v>
      </c>
    </row>
    <row r="1153" spans="1:8" ht="24" x14ac:dyDescent="0.2">
      <c r="A1153" s="77">
        <v>2146202</v>
      </c>
      <c r="B1153" s="68" t="s">
        <v>1510</v>
      </c>
      <c r="C1153" s="81">
        <f t="shared" si="70"/>
        <v>214</v>
      </c>
      <c r="D1153" s="82">
        <f t="shared" si="71"/>
        <v>21462</v>
      </c>
      <c r="E1153" s="82">
        <f t="shared" si="72"/>
        <v>2146202</v>
      </c>
      <c r="F1153" s="65" t="str">
        <f t="shared" si="73"/>
        <v>交通运输支出</v>
      </c>
      <c r="G1153" s="65" t="str">
        <f t="shared" si="73"/>
        <v>车辆通行费安排的支出</v>
      </c>
      <c r="H1153" s="65" t="str">
        <f t="shared" si="73"/>
        <v>政府还贷公路养护</v>
      </c>
    </row>
    <row r="1154" spans="1:8" ht="24" x14ac:dyDescent="0.2">
      <c r="A1154" s="77">
        <v>2146203</v>
      </c>
      <c r="B1154" s="68" t="s">
        <v>1511</v>
      </c>
      <c r="C1154" s="81">
        <f t="shared" si="70"/>
        <v>214</v>
      </c>
      <c r="D1154" s="82">
        <f t="shared" si="71"/>
        <v>21462</v>
      </c>
      <c r="E1154" s="82">
        <f t="shared" si="72"/>
        <v>2146203</v>
      </c>
      <c r="F1154" s="65" t="str">
        <f t="shared" si="73"/>
        <v>交通运输支出</v>
      </c>
      <c r="G1154" s="65" t="str">
        <f t="shared" si="73"/>
        <v>车辆通行费安排的支出</v>
      </c>
      <c r="H1154" s="65" t="str">
        <f t="shared" si="73"/>
        <v>政府还贷公路管理</v>
      </c>
    </row>
    <row r="1155" spans="1:8" ht="24" x14ac:dyDescent="0.2">
      <c r="A1155" s="77">
        <v>2146299</v>
      </c>
      <c r="B1155" s="68" t="s">
        <v>1512</v>
      </c>
      <c r="C1155" s="81">
        <f t="shared" si="70"/>
        <v>214</v>
      </c>
      <c r="D1155" s="82">
        <f t="shared" si="71"/>
        <v>21462</v>
      </c>
      <c r="E1155" s="82">
        <f t="shared" si="72"/>
        <v>2146299</v>
      </c>
      <c r="F1155" s="65" t="str">
        <f t="shared" si="73"/>
        <v>交通运输支出</v>
      </c>
      <c r="G1155" s="65" t="str">
        <f t="shared" si="73"/>
        <v>车辆通行费安排的支出</v>
      </c>
      <c r="H1155" s="65" t="str">
        <f t="shared" si="73"/>
        <v>其他车辆通行费安排的支出</v>
      </c>
    </row>
    <row r="1156" spans="1:8" ht="24" x14ac:dyDescent="0.2">
      <c r="A1156" s="77">
        <v>21463</v>
      </c>
      <c r="B1156" s="68" t="s">
        <v>1513</v>
      </c>
      <c r="C1156" s="81">
        <f t="shared" si="70"/>
        <v>214</v>
      </c>
      <c r="D1156" s="82">
        <f t="shared" si="71"/>
        <v>21463</v>
      </c>
      <c r="E1156" s="82" t="str">
        <f t="shared" si="72"/>
        <v/>
      </c>
      <c r="F1156" s="65" t="str">
        <f t="shared" si="73"/>
        <v>交通运输支出</v>
      </c>
      <c r="G1156" s="65" t="str">
        <f t="shared" si="73"/>
        <v>港口建设费安排的支出</v>
      </c>
      <c r="H1156" s="65" t="str">
        <f t="shared" si="73"/>
        <v/>
      </c>
    </row>
    <row r="1157" spans="1:8" ht="24" x14ac:dyDescent="0.2">
      <c r="A1157" s="77">
        <v>2146301</v>
      </c>
      <c r="B1157" s="68" t="s">
        <v>1458</v>
      </c>
      <c r="C1157" s="81">
        <f t="shared" si="70"/>
        <v>214</v>
      </c>
      <c r="D1157" s="82">
        <f t="shared" si="71"/>
        <v>21463</v>
      </c>
      <c r="E1157" s="82">
        <f t="shared" si="72"/>
        <v>2146301</v>
      </c>
      <c r="F1157" s="65" t="str">
        <f t="shared" si="73"/>
        <v>交通运输支出</v>
      </c>
      <c r="G1157" s="65" t="str">
        <f t="shared" si="73"/>
        <v>港口建设费安排的支出</v>
      </c>
      <c r="H1157" s="65" t="str">
        <f t="shared" si="73"/>
        <v>港口设施</v>
      </c>
    </row>
    <row r="1158" spans="1:8" ht="24" x14ac:dyDescent="0.2">
      <c r="A1158" s="77">
        <v>2146302</v>
      </c>
      <c r="B1158" s="68" t="s">
        <v>1514</v>
      </c>
      <c r="C1158" s="81">
        <f t="shared" si="70"/>
        <v>214</v>
      </c>
      <c r="D1158" s="82">
        <f t="shared" si="71"/>
        <v>21463</v>
      </c>
      <c r="E1158" s="82">
        <f t="shared" si="72"/>
        <v>2146302</v>
      </c>
      <c r="F1158" s="65" t="str">
        <f t="shared" si="73"/>
        <v>交通运输支出</v>
      </c>
      <c r="G1158" s="65" t="str">
        <f t="shared" si="73"/>
        <v>港口建设费安排的支出</v>
      </c>
      <c r="H1158" s="65" t="str">
        <f t="shared" si="73"/>
        <v>航道建设和维护</v>
      </c>
    </row>
    <row r="1159" spans="1:8" ht="24" x14ac:dyDescent="0.2">
      <c r="A1159" s="77">
        <v>2146303</v>
      </c>
      <c r="B1159" s="68" t="s">
        <v>1515</v>
      </c>
      <c r="C1159" s="81">
        <f t="shared" si="70"/>
        <v>214</v>
      </c>
      <c r="D1159" s="82">
        <f t="shared" si="71"/>
        <v>21463</v>
      </c>
      <c r="E1159" s="82">
        <f t="shared" si="72"/>
        <v>2146303</v>
      </c>
      <c r="F1159" s="65" t="str">
        <f t="shared" si="73"/>
        <v>交通运输支出</v>
      </c>
      <c r="G1159" s="65" t="str">
        <f t="shared" si="73"/>
        <v>港口建设费安排的支出</v>
      </c>
      <c r="H1159" s="65" t="str">
        <f t="shared" si="73"/>
        <v>航运保障系统建设</v>
      </c>
    </row>
    <row r="1160" spans="1:8" ht="24" x14ac:dyDescent="0.2">
      <c r="A1160" s="77">
        <v>2146399</v>
      </c>
      <c r="B1160" s="68" t="s">
        <v>1516</v>
      </c>
      <c r="C1160" s="81">
        <f t="shared" si="70"/>
        <v>214</v>
      </c>
      <c r="D1160" s="82">
        <f t="shared" si="71"/>
        <v>21463</v>
      </c>
      <c r="E1160" s="82">
        <f t="shared" si="72"/>
        <v>2146399</v>
      </c>
      <c r="F1160" s="65" t="str">
        <f t="shared" si="73"/>
        <v>交通运输支出</v>
      </c>
      <c r="G1160" s="65" t="str">
        <f t="shared" si="73"/>
        <v>港口建设费安排的支出</v>
      </c>
      <c r="H1160" s="65" t="str">
        <f t="shared" si="73"/>
        <v>其他港口建设费安排的支出</v>
      </c>
    </row>
    <row r="1161" spans="1:8" ht="24" x14ac:dyDescent="0.2">
      <c r="A1161" s="77">
        <v>21464</v>
      </c>
      <c r="B1161" s="68" t="s">
        <v>1517</v>
      </c>
      <c r="C1161" s="81">
        <f t="shared" si="70"/>
        <v>214</v>
      </c>
      <c r="D1161" s="82">
        <f t="shared" si="71"/>
        <v>21464</v>
      </c>
      <c r="E1161" s="82" t="str">
        <f t="shared" si="72"/>
        <v/>
      </c>
      <c r="F1161" s="65" t="str">
        <f t="shared" si="73"/>
        <v>交通运输支出</v>
      </c>
      <c r="G1161" s="65" t="str">
        <f t="shared" si="73"/>
        <v>铁路建设基金支出</v>
      </c>
      <c r="H1161" s="65" t="str">
        <f t="shared" si="73"/>
        <v/>
      </c>
    </row>
    <row r="1162" spans="1:8" ht="24" x14ac:dyDescent="0.2">
      <c r="A1162" s="77">
        <v>2146401</v>
      </c>
      <c r="B1162" s="68" t="s">
        <v>1518</v>
      </c>
      <c r="C1162" s="81">
        <f t="shared" si="70"/>
        <v>214</v>
      </c>
      <c r="D1162" s="82">
        <f t="shared" si="71"/>
        <v>21464</v>
      </c>
      <c r="E1162" s="82">
        <f t="shared" si="72"/>
        <v>2146401</v>
      </c>
      <c r="F1162" s="65" t="str">
        <f t="shared" si="73"/>
        <v>交通运输支出</v>
      </c>
      <c r="G1162" s="65" t="str">
        <f t="shared" si="73"/>
        <v>铁路建设基金支出</v>
      </c>
      <c r="H1162" s="65" t="str">
        <f t="shared" si="73"/>
        <v>铁路建设投资</v>
      </c>
    </row>
    <row r="1163" spans="1:8" ht="24" x14ac:dyDescent="0.2">
      <c r="A1163" s="77">
        <v>2146402</v>
      </c>
      <c r="B1163" s="68" t="s">
        <v>1519</v>
      </c>
      <c r="C1163" s="81">
        <f t="shared" ref="C1163:C1226" si="74">IF(AND($A1163&lt;&gt;"",LEN($A1163)&gt;=3),MID($A1163,1,3)*1,"")</f>
        <v>214</v>
      </c>
      <c r="D1163" s="82">
        <f t="shared" ref="D1163:D1226" si="75">IF(AND($A1163&lt;&gt;"",LEN($A1163)&gt;=5),MID($A1163,1,5)*1,"")</f>
        <v>21464</v>
      </c>
      <c r="E1163" s="82">
        <f t="shared" ref="E1163:E1226" si="76">IF(AND($A1163&lt;&gt;"",LEN($A1163)&gt;=7),MID($A1163,1,7)*1,"")</f>
        <v>2146402</v>
      </c>
      <c r="F1163" s="65" t="str">
        <f t="shared" si="73"/>
        <v>交通运输支出</v>
      </c>
      <c r="G1163" s="65" t="str">
        <f t="shared" si="73"/>
        <v>铁路建设基金支出</v>
      </c>
      <c r="H1163" s="65" t="str">
        <f t="shared" si="73"/>
        <v>购置铁路机车车辆</v>
      </c>
    </row>
    <row r="1164" spans="1:8" ht="24" x14ac:dyDescent="0.2">
      <c r="A1164" s="77">
        <v>2146403</v>
      </c>
      <c r="B1164" s="68" t="s">
        <v>1520</v>
      </c>
      <c r="C1164" s="81">
        <f t="shared" si="74"/>
        <v>214</v>
      </c>
      <c r="D1164" s="82">
        <f t="shared" si="75"/>
        <v>21464</v>
      </c>
      <c r="E1164" s="82">
        <f t="shared" si="76"/>
        <v>2146403</v>
      </c>
      <c r="F1164" s="65" t="str">
        <f t="shared" si="73"/>
        <v>交通运输支出</v>
      </c>
      <c r="G1164" s="65" t="str">
        <f t="shared" si="73"/>
        <v>铁路建设基金支出</v>
      </c>
      <c r="H1164" s="65" t="str">
        <f t="shared" si="73"/>
        <v>铁路还贷</v>
      </c>
    </row>
    <row r="1165" spans="1:8" ht="24" x14ac:dyDescent="0.2">
      <c r="A1165" s="77">
        <v>2146404</v>
      </c>
      <c r="B1165" s="68" t="s">
        <v>1521</v>
      </c>
      <c r="C1165" s="81">
        <f t="shared" si="74"/>
        <v>214</v>
      </c>
      <c r="D1165" s="82">
        <f t="shared" si="75"/>
        <v>21464</v>
      </c>
      <c r="E1165" s="82">
        <f t="shared" si="76"/>
        <v>2146404</v>
      </c>
      <c r="F1165" s="65" t="str">
        <f t="shared" si="73"/>
        <v>交通运输支出</v>
      </c>
      <c r="G1165" s="65" t="str">
        <f t="shared" si="73"/>
        <v>铁路建设基金支出</v>
      </c>
      <c r="H1165" s="65" t="str">
        <f t="shared" si="73"/>
        <v>建设项目铺底资金</v>
      </c>
    </row>
    <row r="1166" spans="1:8" ht="24" x14ac:dyDescent="0.2">
      <c r="A1166" s="77">
        <v>2146405</v>
      </c>
      <c r="B1166" s="68" t="s">
        <v>1522</v>
      </c>
      <c r="C1166" s="81">
        <f t="shared" si="74"/>
        <v>214</v>
      </c>
      <c r="D1166" s="82">
        <f t="shared" si="75"/>
        <v>21464</v>
      </c>
      <c r="E1166" s="82">
        <f t="shared" si="76"/>
        <v>2146405</v>
      </c>
      <c r="F1166" s="65" t="str">
        <f t="shared" si="73"/>
        <v>交通运输支出</v>
      </c>
      <c r="G1166" s="65" t="str">
        <f t="shared" si="73"/>
        <v>铁路建设基金支出</v>
      </c>
      <c r="H1166" s="65" t="str">
        <f t="shared" si="73"/>
        <v>勘测设计</v>
      </c>
    </row>
    <row r="1167" spans="1:8" ht="24" x14ac:dyDescent="0.2">
      <c r="A1167" s="77">
        <v>2146406</v>
      </c>
      <c r="B1167" s="68" t="s">
        <v>1523</v>
      </c>
      <c r="C1167" s="81">
        <f t="shared" si="74"/>
        <v>214</v>
      </c>
      <c r="D1167" s="82">
        <f t="shared" si="75"/>
        <v>21464</v>
      </c>
      <c r="E1167" s="82">
        <f t="shared" si="76"/>
        <v>2146406</v>
      </c>
      <c r="F1167" s="65" t="str">
        <f t="shared" si="73"/>
        <v>交通运输支出</v>
      </c>
      <c r="G1167" s="65" t="str">
        <f t="shared" si="73"/>
        <v>铁路建设基金支出</v>
      </c>
      <c r="H1167" s="65" t="str">
        <f t="shared" si="73"/>
        <v>注册资本金</v>
      </c>
    </row>
    <row r="1168" spans="1:8" ht="24" x14ac:dyDescent="0.2">
      <c r="A1168" s="77">
        <v>2146407</v>
      </c>
      <c r="B1168" s="68" t="s">
        <v>1524</v>
      </c>
      <c r="C1168" s="81">
        <f t="shared" si="74"/>
        <v>214</v>
      </c>
      <c r="D1168" s="82">
        <f t="shared" si="75"/>
        <v>21464</v>
      </c>
      <c r="E1168" s="82">
        <f t="shared" si="76"/>
        <v>2146407</v>
      </c>
      <c r="F1168" s="65" t="str">
        <f t="shared" si="73"/>
        <v>交通运输支出</v>
      </c>
      <c r="G1168" s="65" t="str">
        <f t="shared" si="73"/>
        <v>铁路建设基金支出</v>
      </c>
      <c r="H1168" s="65" t="str">
        <f t="shared" si="73"/>
        <v>周转资金</v>
      </c>
    </row>
    <row r="1169" spans="1:8" ht="24" x14ac:dyDescent="0.2">
      <c r="A1169" s="77">
        <v>2146499</v>
      </c>
      <c r="B1169" s="68" t="s">
        <v>1525</v>
      </c>
      <c r="C1169" s="81">
        <f t="shared" si="74"/>
        <v>214</v>
      </c>
      <c r="D1169" s="82">
        <f t="shared" si="75"/>
        <v>21464</v>
      </c>
      <c r="E1169" s="82">
        <f t="shared" si="76"/>
        <v>2146499</v>
      </c>
      <c r="F1169" s="65" t="str">
        <f t="shared" si="73"/>
        <v>交通运输支出</v>
      </c>
      <c r="G1169" s="65" t="str">
        <f t="shared" si="73"/>
        <v>铁路建设基金支出</v>
      </c>
      <c r="H1169" s="65" t="str">
        <f t="shared" si="73"/>
        <v>其他铁路建设基金支出</v>
      </c>
    </row>
    <row r="1170" spans="1:8" ht="24" x14ac:dyDescent="0.2">
      <c r="A1170" s="77">
        <v>21468</v>
      </c>
      <c r="B1170" s="68" t="s">
        <v>1526</v>
      </c>
      <c r="C1170" s="81">
        <f t="shared" si="74"/>
        <v>214</v>
      </c>
      <c r="D1170" s="82">
        <f t="shared" si="75"/>
        <v>21468</v>
      </c>
      <c r="E1170" s="82" t="str">
        <f t="shared" si="76"/>
        <v/>
      </c>
      <c r="F1170" s="65" t="str">
        <f t="shared" si="73"/>
        <v>交通运输支出</v>
      </c>
      <c r="G1170" s="65" t="str">
        <f t="shared" si="73"/>
        <v>船舶油污损害赔偿基金支出</v>
      </c>
      <c r="H1170" s="65" t="str">
        <f t="shared" si="73"/>
        <v/>
      </c>
    </row>
    <row r="1171" spans="1:8" ht="24" x14ac:dyDescent="0.2">
      <c r="A1171" s="77">
        <v>2146801</v>
      </c>
      <c r="B1171" s="68" t="s">
        <v>1527</v>
      </c>
      <c r="C1171" s="81">
        <f t="shared" si="74"/>
        <v>214</v>
      </c>
      <c r="D1171" s="82">
        <f t="shared" si="75"/>
        <v>21468</v>
      </c>
      <c r="E1171" s="82">
        <f t="shared" si="76"/>
        <v>2146801</v>
      </c>
      <c r="F1171" s="65" t="str">
        <f t="shared" si="73"/>
        <v>交通运输支出</v>
      </c>
      <c r="G1171" s="65" t="str">
        <f t="shared" si="73"/>
        <v>船舶油污损害赔偿基金支出</v>
      </c>
      <c r="H1171" s="65" t="str">
        <f t="shared" si="73"/>
        <v>应急处置费用</v>
      </c>
    </row>
    <row r="1172" spans="1:8" ht="24" x14ac:dyDescent="0.2">
      <c r="A1172" s="77">
        <v>2146802</v>
      </c>
      <c r="B1172" s="68" t="s">
        <v>1528</v>
      </c>
      <c r="C1172" s="81">
        <f t="shared" si="74"/>
        <v>214</v>
      </c>
      <c r="D1172" s="82">
        <f t="shared" si="75"/>
        <v>21468</v>
      </c>
      <c r="E1172" s="82">
        <f t="shared" si="76"/>
        <v>2146802</v>
      </c>
      <c r="F1172" s="65" t="str">
        <f t="shared" si="73"/>
        <v>交通运输支出</v>
      </c>
      <c r="G1172" s="65" t="str">
        <f t="shared" si="73"/>
        <v>船舶油污损害赔偿基金支出</v>
      </c>
      <c r="H1172" s="65" t="str">
        <f t="shared" si="73"/>
        <v>控制清除污染</v>
      </c>
    </row>
    <row r="1173" spans="1:8" ht="24" x14ac:dyDescent="0.2">
      <c r="A1173" s="77">
        <v>2146803</v>
      </c>
      <c r="B1173" s="68" t="s">
        <v>1529</v>
      </c>
      <c r="C1173" s="81">
        <f t="shared" si="74"/>
        <v>214</v>
      </c>
      <c r="D1173" s="82">
        <f t="shared" si="75"/>
        <v>21468</v>
      </c>
      <c r="E1173" s="82">
        <f t="shared" si="76"/>
        <v>2146803</v>
      </c>
      <c r="F1173" s="65" t="str">
        <f t="shared" si="73"/>
        <v>交通运输支出</v>
      </c>
      <c r="G1173" s="65" t="str">
        <f t="shared" si="73"/>
        <v>船舶油污损害赔偿基金支出</v>
      </c>
      <c r="H1173" s="65" t="str">
        <f t="shared" si="73"/>
        <v>损失补偿</v>
      </c>
    </row>
    <row r="1174" spans="1:8" ht="24" x14ac:dyDescent="0.2">
      <c r="A1174" s="77">
        <v>2146804</v>
      </c>
      <c r="B1174" s="68" t="s">
        <v>1530</v>
      </c>
      <c r="C1174" s="81">
        <f t="shared" si="74"/>
        <v>214</v>
      </c>
      <c r="D1174" s="82">
        <f t="shared" si="75"/>
        <v>21468</v>
      </c>
      <c r="E1174" s="82">
        <f t="shared" si="76"/>
        <v>2146804</v>
      </c>
      <c r="F1174" s="65" t="str">
        <f t="shared" si="73"/>
        <v>交通运输支出</v>
      </c>
      <c r="G1174" s="65" t="str">
        <f t="shared" si="73"/>
        <v>船舶油污损害赔偿基金支出</v>
      </c>
      <c r="H1174" s="65" t="str">
        <f t="shared" si="73"/>
        <v>生态恢复</v>
      </c>
    </row>
    <row r="1175" spans="1:8" ht="24" x14ac:dyDescent="0.2">
      <c r="A1175" s="77">
        <v>2146805</v>
      </c>
      <c r="B1175" s="68" t="s">
        <v>1531</v>
      </c>
      <c r="C1175" s="81">
        <f t="shared" si="74"/>
        <v>214</v>
      </c>
      <c r="D1175" s="82">
        <f t="shared" si="75"/>
        <v>21468</v>
      </c>
      <c r="E1175" s="82">
        <f t="shared" si="76"/>
        <v>2146805</v>
      </c>
      <c r="F1175" s="65" t="str">
        <f t="shared" si="73"/>
        <v>交通运输支出</v>
      </c>
      <c r="G1175" s="65" t="str">
        <f t="shared" si="73"/>
        <v>船舶油污损害赔偿基金支出</v>
      </c>
      <c r="H1175" s="65" t="str">
        <f t="shared" si="73"/>
        <v>监视监测</v>
      </c>
    </row>
    <row r="1176" spans="1:8" ht="24" x14ac:dyDescent="0.2">
      <c r="A1176" s="77">
        <v>2146899</v>
      </c>
      <c r="B1176" s="68" t="s">
        <v>1532</v>
      </c>
      <c r="C1176" s="81">
        <f t="shared" si="74"/>
        <v>214</v>
      </c>
      <c r="D1176" s="82">
        <f t="shared" si="75"/>
        <v>21468</v>
      </c>
      <c r="E1176" s="82">
        <f t="shared" si="76"/>
        <v>2146899</v>
      </c>
      <c r="F1176" s="65" t="str">
        <f t="shared" si="73"/>
        <v>交通运输支出</v>
      </c>
      <c r="G1176" s="65" t="str">
        <f t="shared" si="73"/>
        <v>船舶油污损害赔偿基金支出</v>
      </c>
      <c r="H1176" s="65" t="str">
        <f t="shared" si="73"/>
        <v>其他船舶油污损害赔偿基金支出</v>
      </c>
    </row>
    <row r="1177" spans="1:8" ht="24" x14ac:dyDescent="0.2">
      <c r="A1177" s="77">
        <v>21469</v>
      </c>
      <c r="B1177" s="68" t="s">
        <v>1533</v>
      </c>
      <c r="C1177" s="81">
        <f t="shared" si="74"/>
        <v>214</v>
      </c>
      <c r="D1177" s="82">
        <f t="shared" si="75"/>
        <v>21469</v>
      </c>
      <c r="E1177" s="82" t="str">
        <f t="shared" si="76"/>
        <v/>
      </c>
      <c r="F1177" s="65" t="str">
        <f t="shared" si="73"/>
        <v>交通运输支出</v>
      </c>
      <c r="G1177" s="65" t="str">
        <f t="shared" si="73"/>
        <v>民航发展基金支出</v>
      </c>
      <c r="H1177" s="65" t="str">
        <f t="shared" si="73"/>
        <v/>
      </c>
    </row>
    <row r="1178" spans="1:8" ht="24" x14ac:dyDescent="0.2">
      <c r="A1178" s="77">
        <v>2146901</v>
      </c>
      <c r="B1178" s="68" t="s">
        <v>1534</v>
      </c>
      <c r="C1178" s="81">
        <f t="shared" si="74"/>
        <v>214</v>
      </c>
      <c r="D1178" s="82">
        <f t="shared" si="75"/>
        <v>21469</v>
      </c>
      <c r="E1178" s="82">
        <f t="shared" si="76"/>
        <v>2146901</v>
      </c>
      <c r="F1178" s="65" t="str">
        <f t="shared" si="73"/>
        <v>交通运输支出</v>
      </c>
      <c r="G1178" s="65" t="str">
        <f t="shared" si="73"/>
        <v>民航发展基金支出</v>
      </c>
      <c r="H1178" s="65" t="str">
        <f t="shared" si="73"/>
        <v>民航机场建设</v>
      </c>
    </row>
    <row r="1179" spans="1:8" ht="24" x14ac:dyDescent="0.2">
      <c r="A1179" s="77">
        <v>2146902</v>
      </c>
      <c r="B1179" s="68" t="s">
        <v>1485</v>
      </c>
      <c r="C1179" s="81">
        <f t="shared" si="74"/>
        <v>214</v>
      </c>
      <c r="D1179" s="82">
        <f t="shared" si="75"/>
        <v>21469</v>
      </c>
      <c r="E1179" s="82">
        <f t="shared" si="76"/>
        <v>2146902</v>
      </c>
      <c r="F1179" s="65" t="str">
        <f t="shared" ref="F1179:H1242" si="77">IF(C1179&lt;&gt;"",VLOOKUP(C1179,$A$6:$B$10007,2,FALSE),"")</f>
        <v>交通运输支出</v>
      </c>
      <c r="G1179" s="65" t="str">
        <f t="shared" si="77"/>
        <v>民航发展基金支出</v>
      </c>
      <c r="H1179" s="65" t="str">
        <f t="shared" si="77"/>
        <v>空管系统建设</v>
      </c>
    </row>
    <row r="1180" spans="1:8" ht="24" x14ac:dyDescent="0.2">
      <c r="A1180" s="77">
        <v>2146903</v>
      </c>
      <c r="B1180" s="68" t="s">
        <v>1535</v>
      </c>
      <c r="C1180" s="81">
        <f t="shared" si="74"/>
        <v>214</v>
      </c>
      <c r="D1180" s="82">
        <f t="shared" si="75"/>
        <v>21469</v>
      </c>
      <c r="E1180" s="82">
        <f t="shared" si="76"/>
        <v>2146903</v>
      </c>
      <c r="F1180" s="65" t="str">
        <f t="shared" si="77"/>
        <v>交通运输支出</v>
      </c>
      <c r="G1180" s="65" t="str">
        <f t="shared" si="77"/>
        <v>民航发展基金支出</v>
      </c>
      <c r="H1180" s="65" t="str">
        <f t="shared" si="77"/>
        <v>民航安全</v>
      </c>
    </row>
    <row r="1181" spans="1:8" ht="24" x14ac:dyDescent="0.2">
      <c r="A1181" s="77">
        <v>2146904</v>
      </c>
      <c r="B1181" s="68" t="s">
        <v>1536</v>
      </c>
      <c r="C1181" s="81">
        <f t="shared" si="74"/>
        <v>214</v>
      </c>
      <c r="D1181" s="82">
        <f t="shared" si="75"/>
        <v>21469</v>
      </c>
      <c r="E1181" s="82">
        <f t="shared" si="76"/>
        <v>2146904</v>
      </c>
      <c r="F1181" s="65" t="str">
        <f t="shared" si="77"/>
        <v>交通运输支出</v>
      </c>
      <c r="G1181" s="65" t="str">
        <f t="shared" si="77"/>
        <v>民航发展基金支出</v>
      </c>
      <c r="H1181" s="65" t="str">
        <f t="shared" si="77"/>
        <v>航线和机场补贴</v>
      </c>
    </row>
    <row r="1182" spans="1:8" ht="24" x14ac:dyDescent="0.2">
      <c r="A1182" s="77">
        <v>2146906</v>
      </c>
      <c r="B1182" s="68" t="s">
        <v>1537</v>
      </c>
      <c r="C1182" s="81">
        <f t="shared" si="74"/>
        <v>214</v>
      </c>
      <c r="D1182" s="82">
        <f t="shared" si="75"/>
        <v>21469</v>
      </c>
      <c r="E1182" s="82">
        <f t="shared" si="76"/>
        <v>2146906</v>
      </c>
      <c r="F1182" s="65" t="str">
        <f t="shared" si="77"/>
        <v>交通运输支出</v>
      </c>
      <c r="G1182" s="65" t="str">
        <f t="shared" si="77"/>
        <v>民航发展基金支出</v>
      </c>
      <c r="H1182" s="65" t="str">
        <f t="shared" si="77"/>
        <v>民航节能减排</v>
      </c>
    </row>
    <row r="1183" spans="1:8" ht="24" x14ac:dyDescent="0.2">
      <c r="A1183" s="77">
        <v>2146907</v>
      </c>
      <c r="B1183" s="68" t="s">
        <v>1538</v>
      </c>
      <c r="C1183" s="81">
        <f t="shared" si="74"/>
        <v>214</v>
      </c>
      <c r="D1183" s="82">
        <f t="shared" si="75"/>
        <v>21469</v>
      </c>
      <c r="E1183" s="82">
        <f t="shared" si="76"/>
        <v>2146907</v>
      </c>
      <c r="F1183" s="65" t="str">
        <f t="shared" si="77"/>
        <v>交通运输支出</v>
      </c>
      <c r="G1183" s="65" t="str">
        <f t="shared" si="77"/>
        <v>民航发展基金支出</v>
      </c>
      <c r="H1183" s="65" t="str">
        <f t="shared" si="77"/>
        <v>通用航空发展</v>
      </c>
    </row>
    <row r="1184" spans="1:8" ht="24" x14ac:dyDescent="0.2">
      <c r="A1184" s="77">
        <v>2146908</v>
      </c>
      <c r="B1184" s="68" t="s">
        <v>1539</v>
      </c>
      <c r="C1184" s="81">
        <f t="shared" si="74"/>
        <v>214</v>
      </c>
      <c r="D1184" s="82">
        <f t="shared" si="75"/>
        <v>21469</v>
      </c>
      <c r="E1184" s="82">
        <f t="shared" si="76"/>
        <v>2146908</v>
      </c>
      <c r="F1184" s="65" t="str">
        <f t="shared" si="77"/>
        <v>交通运输支出</v>
      </c>
      <c r="G1184" s="65" t="str">
        <f t="shared" si="77"/>
        <v>民航发展基金支出</v>
      </c>
      <c r="H1184" s="65" t="str">
        <f t="shared" si="77"/>
        <v>征管经费</v>
      </c>
    </row>
    <row r="1185" spans="1:8" ht="24" x14ac:dyDescent="0.2">
      <c r="A1185" s="77">
        <v>2146999</v>
      </c>
      <c r="B1185" s="68" t="s">
        <v>1540</v>
      </c>
      <c r="C1185" s="81">
        <f t="shared" si="74"/>
        <v>214</v>
      </c>
      <c r="D1185" s="82">
        <f t="shared" si="75"/>
        <v>21469</v>
      </c>
      <c r="E1185" s="82">
        <f t="shared" si="76"/>
        <v>2146999</v>
      </c>
      <c r="F1185" s="65" t="str">
        <f t="shared" si="77"/>
        <v>交通运输支出</v>
      </c>
      <c r="G1185" s="65" t="str">
        <f t="shared" si="77"/>
        <v>民航发展基金支出</v>
      </c>
      <c r="H1185" s="65" t="str">
        <f t="shared" si="77"/>
        <v>其他民航发展基金支出</v>
      </c>
    </row>
    <row r="1186" spans="1:8" ht="60" x14ac:dyDescent="0.2">
      <c r="A1186" s="77">
        <v>21470</v>
      </c>
      <c r="B1186" s="68" t="s">
        <v>1541</v>
      </c>
      <c r="C1186" s="81">
        <f t="shared" si="74"/>
        <v>214</v>
      </c>
      <c r="D1186" s="82">
        <f t="shared" si="75"/>
        <v>21470</v>
      </c>
      <c r="E1186" s="82" t="str">
        <f t="shared" si="76"/>
        <v/>
      </c>
      <c r="F1186" s="65" t="str">
        <f t="shared" si="77"/>
        <v>交通运输支出</v>
      </c>
      <c r="G1186" s="65" t="str">
        <f t="shared" si="77"/>
        <v>海南省高等级公路车辆通行附加费对应专项债务收入安排的支出</v>
      </c>
      <c r="H1186" s="65" t="str">
        <f t="shared" si="77"/>
        <v/>
      </c>
    </row>
    <row r="1187" spans="1:8" ht="60" x14ac:dyDescent="0.2">
      <c r="A1187" s="77">
        <v>2147001</v>
      </c>
      <c r="B1187" s="68" t="s">
        <v>1451</v>
      </c>
      <c r="C1187" s="81">
        <f t="shared" si="74"/>
        <v>214</v>
      </c>
      <c r="D1187" s="82">
        <f t="shared" si="75"/>
        <v>21470</v>
      </c>
      <c r="E1187" s="82">
        <f t="shared" si="76"/>
        <v>2147001</v>
      </c>
      <c r="F1187" s="65" t="str">
        <f t="shared" si="77"/>
        <v>交通运输支出</v>
      </c>
      <c r="G1187" s="65" t="str">
        <f t="shared" si="77"/>
        <v>海南省高等级公路车辆通行附加费对应专项债务收入安排的支出</v>
      </c>
      <c r="H1187" s="65" t="str">
        <f t="shared" si="77"/>
        <v>公路建设</v>
      </c>
    </row>
    <row r="1188" spans="1:8" ht="60" x14ac:dyDescent="0.2">
      <c r="A1188" s="77">
        <v>2147099</v>
      </c>
      <c r="B1188" s="68" t="s">
        <v>1542</v>
      </c>
      <c r="C1188" s="81">
        <f t="shared" si="74"/>
        <v>214</v>
      </c>
      <c r="D1188" s="82">
        <f t="shared" si="75"/>
        <v>21470</v>
      </c>
      <c r="E1188" s="82">
        <f t="shared" si="76"/>
        <v>2147099</v>
      </c>
      <c r="F1188" s="65" t="str">
        <f t="shared" si="77"/>
        <v>交通运输支出</v>
      </c>
      <c r="G1188" s="65" t="str">
        <f t="shared" si="77"/>
        <v>海南省高等级公路车辆通行附加费对应专项债务收入安排的支出</v>
      </c>
      <c r="H1188" s="65" t="str">
        <f t="shared" si="77"/>
        <v>其他海南省高等级公路车辆通行附加费对应专项债务收入安排的支出</v>
      </c>
    </row>
    <row r="1189" spans="1:8" ht="36" x14ac:dyDescent="0.2">
      <c r="A1189" s="77">
        <v>21471</v>
      </c>
      <c r="B1189" s="68" t="s">
        <v>1543</v>
      </c>
      <c r="C1189" s="81">
        <f t="shared" si="74"/>
        <v>214</v>
      </c>
      <c r="D1189" s="82">
        <f t="shared" si="75"/>
        <v>21471</v>
      </c>
      <c r="E1189" s="82" t="str">
        <f t="shared" si="76"/>
        <v/>
      </c>
      <c r="F1189" s="65" t="str">
        <f t="shared" si="77"/>
        <v>交通运输支出</v>
      </c>
      <c r="G1189" s="65" t="str">
        <f t="shared" si="77"/>
        <v>政府收费公路专项债券收入安排的支出</v>
      </c>
      <c r="H1189" s="65" t="str">
        <f t="shared" si="77"/>
        <v/>
      </c>
    </row>
    <row r="1190" spans="1:8" ht="36" x14ac:dyDescent="0.2">
      <c r="A1190" s="77">
        <v>2147101</v>
      </c>
      <c r="B1190" s="68" t="s">
        <v>1451</v>
      </c>
      <c r="C1190" s="81">
        <f t="shared" si="74"/>
        <v>214</v>
      </c>
      <c r="D1190" s="82">
        <f t="shared" si="75"/>
        <v>21471</v>
      </c>
      <c r="E1190" s="82">
        <f t="shared" si="76"/>
        <v>2147101</v>
      </c>
      <c r="F1190" s="65" t="str">
        <f t="shared" si="77"/>
        <v>交通运输支出</v>
      </c>
      <c r="G1190" s="65" t="str">
        <f t="shared" si="77"/>
        <v>政府收费公路专项债券收入安排的支出</v>
      </c>
      <c r="H1190" s="65" t="str">
        <f t="shared" si="77"/>
        <v>公路建设</v>
      </c>
    </row>
    <row r="1191" spans="1:8" ht="36" x14ac:dyDescent="0.2">
      <c r="A1191" s="77">
        <v>2147199</v>
      </c>
      <c r="B1191" s="68" t="s">
        <v>1544</v>
      </c>
      <c r="C1191" s="81">
        <f t="shared" si="74"/>
        <v>214</v>
      </c>
      <c r="D1191" s="82">
        <f t="shared" si="75"/>
        <v>21471</v>
      </c>
      <c r="E1191" s="82">
        <f t="shared" si="76"/>
        <v>2147199</v>
      </c>
      <c r="F1191" s="65" t="str">
        <f t="shared" si="77"/>
        <v>交通运输支出</v>
      </c>
      <c r="G1191" s="65" t="str">
        <f t="shared" si="77"/>
        <v>政府收费公路专项债券收入安排的支出</v>
      </c>
      <c r="H1191" s="65" t="str">
        <f t="shared" si="77"/>
        <v>其他政府收费公路专项债券收入安排的支出</v>
      </c>
    </row>
    <row r="1192" spans="1:8" ht="36" x14ac:dyDescent="0.2">
      <c r="A1192" s="77">
        <v>21472</v>
      </c>
      <c r="B1192" s="68" t="s">
        <v>1545</v>
      </c>
      <c r="C1192" s="81">
        <f t="shared" si="74"/>
        <v>214</v>
      </c>
      <c r="D1192" s="82">
        <f t="shared" si="75"/>
        <v>21472</v>
      </c>
      <c r="E1192" s="82" t="str">
        <f t="shared" si="76"/>
        <v/>
      </c>
      <c r="F1192" s="65" t="str">
        <f t="shared" si="77"/>
        <v>交通运输支出</v>
      </c>
      <c r="G1192" s="65" t="str">
        <f t="shared" si="77"/>
        <v>车辆通行费对应专项债务收入安排的支出</v>
      </c>
      <c r="H1192" s="65" t="str">
        <f t="shared" si="77"/>
        <v/>
      </c>
    </row>
    <row r="1193" spans="1:8" ht="36" x14ac:dyDescent="0.2">
      <c r="A1193" s="77">
        <v>21473</v>
      </c>
      <c r="B1193" s="68" t="s">
        <v>1546</v>
      </c>
      <c r="C1193" s="81">
        <f t="shared" si="74"/>
        <v>214</v>
      </c>
      <c r="D1193" s="82">
        <f t="shared" si="75"/>
        <v>21473</v>
      </c>
      <c r="E1193" s="82" t="str">
        <f t="shared" si="76"/>
        <v/>
      </c>
      <c r="F1193" s="65" t="str">
        <f t="shared" si="77"/>
        <v>交通运输支出</v>
      </c>
      <c r="G1193" s="65" t="str">
        <f t="shared" si="77"/>
        <v>港口建设费对应专项债务收入安排的支出</v>
      </c>
      <c r="H1193" s="65" t="str">
        <f t="shared" si="77"/>
        <v/>
      </c>
    </row>
    <row r="1194" spans="1:8" ht="36" x14ac:dyDescent="0.2">
      <c r="A1194" s="77">
        <v>2147301</v>
      </c>
      <c r="B1194" s="68" t="s">
        <v>1458</v>
      </c>
      <c r="C1194" s="81">
        <f t="shared" si="74"/>
        <v>214</v>
      </c>
      <c r="D1194" s="82">
        <f t="shared" si="75"/>
        <v>21473</v>
      </c>
      <c r="E1194" s="82">
        <f t="shared" si="76"/>
        <v>2147301</v>
      </c>
      <c r="F1194" s="65" t="str">
        <f t="shared" si="77"/>
        <v>交通运输支出</v>
      </c>
      <c r="G1194" s="65" t="str">
        <f t="shared" si="77"/>
        <v>港口建设费对应专项债务收入安排的支出</v>
      </c>
      <c r="H1194" s="65" t="str">
        <f t="shared" si="77"/>
        <v>港口设施</v>
      </c>
    </row>
    <row r="1195" spans="1:8" ht="36" x14ac:dyDescent="0.2">
      <c r="A1195" s="77">
        <v>2147303</v>
      </c>
      <c r="B1195" s="68" t="s">
        <v>1515</v>
      </c>
      <c r="C1195" s="81">
        <f t="shared" si="74"/>
        <v>214</v>
      </c>
      <c r="D1195" s="82">
        <f t="shared" si="75"/>
        <v>21473</v>
      </c>
      <c r="E1195" s="82">
        <f t="shared" si="76"/>
        <v>2147303</v>
      </c>
      <c r="F1195" s="65" t="str">
        <f t="shared" si="77"/>
        <v>交通运输支出</v>
      </c>
      <c r="G1195" s="65" t="str">
        <f t="shared" si="77"/>
        <v>港口建设费对应专项债务收入安排的支出</v>
      </c>
      <c r="H1195" s="65" t="str">
        <f t="shared" si="77"/>
        <v>航运保障系统建设</v>
      </c>
    </row>
    <row r="1196" spans="1:8" ht="36" x14ac:dyDescent="0.2">
      <c r="A1196" s="77">
        <v>2147399</v>
      </c>
      <c r="B1196" s="68" t="s">
        <v>1547</v>
      </c>
      <c r="C1196" s="81">
        <f t="shared" si="74"/>
        <v>214</v>
      </c>
      <c r="D1196" s="82">
        <f t="shared" si="75"/>
        <v>21473</v>
      </c>
      <c r="E1196" s="82">
        <f t="shared" si="76"/>
        <v>2147399</v>
      </c>
      <c r="F1196" s="65" t="str">
        <f t="shared" si="77"/>
        <v>交通运输支出</v>
      </c>
      <c r="G1196" s="65" t="str">
        <f t="shared" si="77"/>
        <v>港口建设费对应专项债务收入安排的支出</v>
      </c>
      <c r="H1196" s="65" t="str">
        <f t="shared" si="77"/>
        <v>其他港口建设费对应专项债务收入安排的支出</v>
      </c>
    </row>
    <row r="1197" spans="1:8" ht="24" x14ac:dyDescent="0.2">
      <c r="A1197" s="77">
        <v>21499</v>
      </c>
      <c r="B1197" s="68" t="s">
        <v>1548</v>
      </c>
      <c r="C1197" s="81">
        <f t="shared" si="74"/>
        <v>214</v>
      </c>
      <c r="D1197" s="82">
        <f t="shared" si="75"/>
        <v>21499</v>
      </c>
      <c r="E1197" s="82" t="str">
        <f t="shared" si="76"/>
        <v/>
      </c>
      <c r="F1197" s="65" t="str">
        <f t="shared" si="77"/>
        <v>交通运输支出</v>
      </c>
      <c r="G1197" s="65" t="str">
        <f t="shared" si="77"/>
        <v>其他交通运输支出</v>
      </c>
      <c r="H1197" s="65" t="str">
        <f t="shared" si="77"/>
        <v/>
      </c>
    </row>
    <row r="1198" spans="1:8" ht="24" x14ac:dyDescent="0.2">
      <c r="A1198" s="77">
        <v>2149901</v>
      </c>
      <c r="B1198" s="68" t="s">
        <v>1549</v>
      </c>
      <c r="C1198" s="81">
        <f t="shared" si="74"/>
        <v>214</v>
      </c>
      <c r="D1198" s="82">
        <f t="shared" si="75"/>
        <v>21499</v>
      </c>
      <c r="E1198" s="82">
        <f t="shared" si="76"/>
        <v>2149901</v>
      </c>
      <c r="F1198" s="65" t="str">
        <f t="shared" si="77"/>
        <v>交通运输支出</v>
      </c>
      <c r="G1198" s="65" t="str">
        <f t="shared" si="77"/>
        <v>其他交通运输支出</v>
      </c>
      <c r="H1198" s="65" t="str">
        <f t="shared" si="77"/>
        <v>公共交通运营补助</v>
      </c>
    </row>
    <row r="1199" spans="1:8" ht="24" x14ac:dyDescent="0.2">
      <c r="A1199" s="77">
        <v>2149999</v>
      </c>
      <c r="B1199" s="68" t="s">
        <v>1548</v>
      </c>
      <c r="C1199" s="81">
        <f t="shared" si="74"/>
        <v>214</v>
      </c>
      <c r="D1199" s="82">
        <f t="shared" si="75"/>
        <v>21499</v>
      </c>
      <c r="E1199" s="82">
        <f t="shared" si="76"/>
        <v>2149999</v>
      </c>
      <c r="F1199" s="65" t="str">
        <f t="shared" si="77"/>
        <v>交通运输支出</v>
      </c>
      <c r="G1199" s="65" t="str">
        <f t="shared" si="77"/>
        <v>其他交通运输支出</v>
      </c>
      <c r="H1199" s="65" t="str">
        <f t="shared" si="77"/>
        <v>其他交通运输支出</v>
      </c>
    </row>
    <row r="1200" spans="1:8" ht="24" x14ac:dyDescent="0.2">
      <c r="A1200" s="77">
        <v>215</v>
      </c>
      <c r="B1200" s="68" t="s">
        <v>1550</v>
      </c>
      <c r="C1200" s="81">
        <f t="shared" si="74"/>
        <v>215</v>
      </c>
      <c r="D1200" s="82" t="str">
        <f t="shared" si="75"/>
        <v/>
      </c>
      <c r="E1200" s="82" t="str">
        <f t="shared" si="76"/>
        <v/>
      </c>
      <c r="F1200" s="65" t="str">
        <f t="shared" si="77"/>
        <v>资源勘探工业信息等支出</v>
      </c>
      <c r="G1200" s="65" t="str">
        <f t="shared" si="77"/>
        <v/>
      </c>
      <c r="H1200" s="65" t="str">
        <f t="shared" si="77"/>
        <v/>
      </c>
    </row>
    <row r="1201" spans="1:8" ht="24" x14ac:dyDescent="0.2">
      <c r="A1201" s="77">
        <v>21501</v>
      </c>
      <c r="B1201" s="68" t="s">
        <v>1551</v>
      </c>
      <c r="C1201" s="81">
        <f t="shared" si="74"/>
        <v>215</v>
      </c>
      <c r="D1201" s="82">
        <f t="shared" si="75"/>
        <v>21501</v>
      </c>
      <c r="E1201" s="82" t="str">
        <f t="shared" si="76"/>
        <v/>
      </c>
      <c r="F1201" s="65" t="str">
        <f t="shared" si="77"/>
        <v>资源勘探工业信息等支出</v>
      </c>
      <c r="G1201" s="65" t="str">
        <f t="shared" si="77"/>
        <v>资源勘探开发</v>
      </c>
      <c r="H1201" s="65" t="str">
        <f t="shared" si="77"/>
        <v/>
      </c>
    </row>
    <row r="1202" spans="1:8" ht="24" x14ac:dyDescent="0.2">
      <c r="A1202" s="77">
        <v>2150101</v>
      </c>
      <c r="B1202" s="68" t="s">
        <v>1552</v>
      </c>
      <c r="C1202" s="81">
        <f t="shared" si="74"/>
        <v>215</v>
      </c>
      <c r="D1202" s="82">
        <f t="shared" si="75"/>
        <v>21501</v>
      </c>
      <c r="E1202" s="82">
        <f t="shared" si="76"/>
        <v>2150101</v>
      </c>
      <c r="F1202" s="65" t="str">
        <f t="shared" si="77"/>
        <v>资源勘探工业信息等支出</v>
      </c>
      <c r="G1202" s="65" t="str">
        <f t="shared" si="77"/>
        <v>资源勘探开发</v>
      </c>
      <c r="H1202" s="65" t="str">
        <f t="shared" si="77"/>
        <v>行政运行（资源）</v>
      </c>
    </row>
    <row r="1203" spans="1:8" ht="24" x14ac:dyDescent="0.2">
      <c r="A1203" s="77">
        <v>2150102</v>
      </c>
      <c r="B1203" s="68" t="s">
        <v>1553</v>
      </c>
      <c r="C1203" s="81">
        <f t="shared" si="74"/>
        <v>215</v>
      </c>
      <c r="D1203" s="82">
        <f t="shared" si="75"/>
        <v>21501</v>
      </c>
      <c r="E1203" s="82">
        <f t="shared" si="76"/>
        <v>2150102</v>
      </c>
      <c r="F1203" s="65" t="str">
        <f t="shared" si="77"/>
        <v>资源勘探工业信息等支出</v>
      </c>
      <c r="G1203" s="65" t="str">
        <f t="shared" si="77"/>
        <v>资源勘探开发</v>
      </c>
      <c r="H1203" s="65" t="str">
        <f t="shared" si="77"/>
        <v>一般行政管理事务（资源）</v>
      </c>
    </row>
    <row r="1204" spans="1:8" ht="24" x14ac:dyDescent="0.2">
      <c r="A1204" s="77">
        <v>2150103</v>
      </c>
      <c r="B1204" s="68" t="s">
        <v>1554</v>
      </c>
      <c r="C1204" s="81">
        <f t="shared" si="74"/>
        <v>215</v>
      </c>
      <c r="D1204" s="82">
        <f t="shared" si="75"/>
        <v>21501</v>
      </c>
      <c r="E1204" s="82">
        <f t="shared" si="76"/>
        <v>2150103</v>
      </c>
      <c r="F1204" s="65" t="str">
        <f t="shared" si="77"/>
        <v>资源勘探工业信息等支出</v>
      </c>
      <c r="G1204" s="65" t="str">
        <f t="shared" si="77"/>
        <v>资源勘探开发</v>
      </c>
      <c r="H1204" s="65" t="str">
        <f t="shared" si="77"/>
        <v>机关服务（资源）</v>
      </c>
    </row>
    <row r="1205" spans="1:8" ht="24" x14ac:dyDescent="0.2">
      <c r="A1205" s="77">
        <v>2150104</v>
      </c>
      <c r="B1205" s="68" t="s">
        <v>1555</v>
      </c>
      <c r="C1205" s="81">
        <f t="shared" si="74"/>
        <v>215</v>
      </c>
      <c r="D1205" s="82">
        <f t="shared" si="75"/>
        <v>21501</v>
      </c>
      <c r="E1205" s="82">
        <f t="shared" si="76"/>
        <v>2150104</v>
      </c>
      <c r="F1205" s="65" t="str">
        <f t="shared" si="77"/>
        <v>资源勘探工业信息等支出</v>
      </c>
      <c r="G1205" s="65" t="str">
        <f t="shared" si="77"/>
        <v>资源勘探开发</v>
      </c>
      <c r="H1205" s="65" t="str">
        <f t="shared" si="77"/>
        <v>煤炭勘探开采和洗选</v>
      </c>
    </row>
    <row r="1206" spans="1:8" ht="24" x14ac:dyDescent="0.2">
      <c r="A1206" s="77">
        <v>2150105</v>
      </c>
      <c r="B1206" s="68" t="s">
        <v>1556</v>
      </c>
      <c r="C1206" s="81">
        <f t="shared" si="74"/>
        <v>215</v>
      </c>
      <c r="D1206" s="82">
        <f t="shared" si="75"/>
        <v>21501</v>
      </c>
      <c r="E1206" s="82">
        <f t="shared" si="76"/>
        <v>2150105</v>
      </c>
      <c r="F1206" s="65" t="str">
        <f t="shared" si="77"/>
        <v>资源勘探工业信息等支出</v>
      </c>
      <c r="G1206" s="65" t="str">
        <f t="shared" si="77"/>
        <v>资源勘探开发</v>
      </c>
      <c r="H1206" s="65" t="str">
        <f t="shared" si="77"/>
        <v>石油和天然气勘探开采</v>
      </c>
    </row>
    <row r="1207" spans="1:8" ht="24" x14ac:dyDescent="0.2">
      <c r="A1207" s="77">
        <v>2150106</v>
      </c>
      <c r="B1207" s="68" t="s">
        <v>1557</v>
      </c>
      <c r="C1207" s="81">
        <f t="shared" si="74"/>
        <v>215</v>
      </c>
      <c r="D1207" s="82">
        <f t="shared" si="75"/>
        <v>21501</v>
      </c>
      <c r="E1207" s="82">
        <f t="shared" si="76"/>
        <v>2150106</v>
      </c>
      <c r="F1207" s="65" t="str">
        <f t="shared" si="77"/>
        <v>资源勘探工业信息等支出</v>
      </c>
      <c r="G1207" s="65" t="str">
        <f t="shared" si="77"/>
        <v>资源勘探开发</v>
      </c>
      <c r="H1207" s="65" t="str">
        <f t="shared" si="77"/>
        <v>黑色金属矿勘探和采选</v>
      </c>
    </row>
    <row r="1208" spans="1:8" ht="24" x14ac:dyDescent="0.2">
      <c r="A1208" s="77">
        <v>2150107</v>
      </c>
      <c r="B1208" s="68" t="s">
        <v>1558</v>
      </c>
      <c r="C1208" s="81">
        <f t="shared" si="74"/>
        <v>215</v>
      </c>
      <c r="D1208" s="82">
        <f t="shared" si="75"/>
        <v>21501</v>
      </c>
      <c r="E1208" s="82">
        <f t="shared" si="76"/>
        <v>2150107</v>
      </c>
      <c r="F1208" s="65" t="str">
        <f t="shared" si="77"/>
        <v>资源勘探工业信息等支出</v>
      </c>
      <c r="G1208" s="65" t="str">
        <f t="shared" si="77"/>
        <v>资源勘探开发</v>
      </c>
      <c r="H1208" s="65" t="str">
        <f t="shared" si="77"/>
        <v>有色金属矿勘探和采选</v>
      </c>
    </row>
    <row r="1209" spans="1:8" ht="24" x14ac:dyDescent="0.2">
      <c r="A1209" s="77">
        <v>2150108</v>
      </c>
      <c r="B1209" s="68" t="s">
        <v>1559</v>
      </c>
      <c r="C1209" s="81">
        <f t="shared" si="74"/>
        <v>215</v>
      </c>
      <c r="D1209" s="82">
        <f t="shared" si="75"/>
        <v>21501</v>
      </c>
      <c r="E1209" s="82">
        <f t="shared" si="76"/>
        <v>2150108</v>
      </c>
      <c r="F1209" s="65" t="str">
        <f t="shared" si="77"/>
        <v>资源勘探工业信息等支出</v>
      </c>
      <c r="G1209" s="65" t="str">
        <f t="shared" si="77"/>
        <v>资源勘探开发</v>
      </c>
      <c r="H1209" s="65" t="str">
        <f t="shared" si="77"/>
        <v>非金属矿勘探和采选</v>
      </c>
    </row>
    <row r="1210" spans="1:8" ht="24" x14ac:dyDescent="0.2">
      <c r="A1210" s="77">
        <v>2150199</v>
      </c>
      <c r="B1210" s="68" t="s">
        <v>1560</v>
      </c>
      <c r="C1210" s="81">
        <f t="shared" si="74"/>
        <v>215</v>
      </c>
      <c r="D1210" s="82">
        <f t="shared" si="75"/>
        <v>21501</v>
      </c>
      <c r="E1210" s="82">
        <f t="shared" si="76"/>
        <v>2150199</v>
      </c>
      <c r="F1210" s="65" t="str">
        <f t="shared" si="77"/>
        <v>资源勘探工业信息等支出</v>
      </c>
      <c r="G1210" s="65" t="str">
        <f t="shared" si="77"/>
        <v>资源勘探开发</v>
      </c>
      <c r="H1210" s="65" t="str">
        <f t="shared" si="77"/>
        <v>其他资源勘探业支出</v>
      </c>
    </row>
    <row r="1211" spans="1:8" ht="24" x14ac:dyDescent="0.2">
      <c r="A1211" s="77">
        <v>21502</v>
      </c>
      <c r="B1211" s="68" t="s">
        <v>1561</v>
      </c>
      <c r="C1211" s="81">
        <f t="shared" si="74"/>
        <v>215</v>
      </c>
      <c r="D1211" s="82">
        <f t="shared" si="75"/>
        <v>21502</v>
      </c>
      <c r="E1211" s="82" t="str">
        <f t="shared" si="76"/>
        <v/>
      </c>
      <c r="F1211" s="65" t="str">
        <f t="shared" si="77"/>
        <v>资源勘探工业信息等支出</v>
      </c>
      <c r="G1211" s="65" t="str">
        <f t="shared" si="77"/>
        <v>制造业</v>
      </c>
      <c r="H1211" s="65" t="str">
        <f t="shared" si="77"/>
        <v/>
      </c>
    </row>
    <row r="1212" spans="1:8" ht="24" x14ac:dyDescent="0.2">
      <c r="A1212" s="77">
        <v>2150201</v>
      </c>
      <c r="B1212" s="68" t="s">
        <v>1562</v>
      </c>
      <c r="C1212" s="81">
        <f t="shared" si="74"/>
        <v>215</v>
      </c>
      <c r="D1212" s="82">
        <f t="shared" si="75"/>
        <v>21502</v>
      </c>
      <c r="E1212" s="82">
        <f t="shared" si="76"/>
        <v>2150201</v>
      </c>
      <c r="F1212" s="65" t="str">
        <f t="shared" si="77"/>
        <v>资源勘探工业信息等支出</v>
      </c>
      <c r="G1212" s="65" t="str">
        <f t="shared" si="77"/>
        <v>制造业</v>
      </c>
      <c r="H1212" s="65" t="str">
        <f t="shared" si="77"/>
        <v>行政运行（制造）</v>
      </c>
    </row>
    <row r="1213" spans="1:8" ht="24" x14ac:dyDescent="0.2">
      <c r="A1213" s="77">
        <v>2150202</v>
      </c>
      <c r="B1213" s="68" t="s">
        <v>1563</v>
      </c>
      <c r="C1213" s="81">
        <f t="shared" si="74"/>
        <v>215</v>
      </c>
      <c r="D1213" s="82">
        <f t="shared" si="75"/>
        <v>21502</v>
      </c>
      <c r="E1213" s="82">
        <f t="shared" si="76"/>
        <v>2150202</v>
      </c>
      <c r="F1213" s="65" t="str">
        <f t="shared" si="77"/>
        <v>资源勘探工业信息等支出</v>
      </c>
      <c r="G1213" s="65" t="str">
        <f t="shared" si="77"/>
        <v>制造业</v>
      </c>
      <c r="H1213" s="65" t="str">
        <f t="shared" si="77"/>
        <v>一般行政管理事务（制造）</v>
      </c>
    </row>
    <row r="1214" spans="1:8" ht="24" x14ac:dyDescent="0.2">
      <c r="A1214" s="77">
        <v>2150203</v>
      </c>
      <c r="B1214" s="68" t="s">
        <v>1564</v>
      </c>
      <c r="C1214" s="81">
        <f t="shared" si="74"/>
        <v>215</v>
      </c>
      <c r="D1214" s="82">
        <f t="shared" si="75"/>
        <v>21502</v>
      </c>
      <c r="E1214" s="82">
        <f t="shared" si="76"/>
        <v>2150203</v>
      </c>
      <c r="F1214" s="65" t="str">
        <f t="shared" si="77"/>
        <v>资源勘探工业信息等支出</v>
      </c>
      <c r="G1214" s="65" t="str">
        <f t="shared" si="77"/>
        <v>制造业</v>
      </c>
      <c r="H1214" s="65" t="str">
        <f t="shared" si="77"/>
        <v>机关服务（制造）</v>
      </c>
    </row>
    <row r="1215" spans="1:8" ht="24" x14ac:dyDescent="0.2">
      <c r="A1215" s="77">
        <v>2150204</v>
      </c>
      <c r="B1215" s="68" t="s">
        <v>1565</v>
      </c>
      <c r="C1215" s="81">
        <f t="shared" si="74"/>
        <v>215</v>
      </c>
      <c r="D1215" s="82">
        <f t="shared" si="75"/>
        <v>21502</v>
      </c>
      <c r="E1215" s="82">
        <f t="shared" si="76"/>
        <v>2150204</v>
      </c>
      <c r="F1215" s="65" t="str">
        <f t="shared" si="77"/>
        <v>资源勘探工业信息等支出</v>
      </c>
      <c r="G1215" s="65" t="str">
        <f t="shared" si="77"/>
        <v>制造业</v>
      </c>
      <c r="H1215" s="65" t="str">
        <f t="shared" si="77"/>
        <v>纺织业</v>
      </c>
    </row>
    <row r="1216" spans="1:8" ht="24" x14ac:dyDescent="0.2">
      <c r="A1216" s="77">
        <v>2150205</v>
      </c>
      <c r="B1216" s="68" t="s">
        <v>1566</v>
      </c>
      <c r="C1216" s="81">
        <f t="shared" si="74"/>
        <v>215</v>
      </c>
      <c r="D1216" s="82">
        <f t="shared" si="75"/>
        <v>21502</v>
      </c>
      <c r="E1216" s="82">
        <f t="shared" si="76"/>
        <v>2150205</v>
      </c>
      <c r="F1216" s="65" t="str">
        <f t="shared" si="77"/>
        <v>资源勘探工业信息等支出</v>
      </c>
      <c r="G1216" s="65" t="str">
        <f t="shared" si="77"/>
        <v>制造业</v>
      </c>
      <c r="H1216" s="65" t="str">
        <f t="shared" si="77"/>
        <v>医药制造业</v>
      </c>
    </row>
    <row r="1217" spans="1:8" ht="24" x14ac:dyDescent="0.2">
      <c r="A1217" s="77">
        <v>2150206</v>
      </c>
      <c r="B1217" s="68" t="s">
        <v>1567</v>
      </c>
      <c r="C1217" s="81">
        <f t="shared" si="74"/>
        <v>215</v>
      </c>
      <c r="D1217" s="82">
        <f t="shared" si="75"/>
        <v>21502</v>
      </c>
      <c r="E1217" s="82">
        <f t="shared" si="76"/>
        <v>2150206</v>
      </c>
      <c r="F1217" s="65" t="str">
        <f t="shared" si="77"/>
        <v>资源勘探工业信息等支出</v>
      </c>
      <c r="G1217" s="65" t="str">
        <f t="shared" si="77"/>
        <v>制造业</v>
      </c>
      <c r="H1217" s="65" t="str">
        <f t="shared" si="77"/>
        <v>非金属矿物制品业</v>
      </c>
    </row>
    <row r="1218" spans="1:8" ht="24" x14ac:dyDescent="0.2">
      <c r="A1218" s="77">
        <v>2150207</v>
      </c>
      <c r="B1218" s="68" t="s">
        <v>1568</v>
      </c>
      <c r="C1218" s="81">
        <f t="shared" si="74"/>
        <v>215</v>
      </c>
      <c r="D1218" s="82">
        <f t="shared" si="75"/>
        <v>21502</v>
      </c>
      <c r="E1218" s="82">
        <f t="shared" si="76"/>
        <v>2150207</v>
      </c>
      <c r="F1218" s="65" t="str">
        <f t="shared" si="77"/>
        <v>资源勘探工业信息等支出</v>
      </c>
      <c r="G1218" s="65" t="str">
        <f t="shared" si="77"/>
        <v>制造业</v>
      </c>
      <c r="H1218" s="65" t="str">
        <f t="shared" si="77"/>
        <v>通信设备、计算机及其他电子设备制造业</v>
      </c>
    </row>
    <row r="1219" spans="1:8" ht="24" x14ac:dyDescent="0.2">
      <c r="A1219" s="77">
        <v>2150208</v>
      </c>
      <c r="B1219" s="68" t="s">
        <v>1569</v>
      </c>
      <c r="C1219" s="81">
        <f t="shared" si="74"/>
        <v>215</v>
      </c>
      <c r="D1219" s="82">
        <f t="shared" si="75"/>
        <v>21502</v>
      </c>
      <c r="E1219" s="82">
        <f t="shared" si="76"/>
        <v>2150208</v>
      </c>
      <c r="F1219" s="65" t="str">
        <f t="shared" si="77"/>
        <v>资源勘探工业信息等支出</v>
      </c>
      <c r="G1219" s="65" t="str">
        <f t="shared" si="77"/>
        <v>制造业</v>
      </c>
      <c r="H1219" s="65" t="str">
        <f t="shared" si="77"/>
        <v>交通运输设备制造业</v>
      </c>
    </row>
    <row r="1220" spans="1:8" ht="24" x14ac:dyDescent="0.2">
      <c r="A1220" s="77">
        <v>2150209</v>
      </c>
      <c r="B1220" s="68" t="s">
        <v>1570</v>
      </c>
      <c r="C1220" s="81">
        <f t="shared" si="74"/>
        <v>215</v>
      </c>
      <c r="D1220" s="82">
        <f t="shared" si="75"/>
        <v>21502</v>
      </c>
      <c r="E1220" s="82">
        <f t="shared" si="76"/>
        <v>2150209</v>
      </c>
      <c r="F1220" s="65" t="str">
        <f t="shared" si="77"/>
        <v>资源勘探工业信息等支出</v>
      </c>
      <c r="G1220" s="65" t="str">
        <f t="shared" si="77"/>
        <v>制造业</v>
      </c>
      <c r="H1220" s="65" t="str">
        <f t="shared" si="77"/>
        <v>电气机械及器材制造业</v>
      </c>
    </row>
    <row r="1221" spans="1:8" ht="24" x14ac:dyDescent="0.2">
      <c r="A1221" s="77">
        <v>2150210</v>
      </c>
      <c r="B1221" s="68" t="s">
        <v>1571</v>
      </c>
      <c r="C1221" s="81">
        <f t="shared" si="74"/>
        <v>215</v>
      </c>
      <c r="D1221" s="82">
        <f t="shared" si="75"/>
        <v>21502</v>
      </c>
      <c r="E1221" s="82">
        <f t="shared" si="76"/>
        <v>2150210</v>
      </c>
      <c r="F1221" s="65" t="str">
        <f t="shared" si="77"/>
        <v>资源勘探工业信息等支出</v>
      </c>
      <c r="G1221" s="65" t="str">
        <f t="shared" si="77"/>
        <v>制造业</v>
      </c>
      <c r="H1221" s="65" t="str">
        <f t="shared" si="77"/>
        <v>工艺品及其他制造业</v>
      </c>
    </row>
    <row r="1222" spans="1:8" ht="24" x14ac:dyDescent="0.2">
      <c r="A1222" s="77">
        <v>2150212</v>
      </c>
      <c r="B1222" s="68" t="s">
        <v>1572</v>
      </c>
      <c r="C1222" s="81">
        <f t="shared" si="74"/>
        <v>215</v>
      </c>
      <c r="D1222" s="82">
        <f t="shared" si="75"/>
        <v>21502</v>
      </c>
      <c r="E1222" s="82">
        <f t="shared" si="76"/>
        <v>2150212</v>
      </c>
      <c r="F1222" s="65" t="str">
        <f t="shared" si="77"/>
        <v>资源勘探工业信息等支出</v>
      </c>
      <c r="G1222" s="65" t="str">
        <f t="shared" si="77"/>
        <v>制造业</v>
      </c>
      <c r="H1222" s="65" t="str">
        <f t="shared" si="77"/>
        <v>石油加工、炼焦及核燃料加工业</v>
      </c>
    </row>
    <row r="1223" spans="1:8" ht="24" x14ac:dyDescent="0.2">
      <c r="A1223" s="77">
        <v>2150213</v>
      </c>
      <c r="B1223" s="68" t="s">
        <v>1573</v>
      </c>
      <c r="C1223" s="81">
        <f t="shared" si="74"/>
        <v>215</v>
      </c>
      <c r="D1223" s="82">
        <f t="shared" si="75"/>
        <v>21502</v>
      </c>
      <c r="E1223" s="82">
        <f t="shared" si="76"/>
        <v>2150213</v>
      </c>
      <c r="F1223" s="65" t="str">
        <f t="shared" si="77"/>
        <v>资源勘探工业信息等支出</v>
      </c>
      <c r="G1223" s="65" t="str">
        <f t="shared" si="77"/>
        <v>制造业</v>
      </c>
      <c r="H1223" s="65" t="str">
        <f t="shared" si="77"/>
        <v>化学原料及化学制品制造业</v>
      </c>
    </row>
    <row r="1224" spans="1:8" ht="24" x14ac:dyDescent="0.2">
      <c r="A1224" s="77">
        <v>2150214</v>
      </c>
      <c r="B1224" s="68" t="s">
        <v>1574</v>
      </c>
      <c r="C1224" s="81">
        <f t="shared" si="74"/>
        <v>215</v>
      </c>
      <c r="D1224" s="82">
        <f t="shared" si="75"/>
        <v>21502</v>
      </c>
      <c r="E1224" s="82">
        <f t="shared" si="76"/>
        <v>2150214</v>
      </c>
      <c r="F1224" s="65" t="str">
        <f t="shared" si="77"/>
        <v>资源勘探工业信息等支出</v>
      </c>
      <c r="G1224" s="65" t="str">
        <f t="shared" si="77"/>
        <v>制造业</v>
      </c>
      <c r="H1224" s="65" t="str">
        <f t="shared" si="77"/>
        <v>黑色金属冶炼及压延加工业</v>
      </c>
    </row>
    <row r="1225" spans="1:8" ht="24" x14ac:dyDescent="0.2">
      <c r="A1225" s="77">
        <v>2150215</v>
      </c>
      <c r="B1225" s="68" t="s">
        <v>1575</v>
      </c>
      <c r="C1225" s="81">
        <f t="shared" si="74"/>
        <v>215</v>
      </c>
      <c r="D1225" s="82">
        <f t="shared" si="75"/>
        <v>21502</v>
      </c>
      <c r="E1225" s="82">
        <f t="shared" si="76"/>
        <v>2150215</v>
      </c>
      <c r="F1225" s="65" t="str">
        <f t="shared" si="77"/>
        <v>资源勘探工业信息等支出</v>
      </c>
      <c r="G1225" s="65" t="str">
        <f t="shared" si="77"/>
        <v>制造业</v>
      </c>
      <c r="H1225" s="65" t="str">
        <f t="shared" si="77"/>
        <v>有色金属冶炼及压延加工业</v>
      </c>
    </row>
    <row r="1226" spans="1:8" ht="24" x14ac:dyDescent="0.2">
      <c r="A1226" s="77">
        <v>2150299</v>
      </c>
      <c r="B1226" s="68" t="s">
        <v>1576</v>
      </c>
      <c r="C1226" s="81">
        <f t="shared" si="74"/>
        <v>215</v>
      </c>
      <c r="D1226" s="82">
        <f t="shared" si="75"/>
        <v>21502</v>
      </c>
      <c r="E1226" s="82">
        <f t="shared" si="76"/>
        <v>2150299</v>
      </c>
      <c r="F1226" s="65" t="str">
        <f t="shared" si="77"/>
        <v>资源勘探工业信息等支出</v>
      </c>
      <c r="G1226" s="65" t="str">
        <f t="shared" si="77"/>
        <v>制造业</v>
      </c>
      <c r="H1226" s="65" t="str">
        <f t="shared" si="77"/>
        <v>其他制造业支出</v>
      </c>
    </row>
    <row r="1227" spans="1:8" ht="24" x14ac:dyDescent="0.2">
      <c r="A1227" s="77">
        <v>21503</v>
      </c>
      <c r="B1227" s="68" t="s">
        <v>1577</v>
      </c>
      <c r="C1227" s="81">
        <f t="shared" ref="C1227:C1290" si="78">IF(AND($A1227&lt;&gt;"",LEN($A1227)&gt;=3),MID($A1227,1,3)*1,"")</f>
        <v>215</v>
      </c>
      <c r="D1227" s="82">
        <f t="shared" ref="D1227:D1290" si="79">IF(AND($A1227&lt;&gt;"",LEN($A1227)&gt;=5),MID($A1227,1,5)*1,"")</f>
        <v>21503</v>
      </c>
      <c r="E1227" s="82" t="str">
        <f t="shared" ref="E1227:E1290" si="80">IF(AND($A1227&lt;&gt;"",LEN($A1227)&gt;=7),MID($A1227,1,7)*1,"")</f>
        <v/>
      </c>
      <c r="F1227" s="65" t="str">
        <f t="shared" si="77"/>
        <v>资源勘探工业信息等支出</v>
      </c>
      <c r="G1227" s="65" t="str">
        <f t="shared" si="77"/>
        <v>建筑业</v>
      </c>
      <c r="H1227" s="65" t="str">
        <f t="shared" si="77"/>
        <v/>
      </c>
    </row>
    <row r="1228" spans="1:8" ht="24" x14ac:dyDescent="0.2">
      <c r="A1228" s="77">
        <v>2150301</v>
      </c>
      <c r="B1228" s="68" t="s">
        <v>1578</v>
      </c>
      <c r="C1228" s="81">
        <f t="shared" si="78"/>
        <v>215</v>
      </c>
      <c r="D1228" s="82">
        <f t="shared" si="79"/>
        <v>21503</v>
      </c>
      <c r="E1228" s="82">
        <f t="shared" si="80"/>
        <v>2150301</v>
      </c>
      <c r="F1228" s="65" t="str">
        <f t="shared" si="77"/>
        <v>资源勘探工业信息等支出</v>
      </c>
      <c r="G1228" s="65" t="str">
        <f t="shared" si="77"/>
        <v>建筑业</v>
      </c>
      <c r="H1228" s="65" t="str">
        <f t="shared" si="77"/>
        <v>行政运行（建筑）</v>
      </c>
    </row>
    <row r="1229" spans="1:8" ht="24" x14ac:dyDescent="0.2">
      <c r="A1229" s="77">
        <v>2150302</v>
      </c>
      <c r="B1229" s="68" t="s">
        <v>1579</v>
      </c>
      <c r="C1229" s="81">
        <f t="shared" si="78"/>
        <v>215</v>
      </c>
      <c r="D1229" s="82">
        <f t="shared" si="79"/>
        <v>21503</v>
      </c>
      <c r="E1229" s="82">
        <f t="shared" si="80"/>
        <v>2150302</v>
      </c>
      <c r="F1229" s="65" t="str">
        <f t="shared" si="77"/>
        <v>资源勘探工业信息等支出</v>
      </c>
      <c r="G1229" s="65" t="str">
        <f t="shared" si="77"/>
        <v>建筑业</v>
      </c>
      <c r="H1229" s="65" t="str">
        <f t="shared" si="77"/>
        <v>一般行政管理事务（建筑）</v>
      </c>
    </row>
    <row r="1230" spans="1:8" ht="24" x14ac:dyDescent="0.2">
      <c r="A1230" s="77">
        <v>2150303</v>
      </c>
      <c r="B1230" s="68" t="s">
        <v>1580</v>
      </c>
      <c r="C1230" s="81">
        <f t="shared" si="78"/>
        <v>215</v>
      </c>
      <c r="D1230" s="82">
        <f t="shared" si="79"/>
        <v>21503</v>
      </c>
      <c r="E1230" s="82">
        <f t="shared" si="80"/>
        <v>2150303</v>
      </c>
      <c r="F1230" s="65" t="str">
        <f t="shared" si="77"/>
        <v>资源勘探工业信息等支出</v>
      </c>
      <c r="G1230" s="65" t="str">
        <f t="shared" si="77"/>
        <v>建筑业</v>
      </c>
      <c r="H1230" s="65" t="str">
        <f t="shared" si="77"/>
        <v>机关服务（建筑）</v>
      </c>
    </row>
    <row r="1231" spans="1:8" ht="24" x14ac:dyDescent="0.2">
      <c r="A1231" s="77">
        <v>2150399</v>
      </c>
      <c r="B1231" s="68" t="s">
        <v>1581</v>
      </c>
      <c r="C1231" s="81">
        <f t="shared" si="78"/>
        <v>215</v>
      </c>
      <c r="D1231" s="82">
        <f t="shared" si="79"/>
        <v>21503</v>
      </c>
      <c r="E1231" s="82">
        <f t="shared" si="80"/>
        <v>2150399</v>
      </c>
      <c r="F1231" s="65" t="str">
        <f t="shared" si="77"/>
        <v>资源勘探工业信息等支出</v>
      </c>
      <c r="G1231" s="65" t="str">
        <f t="shared" si="77"/>
        <v>建筑业</v>
      </c>
      <c r="H1231" s="65" t="str">
        <f t="shared" si="77"/>
        <v>其他建筑业支出</v>
      </c>
    </row>
    <row r="1232" spans="1:8" ht="24" x14ac:dyDescent="0.2">
      <c r="A1232" s="77">
        <v>21505</v>
      </c>
      <c r="B1232" s="68" t="s">
        <v>1582</v>
      </c>
      <c r="C1232" s="81">
        <f t="shared" si="78"/>
        <v>215</v>
      </c>
      <c r="D1232" s="82">
        <f t="shared" si="79"/>
        <v>21505</v>
      </c>
      <c r="E1232" s="82" t="str">
        <f t="shared" si="80"/>
        <v/>
      </c>
      <c r="F1232" s="65" t="str">
        <f t="shared" si="77"/>
        <v>资源勘探工业信息等支出</v>
      </c>
      <c r="G1232" s="65" t="str">
        <f t="shared" si="77"/>
        <v>工业和信息产业监管</v>
      </c>
      <c r="H1232" s="65" t="str">
        <f t="shared" si="77"/>
        <v/>
      </c>
    </row>
    <row r="1233" spans="1:8" ht="24" x14ac:dyDescent="0.2">
      <c r="A1233" s="77">
        <v>2150501</v>
      </c>
      <c r="B1233" s="68" t="s">
        <v>1583</v>
      </c>
      <c r="C1233" s="81">
        <f t="shared" si="78"/>
        <v>215</v>
      </c>
      <c r="D1233" s="82">
        <f t="shared" si="79"/>
        <v>21505</v>
      </c>
      <c r="E1233" s="82">
        <f t="shared" si="80"/>
        <v>2150501</v>
      </c>
      <c r="F1233" s="65" t="str">
        <f t="shared" si="77"/>
        <v>资源勘探工业信息等支出</v>
      </c>
      <c r="G1233" s="65" t="str">
        <f t="shared" si="77"/>
        <v>工业和信息产业监管</v>
      </c>
      <c r="H1233" s="65" t="str">
        <f t="shared" si="77"/>
        <v>行政运行（工业）</v>
      </c>
    </row>
    <row r="1234" spans="1:8" ht="24" x14ac:dyDescent="0.2">
      <c r="A1234" s="77">
        <v>2150502</v>
      </c>
      <c r="B1234" s="68" t="s">
        <v>1584</v>
      </c>
      <c r="C1234" s="81">
        <f t="shared" si="78"/>
        <v>215</v>
      </c>
      <c r="D1234" s="82">
        <f t="shared" si="79"/>
        <v>21505</v>
      </c>
      <c r="E1234" s="82">
        <f t="shared" si="80"/>
        <v>2150502</v>
      </c>
      <c r="F1234" s="65" t="str">
        <f t="shared" si="77"/>
        <v>资源勘探工业信息等支出</v>
      </c>
      <c r="G1234" s="65" t="str">
        <f t="shared" si="77"/>
        <v>工业和信息产业监管</v>
      </c>
      <c r="H1234" s="65" t="str">
        <f t="shared" si="77"/>
        <v>一般行政管理事务（工业）</v>
      </c>
    </row>
    <row r="1235" spans="1:8" ht="24" x14ac:dyDescent="0.2">
      <c r="A1235" s="77">
        <v>2150503</v>
      </c>
      <c r="B1235" s="68" t="s">
        <v>1585</v>
      </c>
      <c r="C1235" s="81">
        <f t="shared" si="78"/>
        <v>215</v>
      </c>
      <c r="D1235" s="82">
        <f t="shared" si="79"/>
        <v>21505</v>
      </c>
      <c r="E1235" s="82">
        <f t="shared" si="80"/>
        <v>2150503</v>
      </c>
      <c r="F1235" s="65" t="str">
        <f t="shared" si="77"/>
        <v>资源勘探工业信息等支出</v>
      </c>
      <c r="G1235" s="65" t="str">
        <f t="shared" si="77"/>
        <v>工业和信息产业监管</v>
      </c>
      <c r="H1235" s="65" t="str">
        <f t="shared" si="77"/>
        <v>机关服务（工业）</v>
      </c>
    </row>
    <row r="1236" spans="1:8" ht="24" x14ac:dyDescent="0.2">
      <c r="A1236" s="77">
        <v>2150505</v>
      </c>
      <c r="B1236" s="68" t="s">
        <v>1586</v>
      </c>
      <c r="C1236" s="81">
        <f t="shared" si="78"/>
        <v>215</v>
      </c>
      <c r="D1236" s="82">
        <f t="shared" si="79"/>
        <v>21505</v>
      </c>
      <c r="E1236" s="82">
        <f t="shared" si="80"/>
        <v>2150505</v>
      </c>
      <c r="F1236" s="65" t="str">
        <f t="shared" si="77"/>
        <v>资源勘探工业信息等支出</v>
      </c>
      <c r="G1236" s="65" t="str">
        <f t="shared" si="77"/>
        <v>工业和信息产业监管</v>
      </c>
      <c r="H1236" s="65" t="str">
        <f t="shared" si="77"/>
        <v>战备应急</v>
      </c>
    </row>
    <row r="1237" spans="1:8" ht="24" x14ac:dyDescent="0.2">
      <c r="A1237" s="77">
        <v>2150506</v>
      </c>
      <c r="B1237" s="68" t="s">
        <v>1587</v>
      </c>
      <c r="C1237" s="81">
        <f t="shared" si="78"/>
        <v>215</v>
      </c>
      <c r="D1237" s="82">
        <f t="shared" si="79"/>
        <v>21505</v>
      </c>
      <c r="E1237" s="82">
        <f t="shared" si="80"/>
        <v>2150506</v>
      </c>
      <c r="F1237" s="65" t="str">
        <f t="shared" si="77"/>
        <v>资源勘探工业信息等支出</v>
      </c>
      <c r="G1237" s="65" t="str">
        <f t="shared" si="77"/>
        <v>工业和信息产业监管</v>
      </c>
      <c r="H1237" s="65" t="str">
        <f t="shared" si="77"/>
        <v>信息安全建设</v>
      </c>
    </row>
    <row r="1238" spans="1:8" ht="24" x14ac:dyDescent="0.2">
      <c r="A1238" s="77">
        <v>2150507</v>
      </c>
      <c r="B1238" s="68" t="s">
        <v>1588</v>
      </c>
      <c r="C1238" s="81">
        <f t="shared" si="78"/>
        <v>215</v>
      </c>
      <c r="D1238" s="82">
        <f t="shared" si="79"/>
        <v>21505</v>
      </c>
      <c r="E1238" s="82">
        <f t="shared" si="80"/>
        <v>2150507</v>
      </c>
      <c r="F1238" s="65" t="str">
        <f t="shared" si="77"/>
        <v>资源勘探工业信息等支出</v>
      </c>
      <c r="G1238" s="65" t="str">
        <f t="shared" si="77"/>
        <v>工业和信息产业监管</v>
      </c>
      <c r="H1238" s="65" t="str">
        <f t="shared" si="77"/>
        <v>专用通信</v>
      </c>
    </row>
    <row r="1239" spans="1:8" ht="24" x14ac:dyDescent="0.2">
      <c r="A1239" s="77">
        <v>2150508</v>
      </c>
      <c r="B1239" s="68" t="s">
        <v>1589</v>
      </c>
      <c r="C1239" s="81">
        <f t="shared" si="78"/>
        <v>215</v>
      </c>
      <c r="D1239" s="82">
        <f t="shared" si="79"/>
        <v>21505</v>
      </c>
      <c r="E1239" s="82">
        <f t="shared" si="80"/>
        <v>2150508</v>
      </c>
      <c r="F1239" s="65" t="str">
        <f t="shared" si="77"/>
        <v>资源勘探工业信息等支出</v>
      </c>
      <c r="G1239" s="65" t="str">
        <f t="shared" si="77"/>
        <v>工业和信息产业监管</v>
      </c>
      <c r="H1239" s="65" t="str">
        <f t="shared" si="77"/>
        <v>无线电监管</v>
      </c>
    </row>
    <row r="1240" spans="1:8" ht="24" x14ac:dyDescent="0.2">
      <c r="A1240" s="77">
        <v>2150509</v>
      </c>
      <c r="B1240" s="68" t="s">
        <v>1590</v>
      </c>
      <c r="C1240" s="81">
        <f t="shared" si="78"/>
        <v>215</v>
      </c>
      <c r="D1240" s="82">
        <f t="shared" si="79"/>
        <v>21505</v>
      </c>
      <c r="E1240" s="82">
        <f t="shared" si="80"/>
        <v>2150509</v>
      </c>
      <c r="F1240" s="65" t="str">
        <f t="shared" si="77"/>
        <v>资源勘探工业信息等支出</v>
      </c>
      <c r="G1240" s="65" t="str">
        <f t="shared" si="77"/>
        <v>工业和信息产业监管</v>
      </c>
      <c r="H1240" s="65" t="str">
        <f t="shared" si="77"/>
        <v>工业和信息产业战略研究与标准制定</v>
      </c>
    </row>
    <row r="1241" spans="1:8" ht="24" x14ac:dyDescent="0.2">
      <c r="A1241" s="77">
        <v>2150510</v>
      </c>
      <c r="B1241" s="68" t="s">
        <v>1591</v>
      </c>
      <c r="C1241" s="81">
        <f t="shared" si="78"/>
        <v>215</v>
      </c>
      <c r="D1241" s="82">
        <f t="shared" si="79"/>
        <v>21505</v>
      </c>
      <c r="E1241" s="82">
        <f t="shared" si="80"/>
        <v>2150510</v>
      </c>
      <c r="F1241" s="65" t="str">
        <f t="shared" si="77"/>
        <v>资源勘探工业信息等支出</v>
      </c>
      <c r="G1241" s="65" t="str">
        <f t="shared" si="77"/>
        <v>工业和信息产业监管</v>
      </c>
      <c r="H1241" s="65" t="str">
        <f t="shared" si="77"/>
        <v>工业和信息产业支持</v>
      </c>
    </row>
    <row r="1242" spans="1:8" ht="24" x14ac:dyDescent="0.2">
      <c r="A1242" s="77">
        <v>2150511</v>
      </c>
      <c r="B1242" s="68" t="s">
        <v>1592</v>
      </c>
      <c r="C1242" s="81">
        <f t="shared" si="78"/>
        <v>215</v>
      </c>
      <c r="D1242" s="82">
        <f t="shared" si="79"/>
        <v>21505</v>
      </c>
      <c r="E1242" s="82">
        <f t="shared" si="80"/>
        <v>2150511</v>
      </c>
      <c r="F1242" s="65" t="str">
        <f t="shared" si="77"/>
        <v>资源勘探工业信息等支出</v>
      </c>
      <c r="G1242" s="65" t="str">
        <f t="shared" si="77"/>
        <v>工业和信息产业监管</v>
      </c>
      <c r="H1242" s="65" t="str">
        <f t="shared" si="77"/>
        <v>电子专项工程</v>
      </c>
    </row>
    <row r="1243" spans="1:8" ht="24" x14ac:dyDescent="0.2">
      <c r="A1243" s="77">
        <v>2150513</v>
      </c>
      <c r="B1243" s="68" t="s">
        <v>1478</v>
      </c>
      <c r="C1243" s="81">
        <f t="shared" si="78"/>
        <v>215</v>
      </c>
      <c r="D1243" s="82">
        <f t="shared" si="79"/>
        <v>21505</v>
      </c>
      <c r="E1243" s="82">
        <f t="shared" si="80"/>
        <v>2150513</v>
      </c>
      <c r="F1243" s="65" t="str">
        <f t="shared" ref="F1243:H1306" si="81">IF(C1243&lt;&gt;"",VLOOKUP(C1243,$A$6:$B$10007,2,FALSE),"")</f>
        <v>资源勘探工业信息等支出</v>
      </c>
      <c r="G1243" s="65" t="str">
        <f t="shared" si="81"/>
        <v>工业和信息产业监管</v>
      </c>
      <c r="H1243" s="65" t="str">
        <f t="shared" si="81"/>
        <v>行业监管</v>
      </c>
    </row>
    <row r="1244" spans="1:8" ht="24" x14ac:dyDescent="0.2">
      <c r="A1244" s="77">
        <v>2150515</v>
      </c>
      <c r="B1244" s="68" t="s">
        <v>1593</v>
      </c>
      <c r="C1244" s="81">
        <f t="shared" si="78"/>
        <v>215</v>
      </c>
      <c r="D1244" s="82">
        <f t="shared" si="79"/>
        <v>21505</v>
      </c>
      <c r="E1244" s="82">
        <f t="shared" si="80"/>
        <v>2150515</v>
      </c>
      <c r="F1244" s="65" t="str">
        <f t="shared" si="81"/>
        <v>资源勘探工业信息等支出</v>
      </c>
      <c r="G1244" s="65" t="str">
        <f t="shared" si="81"/>
        <v>工业和信息产业监管</v>
      </c>
      <c r="H1244" s="65" t="str">
        <f t="shared" si="81"/>
        <v>技术基础研究</v>
      </c>
    </row>
    <row r="1245" spans="1:8" ht="24" x14ac:dyDescent="0.2">
      <c r="A1245" s="77">
        <v>2150599</v>
      </c>
      <c r="B1245" s="68" t="s">
        <v>1594</v>
      </c>
      <c r="C1245" s="81">
        <f t="shared" si="78"/>
        <v>215</v>
      </c>
      <c r="D1245" s="82">
        <f t="shared" si="79"/>
        <v>21505</v>
      </c>
      <c r="E1245" s="82">
        <f t="shared" si="80"/>
        <v>2150599</v>
      </c>
      <c r="F1245" s="65" t="str">
        <f t="shared" si="81"/>
        <v>资源勘探工业信息等支出</v>
      </c>
      <c r="G1245" s="65" t="str">
        <f t="shared" si="81"/>
        <v>工业和信息产业监管</v>
      </c>
      <c r="H1245" s="65" t="str">
        <f t="shared" si="81"/>
        <v>其他工业和信息产业监管支出</v>
      </c>
    </row>
    <row r="1246" spans="1:8" ht="24" x14ac:dyDescent="0.2">
      <c r="A1246" s="77">
        <v>21507</v>
      </c>
      <c r="B1246" s="68" t="s">
        <v>1595</v>
      </c>
      <c r="C1246" s="81">
        <f t="shared" si="78"/>
        <v>215</v>
      </c>
      <c r="D1246" s="82">
        <f t="shared" si="79"/>
        <v>21507</v>
      </c>
      <c r="E1246" s="82" t="str">
        <f t="shared" si="80"/>
        <v/>
      </c>
      <c r="F1246" s="65" t="str">
        <f t="shared" si="81"/>
        <v>资源勘探工业信息等支出</v>
      </c>
      <c r="G1246" s="65" t="str">
        <f t="shared" si="81"/>
        <v>国有资产监管</v>
      </c>
      <c r="H1246" s="65" t="str">
        <f t="shared" si="81"/>
        <v/>
      </c>
    </row>
    <row r="1247" spans="1:8" ht="24" x14ac:dyDescent="0.2">
      <c r="A1247" s="77">
        <v>2150701</v>
      </c>
      <c r="B1247" s="68" t="s">
        <v>1596</v>
      </c>
      <c r="C1247" s="81">
        <f t="shared" si="78"/>
        <v>215</v>
      </c>
      <c r="D1247" s="82">
        <f t="shared" si="79"/>
        <v>21507</v>
      </c>
      <c r="E1247" s="82">
        <f t="shared" si="80"/>
        <v>2150701</v>
      </c>
      <c r="F1247" s="65" t="str">
        <f t="shared" si="81"/>
        <v>资源勘探工业信息等支出</v>
      </c>
      <c r="G1247" s="65" t="str">
        <f t="shared" si="81"/>
        <v>国有资产监管</v>
      </c>
      <c r="H1247" s="65" t="str">
        <f t="shared" si="81"/>
        <v>行政运行（国有）</v>
      </c>
    </row>
    <row r="1248" spans="1:8" ht="24" x14ac:dyDescent="0.2">
      <c r="A1248" s="77">
        <v>2150702</v>
      </c>
      <c r="B1248" s="68" t="s">
        <v>1597</v>
      </c>
      <c r="C1248" s="81">
        <f t="shared" si="78"/>
        <v>215</v>
      </c>
      <c r="D1248" s="82">
        <f t="shared" si="79"/>
        <v>21507</v>
      </c>
      <c r="E1248" s="82">
        <f t="shared" si="80"/>
        <v>2150702</v>
      </c>
      <c r="F1248" s="65" t="str">
        <f t="shared" si="81"/>
        <v>资源勘探工业信息等支出</v>
      </c>
      <c r="G1248" s="65" t="str">
        <f t="shared" si="81"/>
        <v>国有资产监管</v>
      </c>
      <c r="H1248" s="65" t="str">
        <f t="shared" si="81"/>
        <v>一般行政管理事务（国有）</v>
      </c>
    </row>
    <row r="1249" spans="1:8" ht="24" x14ac:dyDescent="0.2">
      <c r="A1249" s="77">
        <v>2150703</v>
      </c>
      <c r="B1249" s="68" t="s">
        <v>1598</v>
      </c>
      <c r="C1249" s="81">
        <f t="shared" si="78"/>
        <v>215</v>
      </c>
      <c r="D1249" s="82">
        <f t="shared" si="79"/>
        <v>21507</v>
      </c>
      <c r="E1249" s="82">
        <f t="shared" si="80"/>
        <v>2150703</v>
      </c>
      <c r="F1249" s="65" t="str">
        <f t="shared" si="81"/>
        <v>资源勘探工业信息等支出</v>
      </c>
      <c r="G1249" s="65" t="str">
        <f t="shared" si="81"/>
        <v>国有资产监管</v>
      </c>
      <c r="H1249" s="65" t="str">
        <f t="shared" si="81"/>
        <v>机关服务（国有）</v>
      </c>
    </row>
    <row r="1250" spans="1:8" ht="24" x14ac:dyDescent="0.2">
      <c r="A1250" s="77">
        <v>2150704</v>
      </c>
      <c r="B1250" s="68" t="s">
        <v>1599</v>
      </c>
      <c r="C1250" s="81">
        <f t="shared" si="78"/>
        <v>215</v>
      </c>
      <c r="D1250" s="82">
        <f t="shared" si="79"/>
        <v>21507</v>
      </c>
      <c r="E1250" s="82">
        <f t="shared" si="80"/>
        <v>2150704</v>
      </c>
      <c r="F1250" s="65" t="str">
        <f t="shared" si="81"/>
        <v>资源勘探工业信息等支出</v>
      </c>
      <c r="G1250" s="65" t="str">
        <f t="shared" si="81"/>
        <v>国有资产监管</v>
      </c>
      <c r="H1250" s="65" t="str">
        <f t="shared" si="81"/>
        <v>国有企业监事会专项</v>
      </c>
    </row>
    <row r="1251" spans="1:8" ht="24" x14ac:dyDescent="0.2">
      <c r="A1251" s="77">
        <v>2150705</v>
      </c>
      <c r="B1251" s="68" t="s">
        <v>1600</v>
      </c>
      <c r="C1251" s="81">
        <f t="shared" si="78"/>
        <v>215</v>
      </c>
      <c r="D1251" s="82">
        <f t="shared" si="79"/>
        <v>21507</v>
      </c>
      <c r="E1251" s="82">
        <f t="shared" si="80"/>
        <v>2150705</v>
      </c>
      <c r="F1251" s="65" t="str">
        <f t="shared" si="81"/>
        <v>资源勘探工业信息等支出</v>
      </c>
      <c r="G1251" s="65" t="str">
        <f t="shared" si="81"/>
        <v>国有资产监管</v>
      </c>
      <c r="H1251" s="65" t="str">
        <f t="shared" si="81"/>
        <v>中央企业专项管理</v>
      </c>
    </row>
    <row r="1252" spans="1:8" ht="24" x14ac:dyDescent="0.2">
      <c r="A1252" s="77">
        <v>2150799</v>
      </c>
      <c r="B1252" s="68" t="s">
        <v>1601</v>
      </c>
      <c r="C1252" s="81">
        <f t="shared" si="78"/>
        <v>215</v>
      </c>
      <c r="D1252" s="82">
        <f t="shared" si="79"/>
        <v>21507</v>
      </c>
      <c r="E1252" s="82">
        <f t="shared" si="80"/>
        <v>2150799</v>
      </c>
      <c r="F1252" s="65" t="str">
        <f t="shared" si="81"/>
        <v>资源勘探工业信息等支出</v>
      </c>
      <c r="G1252" s="65" t="str">
        <f t="shared" si="81"/>
        <v>国有资产监管</v>
      </c>
      <c r="H1252" s="65" t="str">
        <f t="shared" si="81"/>
        <v>其他国有资产监管支出</v>
      </c>
    </row>
    <row r="1253" spans="1:8" ht="36" x14ac:dyDescent="0.2">
      <c r="A1253" s="77">
        <v>21508</v>
      </c>
      <c r="B1253" s="68" t="s">
        <v>1602</v>
      </c>
      <c r="C1253" s="81">
        <f t="shared" si="78"/>
        <v>215</v>
      </c>
      <c r="D1253" s="82">
        <f t="shared" si="79"/>
        <v>21508</v>
      </c>
      <c r="E1253" s="82" t="str">
        <f t="shared" si="80"/>
        <v/>
      </c>
      <c r="F1253" s="65" t="str">
        <f t="shared" si="81"/>
        <v>资源勘探工业信息等支出</v>
      </c>
      <c r="G1253" s="65" t="str">
        <f t="shared" si="81"/>
        <v>支持中小企业发展和管理支出</v>
      </c>
      <c r="H1253" s="65" t="str">
        <f t="shared" si="81"/>
        <v/>
      </c>
    </row>
    <row r="1254" spans="1:8" ht="36" x14ac:dyDescent="0.2">
      <c r="A1254" s="77">
        <v>2150801</v>
      </c>
      <c r="B1254" s="68" t="s">
        <v>1603</v>
      </c>
      <c r="C1254" s="81">
        <f t="shared" si="78"/>
        <v>215</v>
      </c>
      <c r="D1254" s="82">
        <f t="shared" si="79"/>
        <v>21508</v>
      </c>
      <c r="E1254" s="82">
        <f t="shared" si="80"/>
        <v>2150801</v>
      </c>
      <c r="F1254" s="65" t="str">
        <f t="shared" si="81"/>
        <v>资源勘探工业信息等支出</v>
      </c>
      <c r="G1254" s="65" t="str">
        <f t="shared" si="81"/>
        <v>支持中小企业发展和管理支出</v>
      </c>
      <c r="H1254" s="65" t="str">
        <f t="shared" si="81"/>
        <v>行政运行（支持）</v>
      </c>
    </row>
    <row r="1255" spans="1:8" ht="36" x14ac:dyDescent="0.2">
      <c r="A1255" s="77">
        <v>2150802</v>
      </c>
      <c r="B1255" s="68" t="s">
        <v>1604</v>
      </c>
      <c r="C1255" s="81">
        <f t="shared" si="78"/>
        <v>215</v>
      </c>
      <c r="D1255" s="82">
        <f t="shared" si="79"/>
        <v>21508</v>
      </c>
      <c r="E1255" s="82">
        <f t="shared" si="80"/>
        <v>2150802</v>
      </c>
      <c r="F1255" s="65" t="str">
        <f t="shared" si="81"/>
        <v>资源勘探工业信息等支出</v>
      </c>
      <c r="G1255" s="65" t="str">
        <f t="shared" si="81"/>
        <v>支持中小企业发展和管理支出</v>
      </c>
      <c r="H1255" s="65" t="str">
        <f t="shared" si="81"/>
        <v>一般行政管理事务（支持）</v>
      </c>
    </row>
    <row r="1256" spans="1:8" ht="36" x14ac:dyDescent="0.2">
      <c r="A1256" s="77">
        <v>2150803</v>
      </c>
      <c r="B1256" s="68" t="s">
        <v>1605</v>
      </c>
      <c r="C1256" s="81">
        <f t="shared" si="78"/>
        <v>215</v>
      </c>
      <c r="D1256" s="82">
        <f t="shared" si="79"/>
        <v>21508</v>
      </c>
      <c r="E1256" s="82">
        <f t="shared" si="80"/>
        <v>2150803</v>
      </c>
      <c r="F1256" s="65" t="str">
        <f t="shared" si="81"/>
        <v>资源勘探工业信息等支出</v>
      </c>
      <c r="G1256" s="65" t="str">
        <f t="shared" si="81"/>
        <v>支持中小企业发展和管理支出</v>
      </c>
      <c r="H1256" s="65" t="str">
        <f t="shared" si="81"/>
        <v>机关服务（支持）</v>
      </c>
    </row>
    <row r="1257" spans="1:8" ht="36" x14ac:dyDescent="0.2">
      <c r="A1257" s="77">
        <v>2150804</v>
      </c>
      <c r="B1257" s="68" t="s">
        <v>1606</v>
      </c>
      <c r="C1257" s="81">
        <f t="shared" si="78"/>
        <v>215</v>
      </c>
      <c r="D1257" s="82">
        <f t="shared" si="79"/>
        <v>21508</v>
      </c>
      <c r="E1257" s="82">
        <f t="shared" si="80"/>
        <v>2150804</v>
      </c>
      <c r="F1257" s="65" t="str">
        <f t="shared" si="81"/>
        <v>资源勘探工业信息等支出</v>
      </c>
      <c r="G1257" s="65" t="str">
        <f t="shared" si="81"/>
        <v>支持中小企业发展和管理支出</v>
      </c>
      <c r="H1257" s="65" t="str">
        <f t="shared" si="81"/>
        <v>科技型中小企业技术创新基金</v>
      </c>
    </row>
    <row r="1258" spans="1:8" ht="36" x14ac:dyDescent="0.2">
      <c r="A1258" s="77">
        <v>2150805</v>
      </c>
      <c r="B1258" s="68" t="s">
        <v>1607</v>
      </c>
      <c r="C1258" s="81">
        <f t="shared" si="78"/>
        <v>215</v>
      </c>
      <c r="D1258" s="82">
        <f t="shared" si="79"/>
        <v>21508</v>
      </c>
      <c r="E1258" s="82">
        <f t="shared" si="80"/>
        <v>2150805</v>
      </c>
      <c r="F1258" s="65" t="str">
        <f t="shared" si="81"/>
        <v>资源勘探工业信息等支出</v>
      </c>
      <c r="G1258" s="65" t="str">
        <f t="shared" si="81"/>
        <v>支持中小企业发展和管理支出</v>
      </c>
      <c r="H1258" s="65" t="str">
        <f t="shared" si="81"/>
        <v>中小企业发展专项</v>
      </c>
    </row>
    <row r="1259" spans="1:8" ht="36" x14ac:dyDescent="0.2">
      <c r="A1259" s="77">
        <v>2150899</v>
      </c>
      <c r="B1259" s="68" t="s">
        <v>1608</v>
      </c>
      <c r="C1259" s="81">
        <f t="shared" si="78"/>
        <v>215</v>
      </c>
      <c r="D1259" s="82">
        <f t="shared" si="79"/>
        <v>21508</v>
      </c>
      <c r="E1259" s="82">
        <f t="shared" si="80"/>
        <v>2150899</v>
      </c>
      <c r="F1259" s="65" t="str">
        <f t="shared" si="81"/>
        <v>资源勘探工业信息等支出</v>
      </c>
      <c r="G1259" s="65" t="str">
        <f t="shared" si="81"/>
        <v>支持中小企业发展和管理支出</v>
      </c>
      <c r="H1259" s="65" t="str">
        <f t="shared" si="81"/>
        <v>其他支持中小企业发展和管理支出</v>
      </c>
    </row>
    <row r="1260" spans="1:8" ht="24" x14ac:dyDescent="0.2">
      <c r="A1260" s="77">
        <v>21562</v>
      </c>
      <c r="B1260" s="68" t="s">
        <v>1609</v>
      </c>
      <c r="C1260" s="81">
        <f t="shared" si="78"/>
        <v>215</v>
      </c>
      <c r="D1260" s="82">
        <f t="shared" si="79"/>
        <v>21562</v>
      </c>
      <c r="E1260" s="82" t="str">
        <f t="shared" si="80"/>
        <v/>
      </c>
      <c r="F1260" s="65" t="str">
        <f t="shared" si="81"/>
        <v>资源勘探工业信息等支出</v>
      </c>
      <c r="G1260" s="65" t="str">
        <f t="shared" si="81"/>
        <v>农网还贷资金支出</v>
      </c>
      <c r="H1260" s="65" t="str">
        <f t="shared" si="81"/>
        <v/>
      </c>
    </row>
    <row r="1261" spans="1:8" ht="24" x14ac:dyDescent="0.2">
      <c r="A1261" s="77">
        <v>2156201</v>
      </c>
      <c r="B1261" s="68" t="s">
        <v>1610</v>
      </c>
      <c r="C1261" s="81">
        <f t="shared" si="78"/>
        <v>215</v>
      </c>
      <c r="D1261" s="82">
        <f t="shared" si="79"/>
        <v>21562</v>
      </c>
      <c r="E1261" s="82">
        <f t="shared" si="80"/>
        <v>2156201</v>
      </c>
      <c r="F1261" s="65" t="str">
        <f t="shared" si="81"/>
        <v>资源勘探工业信息等支出</v>
      </c>
      <c r="G1261" s="65" t="str">
        <f t="shared" si="81"/>
        <v>农网还贷资金支出</v>
      </c>
      <c r="H1261" s="65" t="str">
        <f t="shared" si="81"/>
        <v>中央农网还贷资金支出</v>
      </c>
    </row>
    <row r="1262" spans="1:8" ht="24" x14ac:dyDescent="0.2">
      <c r="A1262" s="77">
        <v>2156202</v>
      </c>
      <c r="B1262" s="68" t="s">
        <v>1611</v>
      </c>
      <c r="C1262" s="81">
        <f t="shared" si="78"/>
        <v>215</v>
      </c>
      <c r="D1262" s="82">
        <f t="shared" si="79"/>
        <v>21562</v>
      </c>
      <c r="E1262" s="82">
        <f t="shared" si="80"/>
        <v>2156202</v>
      </c>
      <c r="F1262" s="65" t="str">
        <f t="shared" si="81"/>
        <v>资源勘探工业信息等支出</v>
      </c>
      <c r="G1262" s="65" t="str">
        <f t="shared" si="81"/>
        <v>农网还贷资金支出</v>
      </c>
      <c r="H1262" s="65" t="str">
        <f t="shared" si="81"/>
        <v>地方农网还贷资金支出</v>
      </c>
    </row>
    <row r="1263" spans="1:8" ht="24" x14ac:dyDescent="0.2">
      <c r="A1263" s="77">
        <v>2156299</v>
      </c>
      <c r="B1263" s="68" t="s">
        <v>1612</v>
      </c>
      <c r="C1263" s="81">
        <f t="shared" si="78"/>
        <v>215</v>
      </c>
      <c r="D1263" s="82">
        <f t="shared" si="79"/>
        <v>21562</v>
      </c>
      <c r="E1263" s="82">
        <f t="shared" si="80"/>
        <v>2156299</v>
      </c>
      <c r="F1263" s="65" t="str">
        <f t="shared" si="81"/>
        <v>资源勘探工业信息等支出</v>
      </c>
      <c r="G1263" s="65" t="str">
        <f t="shared" si="81"/>
        <v>农网还贷资金支出</v>
      </c>
      <c r="H1263" s="65" t="str">
        <f t="shared" si="81"/>
        <v>其他农网还贷资金支出</v>
      </c>
    </row>
    <row r="1264" spans="1:8" ht="36" x14ac:dyDescent="0.2">
      <c r="A1264" s="77">
        <v>21599</v>
      </c>
      <c r="B1264" s="68" t="s">
        <v>1613</v>
      </c>
      <c r="C1264" s="81">
        <f t="shared" si="78"/>
        <v>215</v>
      </c>
      <c r="D1264" s="82">
        <f t="shared" si="79"/>
        <v>21599</v>
      </c>
      <c r="E1264" s="82" t="str">
        <f t="shared" si="80"/>
        <v/>
      </c>
      <c r="F1264" s="65" t="str">
        <f t="shared" si="81"/>
        <v>资源勘探工业信息等支出</v>
      </c>
      <c r="G1264" s="65" t="str">
        <f t="shared" si="81"/>
        <v>其他资源勘探工业信息等支出</v>
      </c>
      <c r="H1264" s="65" t="str">
        <f t="shared" si="81"/>
        <v/>
      </c>
    </row>
    <row r="1265" spans="1:8" ht="36" x14ac:dyDescent="0.2">
      <c r="A1265" s="77">
        <v>2159901</v>
      </c>
      <c r="B1265" s="68" t="s">
        <v>1614</v>
      </c>
      <c r="C1265" s="81">
        <f t="shared" si="78"/>
        <v>215</v>
      </c>
      <c r="D1265" s="82">
        <f t="shared" si="79"/>
        <v>21599</v>
      </c>
      <c r="E1265" s="82">
        <f t="shared" si="80"/>
        <v>2159901</v>
      </c>
      <c r="F1265" s="65" t="str">
        <f t="shared" si="81"/>
        <v>资源勘探工业信息等支出</v>
      </c>
      <c r="G1265" s="65" t="str">
        <f t="shared" si="81"/>
        <v>其他资源勘探工业信息等支出</v>
      </c>
      <c r="H1265" s="65" t="str">
        <f t="shared" si="81"/>
        <v>黄金事务</v>
      </c>
    </row>
    <row r="1266" spans="1:8" ht="36" x14ac:dyDescent="0.2">
      <c r="A1266" s="77">
        <v>2159904</v>
      </c>
      <c r="B1266" s="68" t="s">
        <v>1615</v>
      </c>
      <c r="C1266" s="81">
        <f t="shared" si="78"/>
        <v>215</v>
      </c>
      <c r="D1266" s="82">
        <f t="shared" si="79"/>
        <v>21599</v>
      </c>
      <c r="E1266" s="82">
        <f t="shared" si="80"/>
        <v>2159904</v>
      </c>
      <c r="F1266" s="65" t="str">
        <f t="shared" si="81"/>
        <v>资源勘探工业信息等支出</v>
      </c>
      <c r="G1266" s="65" t="str">
        <f t="shared" si="81"/>
        <v>其他资源勘探工业信息等支出</v>
      </c>
      <c r="H1266" s="65" t="str">
        <f t="shared" si="81"/>
        <v>技术改造支出</v>
      </c>
    </row>
    <row r="1267" spans="1:8" ht="36" x14ac:dyDescent="0.2">
      <c r="A1267" s="77">
        <v>2159905</v>
      </c>
      <c r="B1267" s="68" t="s">
        <v>1616</v>
      </c>
      <c r="C1267" s="81">
        <f t="shared" si="78"/>
        <v>215</v>
      </c>
      <c r="D1267" s="82">
        <f t="shared" si="79"/>
        <v>21599</v>
      </c>
      <c r="E1267" s="82">
        <f t="shared" si="80"/>
        <v>2159905</v>
      </c>
      <c r="F1267" s="65" t="str">
        <f t="shared" si="81"/>
        <v>资源勘探工业信息等支出</v>
      </c>
      <c r="G1267" s="65" t="str">
        <f t="shared" si="81"/>
        <v>其他资源勘探工业信息等支出</v>
      </c>
      <c r="H1267" s="65" t="str">
        <f t="shared" si="81"/>
        <v>中药材扶持资金支出</v>
      </c>
    </row>
    <row r="1268" spans="1:8" ht="36" x14ac:dyDescent="0.2">
      <c r="A1268" s="77">
        <v>2159906</v>
      </c>
      <c r="B1268" s="68" t="s">
        <v>1617</v>
      </c>
      <c r="C1268" s="81">
        <f t="shared" si="78"/>
        <v>215</v>
      </c>
      <c r="D1268" s="82">
        <f t="shared" si="79"/>
        <v>21599</v>
      </c>
      <c r="E1268" s="82">
        <f t="shared" si="80"/>
        <v>2159906</v>
      </c>
      <c r="F1268" s="65" t="str">
        <f t="shared" si="81"/>
        <v>资源勘探工业信息等支出</v>
      </c>
      <c r="G1268" s="65" t="str">
        <f t="shared" si="81"/>
        <v>其他资源勘探工业信息等支出</v>
      </c>
      <c r="H1268" s="65" t="str">
        <f t="shared" si="81"/>
        <v>重点产业振兴和技术改造项目贷款贴息</v>
      </c>
    </row>
    <row r="1269" spans="1:8" ht="36" x14ac:dyDescent="0.2">
      <c r="A1269" s="77">
        <v>2159999</v>
      </c>
      <c r="B1269" s="68" t="s">
        <v>1613</v>
      </c>
      <c r="C1269" s="81">
        <f t="shared" si="78"/>
        <v>215</v>
      </c>
      <c r="D1269" s="82">
        <f t="shared" si="79"/>
        <v>21599</v>
      </c>
      <c r="E1269" s="82">
        <f t="shared" si="80"/>
        <v>2159999</v>
      </c>
      <c r="F1269" s="65" t="str">
        <f t="shared" si="81"/>
        <v>资源勘探工业信息等支出</v>
      </c>
      <c r="G1269" s="65" t="str">
        <f t="shared" si="81"/>
        <v>其他资源勘探工业信息等支出</v>
      </c>
      <c r="H1269" s="65" t="str">
        <f t="shared" si="81"/>
        <v>其他资源勘探工业信息等支出</v>
      </c>
    </row>
    <row r="1270" spans="1:8" ht="14.25" x14ac:dyDescent="0.2">
      <c r="A1270" s="77">
        <v>216</v>
      </c>
      <c r="B1270" s="68" t="s">
        <v>1618</v>
      </c>
      <c r="C1270" s="81">
        <f t="shared" si="78"/>
        <v>216</v>
      </c>
      <c r="D1270" s="82" t="str">
        <f t="shared" si="79"/>
        <v/>
      </c>
      <c r="E1270" s="82" t="str">
        <f t="shared" si="80"/>
        <v/>
      </c>
      <c r="F1270" s="65" t="str">
        <f t="shared" si="81"/>
        <v>商业服务业等支出</v>
      </c>
      <c r="G1270" s="65" t="str">
        <f t="shared" si="81"/>
        <v/>
      </c>
      <c r="H1270" s="65" t="str">
        <f t="shared" si="81"/>
        <v/>
      </c>
    </row>
    <row r="1271" spans="1:8" ht="14.25" x14ac:dyDescent="0.2">
      <c r="A1271" s="77">
        <v>21602</v>
      </c>
      <c r="B1271" s="68" t="s">
        <v>1619</v>
      </c>
      <c r="C1271" s="81">
        <f t="shared" si="78"/>
        <v>216</v>
      </c>
      <c r="D1271" s="82">
        <f t="shared" si="79"/>
        <v>21602</v>
      </c>
      <c r="E1271" s="82" t="str">
        <f t="shared" si="80"/>
        <v/>
      </c>
      <c r="F1271" s="65" t="str">
        <f t="shared" si="81"/>
        <v>商业服务业等支出</v>
      </c>
      <c r="G1271" s="65" t="str">
        <f t="shared" si="81"/>
        <v>商业流通事务</v>
      </c>
      <c r="H1271" s="65" t="str">
        <f t="shared" si="81"/>
        <v/>
      </c>
    </row>
    <row r="1272" spans="1:8" ht="14.25" x14ac:dyDescent="0.2">
      <c r="A1272" s="77">
        <v>2160201</v>
      </c>
      <c r="B1272" s="68" t="s">
        <v>1620</v>
      </c>
      <c r="C1272" s="81">
        <f t="shared" si="78"/>
        <v>216</v>
      </c>
      <c r="D1272" s="82">
        <f t="shared" si="79"/>
        <v>21602</v>
      </c>
      <c r="E1272" s="82">
        <f t="shared" si="80"/>
        <v>2160201</v>
      </c>
      <c r="F1272" s="65" t="str">
        <f t="shared" si="81"/>
        <v>商业服务业等支出</v>
      </c>
      <c r="G1272" s="65" t="str">
        <f t="shared" si="81"/>
        <v>商业流通事务</v>
      </c>
      <c r="H1272" s="65" t="str">
        <f t="shared" si="81"/>
        <v>行政运行（商业）</v>
      </c>
    </row>
    <row r="1273" spans="1:8" ht="24" x14ac:dyDescent="0.2">
      <c r="A1273" s="77">
        <v>2160202</v>
      </c>
      <c r="B1273" s="68" t="s">
        <v>1621</v>
      </c>
      <c r="C1273" s="81">
        <f t="shared" si="78"/>
        <v>216</v>
      </c>
      <c r="D1273" s="82">
        <f t="shared" si="79"/>
        <v>21602</v>
      </c>
      <c r="E1273" s="82">
        <f t="shared" si="80"/>
        <v>2160202</v>
      </c>
      <c r="F1273" s="65" t="str">
        <f t="shared" si="81"/>
        <v>商业服务业等支出</v>
      </c>
      <c r="G1273" s="65" t="str">
        <f t="shared" si="81"/>
        <v>商业流通事务</v>
      </c>
      <c r="H1273" s="65" t="str">
        <f t="shared" si="81"/>
        <v>一般行政管理事务（商业）</v>
      </c>
    </row>
    <row r="1274" spans="1:8" ht="14.25" x14ac:dyDescent="0.2">
      <c r="A1274" s="77">
        <v>2160203</v>
      </c>
      <c r="B1274" s="68" t="s">
        <v>1622</v>
      </c>
      <c r="C1274" s="81">
        <f t="shared" si="78"/>
        <v>216</v>
      </c>
      <c r="D1274" s="82">
        <f t="shared" si="79"/>
        <v>21602</v>
      </c>
      <c r="E1274" s="82">
        <f t="shared" si="80"/>
        <v>2160203</v>
      </c>
      <c r="F1274" s="65" t="str">
        <f t="shared" si="81"/>
        <v>商业服务业等支出</v>
      </c>
      <c r="G1274" s="65" t="str">
        <f t="shared" si="81"/>
        <v>商业流通事务</v>
      </c>
      <c r="H1274" s="65" t="str">
        <f t="shared" si="81"/>
        <v>机关服务（商业）</v>
      </c>
    </row>
    <row r="1275" spans="1:8" ht="14.25" x14ac:dyDescent="0.2">
      <c r="A1275" s="77">
        <v>2160216</v>
      </c>
      <c r="B1275" s="68" t="s">
        <v>1623</v>
      </c>
      <c r="C1275" s="81">
        <f t="shared" si="78"/>
        <v>216</v>
      </c>
      <c r="D1275" s="82">
        <f t="shared" si="79"/>
        <v>21602</v>
      </c>
      <c r="E1275" s="82">
        <f t="shared" si="80"/>
        <v>2160216</v>
      </c>
      <c r="F1275" s="65" t="str">
        <f t="shared" si="81"/>
        <v>商业服务业等支出</v>
      </c>
      <c r="G1275" s="65" t="str">
        <f t="shared" si="81"/>
        <v>商业流通事务</v>
      </c>
      <c r="H1275" s="65" t="str">
        <f t="shared" si="81"/>
        <v>食品流通安全补贴</v>
      </c>
    </row>
    <row r="1276" spans="1:8" ht="14.25" x14ac:dyDescent="0.2">
      <c r="A1276" s="77">
        <v>2160217</v>
      </c>
      <c r="B1276" s="68" t="s">
        <v>1624</v>
      </c>
      <c r="C1276" s="81">
        <f t="shared" si="78"/>
        <v>216</v>
      </c>
      <c r="D1276" s="82">
        <f t="shared" si="79"/>
        <v>21602</v>
      </c>
      <c r="E1276" s="82">
        <f t="shared" si="80"/>
        <v>2160217</v>
      </c>
      <c r="F1276" s="65" t="str">
        <f t="shared" si="81"/>
        <v>商业服务业等支出</v>
      </c>
      <c r="G1276" s="65" t="str">
        <f t="shared" si="81"/>
        <v>商业流通事务</v>
      </c>
      <c r="H1276" s="65" t="str">
        <f t="shared" si="81"/>
        <v>市场监测及信息管理</v>
      </c>
    </row>
    <row r="1277" spans="1:8" ht="14.25" x14ac:dyDescent="0.2">
      <c r="A1277" s="77">
        <v>2160218</v>
      </c>
      <c r="B1277" s="68" t="s">
        <v>1625</v>
      </c>
      <c r="C1277" s="81">
        <f t="shared" si="78"/>
        <v>216</v>
      </c>
      <c r="D1277" s="82">
        <f t="shared" si="79"/>
        <v>21602</v>
      </c>
      <c r="E1277" s="82">
        <f t="shared" si="80"/>
        <v>2160218</v>
      </c>
      <c r="F1277" s="65" t="str">
        <f t="shared" si="81"/>
        <v>商业服务业等支出</v>
      </c>
      <c r="G1277" s="65" t="str">
        <f t="shared" si="81"/>
        <v>商业流通事务</v>
      </c>
      <c r="H1277" s="65" t="str">
        <f t="shared" si="81"/>
        <v>民贸企业补贴</v>
      </c>
    </row>
    <row r="1278" spans="1:8" ht="14.25" x14ac:dyDescent="0.2">
      <c r="A1278" s="77">
        <v>2160219</v>
      </c>
      <c r="B1278" s="68" t="s">
        <v>1626</v>
      </c>
      <c r="C1278" s="81">
        <f t="shared" si="78"/>
        <v>216</v>
      </c>
      <c r="D1278" s="82">
        <f t="shared" si="79"/>
        <v>21602</v>
      </c>
      <c r="E1278" s="82">
        <f t="shared" si="80"/>
        <v>2160219</v>
      </c>
      <c r="F1278" s="65" t="str">
        <f t="shared" si="81"/>
        <v>商业服务业等支出</v>
      </c>
      <c r="G1278" s="65" t="str">
        <f t="shared" si="81"/>
        <v>商业流通事务</v>
      </c>
      <c r="H1278" s="65" t="str">
        <f t="shared" si="81"/>
        <v>民贸民品贷款贴息</v>
      </c>
    </row>
    <row r="1279" spans="1:8" ht="14.25" x14ac:dyDescent="0.2">
      <c r="A1279" s="77">
        <v>2160250</v>
      </c>
      <c r="B1279" s="68" t="s">
        <v>1627</v>
      </c>
      <c r="C1279" s="81">
        <f t="shared" si="78"/>
        <v>216</v>
      </c>
      <c r="D1279" s="82">
        <f t="shared" si="79"/>
        <v>21602</v>
      </c>
      <c r="E1279" s="82">
        <f t="shared" si="80"/>
        <v>2160250</v>
      </c>
      <c r="F1279" s="65" t="str">
        <f t="shared" si="81"/>
        <v>商业服务业等支出</v>
      </c>
      <c r="G1279" s="65" t="str">
        <f t="shared" si="81"/>
        <v>商业流通事务</v>
      </c>
      <c r="H1279" s="65" t="str">
        <f t="shared" si="81"/>
        <v>事业运行（商业）</v>
      </c>
    </row>
    <row r="1280" spans="1:8" ht="14.25" x14ac:dyDescent="0.2">
      <c r="A1280" s="77">
        <v>2160299</v>
      </c>
      <c r="B1280" s="68" t="s">
        <v>1628</v>
      </c>
      <c r="C1280" s="81">
        <f t="shared" si="78"/>
        <v>216</v>
      </c>
      <c r="D1280" s="82">
        <f t="shared" si="79"/>
        <v>21602</v>
      </c>
      <c r="E1280" s="82">
        <f t="shared" si="80"/>
        <v>2160299</v>
      </c>
      <c r="F1280" s="65" t="str">
        <f t="shared" si="81"/>
        <v>商业服务业等支出</v>
      </c>
      <c r="G1280" s="65" t="str">
        <f t="shared" si="81"/>
        <v>商业流通事务</v>
      </c>
      <c r="H1280" s="65" t="str">
        <f t="shared" si="81"/>
        <v>其他商业流通事务支出</v>
      </c>
    </row>
    <row r="1281" spans="1:8" ht="24" x14ac:dyDescent="0.2">
      <c r="A1281" s="77">
        <v>21606</v>
      </c>
      <c r="B1281" s="68" t="s">
        <v>1629</v>
      </c>
      <c r="C1281" s="81">
        <f t="shared" si="78"/>
        <v>216</v>
      </c>
      <c r="D1281" s="82">
        <f t="shared" si="79"/>
        <v>21606</v>
      </c>
      <c r="E1281" s="82" t="str">
        <f t="shared" si="80"/>
        <v/>
      </c>
      <c r="F1281" s="65" t="str">
        <f t="shared" si="81"/>
        <v>商业服务业等支出</v>
      </c>
      <c r="G1281" s="65" t="str">
        <f t="shared" si="81"/>
        <v>涉外发展服务支出</v>
      </c>
      <c r="H1281" s="65" t="str">
        <f t="shared" si="81"/>
        <v/>
      </c>
    </row>
    <row r="1282" spans="1:8" ht="24" x14ac:dyDescent="0.2">
      <c r="A1282" s="77">
        <v>2160601</v>
      </c>
      <c r="B1282" s="68" t="s">
        <v>1630</v>
      </c>
      <c r="C1282" s="81">
        <f t="shared" si="78"/>
        <v>216</v>
      </c>
      <c r="D1282" s="82">
        <f t="shared" si="79"/>
        <v>21606</v>
      </c>
      <c r="E1282" s="82">
        <f t="shared" si="80"/>
        <v>2160601</v>
      </c>
      <c r="F1282" s="65" t="str">
        <f t="shared" si="81"/>
        <v>商业服务业等支出</v>
      </c>
      <c r="G1282" s="65" t="str">
        <f t="shared" si="81"/>
        <v>涉外发展服务支出</v>
      </c>
      <c r="H1282" s="65" t="str">
        <f t="shared" si="81"/>
        <v>行政运行（涉外）</v>
      </c>
    </row>
    <row r="1283" spans="1:8" ht="24" x14ac:dyDescent="0.2">
      <c r="A1283" s="77">
        <v>2160602</v>
      </c>
      <c r="B1283" s="68" t="s">
        <v>1631</v>
      </c>
      <c r="C1283" s="81">
        <f t="shared" si="78"/>
        <v>216</v>
      </c>
      <c r="D1283" s="82">
        <f t="shared" si="79"/>
        <v>21606</v>
      </c>
      <c r="E1283" s="82">
        <f t="shared" si="80"/>
        <v>2160602</v>
      </c>
      <c r="F1283" s="65" t="str">
        <f t="shared" si="81"/>
        <v>商业服务业等支出</v>
      </c>
      <c r="G1283" s="65" t="str">
        <f t="shared" si="81"/>
        <v>涉外发展服务支出</v>
      </c>
      <c r="H1283" s="65" t="str">
        <f t="shared" si="81"/>
        <v>一般行政管理事务（涉外）</v>
      </c>
    </row>
    <row r="1284" spans="1:8" ht="24" x14ac:dyDescent="0.2">
      <c r="A1284" s="77">
        <v>2160603</v>
      </c>
      <c r="B1284" s="68" t="s">
        <v>1632</v>
      </c>
      <c r="C1284" s="81">
        <f t="shared" si="78"/>
        <v>216</v>
      </c>
      <c r="D1284" s="82">
        <f t="shared" si="79"/>
        <v>21606</v>
      </c>
      <c r="E1284" s="82">
        <f t="shared" si="80"/>
        <v>2160603</v>
      </c>
      <c r="F1284" s="65" t="str">
        <f t="shared" si="81"/>
        <v>商业服务业等支出</v>
      </c>
      <c r="G1284" s="65" t="str">
        <f t="shared" si="81"/>
        <v>涉外发展服务支出</v>
      </c>
      <c r="H1284" s="65" t="str">
        <f t="shared" si="81"/>
        <v>机关服务（涉外）</v>
      </c>
    </row>
    <row r="1285" spans="1:8" ht="24" x14ac:dyDescent="0.2">
      <c r="A1285" s="77">
        <v>2160607</v>
      </c>
      <c r="B1285" s="68" t="s">
        <v>1633</v>
      </c>
      <c r="C1285" s="81">
        <f t="shared" si="78"/>
        <v>216</v>
      </c>
      <c r="D1285" s="82">
        <f t="shared" si="79"/>
        <v>21606</v>
      </c>
      <c r="E1285" s="82">
        <f t="shared" si="80"/>
        <v>2160607</v>
      </c>
      <c r="F1285" s="65" t="str">
        <f t="shared" si="81"/>
        <v>商业服务业等支出</v>
      </c>
      <c r="G1285" s="65" t="str">
        <f t="shared" si="81"/>
        <v>涉外发展服务支出</v>
      </c>
      <c r="H1285" s="65" t="str">
        <f t="shared" si="81"/>
        <v>外商投资环境建设补助资金</v>
      </c>
    </row>
    <row r="1286" spans="1:8" ht="24" x14ac:dyDescent="0.2">
      <c r="A1286" s="77">
        <v>2160699</v>
      </c>
      <c r="B1286" s="68" t="s">
        <v>1634</v>
      </c>
      <c r="C1286" s="81">
        <f t="shared" si="78"/>
        <v>216</v>
      </c>
      <c r="D1286" s="82">
        <f t="shared" si="79"/>
        <v>21606</v>
      </c>
      <c r="E1286" s="82">
        <f t="shared" si="80"/>
        <v>2160699</v>
      </c>
      <c r="F1286" s="65" t="str">
        <f t="shared" si="81"/>
        <v>商业服务业等支出</v>
      </c>
      <c r="G1286" s="65" t="str">
        <f t="shared" si="81"/>
        <v>涉外发展服务支出</v>
      </c>
      <c r="H1286" s="65" t="str">
        <f t="shared" si="81"/>
        <v>其他涉外发展服务支出</v>
      </c>
    </row>
    <row r="1287" spans="1:8" ht="24" x14ac:dyDescent="0.2">
      <c r="A1287" s="77">
        <v>21699</v>
      </c>
      <c r="B1287" s="68" t="s">
        <v>1635</v>
      </c>
      <c r="C1287" s="81">
        <f t="shared" si="78"/>
        <v>216</v>
      </c>
      <c r="D1287" s="82">
        <f t="shared" si="79"/>
        <v>21699</v>
      </c>
      <c r="E1287" s="82" t="str">
        <f t="shared" si="80"/>
        <v/>
      </c>
      <c r="F1287" s="65" t="str">
        <f t="shared" si="81"/>
        <v>商业服务业等支出</v>
      </c>
      <c r="G1287" s="65" t="str">
        <f t="shared" si="81"/>
        <v>其他商业服务业等支出</v>
      </c>
      <c r="H1287" s="65" t="str">
        <f t="shared" si="81"/>
        <v/>
      </c>
    </row>
    <row r="1288" spans="1:8" ht="24" x14ac:dyDescent="0.2">
      <c r="A1288" s="77">
        <v>2169901</v>
      </c>
      <c r="B1288" s="68" t="s">
        <v>1636</v>
      </c>
      <c r="C1288" s="81">
        <f t="shared" si="78"/>
        <v>216</v>
      </c>
      <c r="D1288" s="82">
        <f t="shared" si="79"/>
        <v>21699</v>
      </c>
      <c r="E1288" s="82">
        <f t="shared" si="80"/>
        <v>2169901</v>
      </c>
      <c r="F1288" s="65" t="str">
        <f t="shared" si="81"/>
        <v>商业服务业等支出</v>
      </c>
      <c r="G1288" s="65" t="str">
        <f t="shared" si="81"/>
        <v>其他商业服务业等支出</v>
      </c>
      <c r="H1288" s="65" t="str">
        <f t="shared" si="81"/>
        <v>服务业基础设施建设</v>
      </c>
    </row>
    <row r="1289" spans="1:8" ht="24" x14ac:dyDescent="0.2">
      <c r="A1289" s="77">
        <v>2169999</v>
      </c>
      <c r="B1289" s="68" t="s">
        <v>1635</v>
      </c>
      <c r="C1289" s="81">
        <f t="shared" si="78"/>
        <v>216</v>
      </c>
      <c r="D1289" s="82">
        <f t="shared" si="79"/>
        <v>21699</v>
      </c>
      <c r="E1289" s="82">
        <f t="shared" si="80"/>
        <v>2169999</v>
      </c>
      <c r="F1289" s="65" t="str">
        <f t="shared" si="81"/>
        <v>商业服务业等支出</v>
      </c>
      <c r="G1289" s="65" t="str">
        <f t="shared" si="81"/>
        <v>其他商业服务业等支出</v>
      </c>
      <c r="H1289" s="65" t="str">
        <f t="shared" si="81"/>
        <v>其他商业服务业等支出</v>
      </c>
    </row>
    <row r="1290" spans="1:8" ht="14.25" x14ac:dyDescent="0.2">
      <c r="A1290" s="77">
        <v>217</v>
      </c>
      <c r="B1290" s="68" t="s">
        <v>1637</v>
      </c>
      <c r="C1290" s="81">
        <f t="shared" si="78"/>
        <v>217</v>
      </c>
      <c r="D1290" s="82" t="str">
        <f t="shared" si="79"/>
        <v/>
      </c>
      <c r="E1290" s="82" t="str">
        <f t="shared" si="80"/>
        <v/>
      </c>
      <c r="F1290" s="65" t="str">
        <f t="shared" si="81"/>
        <v>金融支出</v>
      </c>
      <c r="G1290" s="65" t="str">
        <f t="shared" si="81"/>
        <v/>
      </c>
      <c r="H1290" s="65" t="str">
        <f t="shared" si="81"/>
        <v/>
      </c>
    </row>
    <row r="1291" spans="1:8" ht="24" x14ac:dyDescent="0.2">
      <c r="A1291" s="77">
        <v>21701</v>
      </c>
      <c r="B1291" s="68" t="s">
        <v>1638</v>
      </c>
      <c r="C1291" s="81">
        <f t="shared" ref="C1291:C1354" si="82">IF(AND($A1291&lt;&gt;"",LEN($A1291)&gt;=3),MID($A1291,1,3)*1,"")</f>
        <v>217</v>
      </c>
      <c r="D1291" s="82">
        <f t="shared" ref="D1291:D1354" si="83">IF(AND($A1291&lt;&gt;"",LEN($A1291)&gt;=5),MID($A1291,1,5)*1,"")</f>
        <v>21701</v>
      </c>
      <c r="E1291" s="82" t="str">
        <f t="shared" ref="E1291:E1354" si="84">IF(AND($A1291&lt;&gt;"",LEN($A1291)&gt;=7),MID($A1291,1,7)*1,"")</f>
        <v/>
      </c>
      <c r="F1291" s="65" t="str">
        <f t="shared" si="81"/>
        <v>金融支出</v>
      </c>
      <c r="G1291" s="65" t="str">
        <f t="shared" si="81"/>
        <v>金融部门行政支出</v>
      </c>
      <c r="H1291" s="65" t="str">
        <f t="shared" si="81"/>
        <v/>
      </c>
    </row>
    <row r="1292" spans="1:8" ht="24" x14ac:dyDescent="0.2">
      <c r="A1292" s="77">
        <v>2170101</v>
      </c>
      <c r="B1292" s="68" t="s">
        <v>1639</v>
      </c>
      <c r="C1292" s="81">
        <f t="shared" si="82"/>
        <v>217</v>
      </c>
      <c r="D1292" s="82">
        <f t="shared" si="83"/>
        <v>21701</v>
      </c>
      <c r="E1292" s="82">
        <f t="shared" si="84"/>
        <v>2170101</v>
      </c>
      <c r="F1292" s="65" t="str">
        <f t="shared" si="81"/>
        <v>金融支出</v>
      </c>
      <c r="G1292" s="65" t="str">
        <f t="shared" si="81"/>
        <v>金融部门行政支出</v>
      </c>
      <c r="H1292" s="65" t="str">
        <f t="shared" si="81"/>
        <v>行政运行（金融）</v>
      </c>
    </row>
    <row r="1293" spans="1:8" ht="24" x14ac:dyDescent="0.2">
      <c r="A1293" s="77">
        <v>2170102</v>
      </c>
      <c r="B1293" s="68" t="s">
        <v>1640</v>
      </c>
      <c r="C1293" s="81">
        <f t="shared" si="82"/>
        <v>217</v>
      </c>
      <c r="D1293" s="82">
        <f t="shared" si="83"/>
        <v>21701</v>
      </c>
      <c r="E1293" s="82">
        <f t="shared" si="84"/>
        <v>2170102</v>
      </c>
      <c r="F1293" s="65" t="str">
        <f t="shared" si="81"/>
        <v>金融支出</v>
      </c>
      <c r="G1293" s="65" t="str">
        <f t="shared" si="81"/>
        <v>金融部门行政支出</v>
      </c>
      <c r="H1293" s="65" t="str">
        <f t="shared" si="81"/>
        <v>一般行政管理事务（金融）</v>
      </c>
    </row>
    <row r="1294" spans="1:8" ht="24" x14ac:dyDescent="0.2">
      <c r="A1294" s="77">
        <v>2170103</v>
      </c>
      <c r="B1294" s="68" t="s">
        <v>1641</v>
      </c>
      <c r="C1294" s="81">
        <f t="shared" si="82"/>
        <v>217</v>
      </c>
      <c r="D1294" s="82">
        <f t="shared" si="83"/>
        <v>21701</v>
      </c>
      <c r="E1294" s="82">
        <f t="shared" si="84"/>
        <v>2170103</v>
      </c>
      <c r="F1294" s="65" t="str">
        <f t="shared" si="81"/>
        <v>金融支出</v>
      </c>
      <c r="G1294" s="65" t="str">
        <f t="shared" si="81"/>
        <v>金融部门行政支出</v>
      </c>
      <c r="H1294" s="65" t="str">
        <f t="shared" si="81"/>
        <v>机关服务（金融）</v>
      </c>
    </row>
    <row r="1295" spans="1:8" ht="24" x14ac:dyDescent="0.2">
      <c r="A1295" s="77">
        <v>2170104</v>
      </c>
      <c r="B1295" s="68" t="s">
        <v>1642</v>
      </c>
      <c r="C1295" s="81">
        <f t="shared" si="82"/>
        <v>217</v>
      </c>
      <c r="D1295" s="82">
        <f t="shared" si="83"/>
        <v>21701</v>
      </c>
      <c r="E1295" s="82">
        <f t="shared" si="84"/>
        <v>2170104</v>
      </c>
      <c r="F1295" s="65" t="str">
        <f t="shared" si="81"/>
        <v>金融支出</v>
      </c>
      <c r="G1295" s="65" t="str">
        <f t="shared" si="81"/>
        <v>金融部门行政支出</v>
      </c>
      <c r="H1295" s="65" t="str">
        <f t="shared" si="81"/>
        <v>安全防卫</v>
      </c>
    </row>
    <row r="1296" spans="1:8" ht="24" x14ac:dyDescent="0.2">
      <c r="A1296" s="77">
        <v>2170150</v>
      </c>
      <c r="B1296" s="68" t="s">
        <v>1643</v>
      </c>
      <c r="C1296" s="81">
        <f t="shared" si="82"/>
        <v>217</v>
      </c>
      <c r="D1296" s="82">
        <f t="shared" si="83"/>
        <v>21701</v>
      </c>
      <c r="E1296" s="82">
        <f t="shared" si="84"/>
        <v>2170150</v>
      </c>
      <c r="F1296" s="65" t="str">
        <f t="shared" si="81"/>
        <v>金融支出</v>
      </c>
      <c r="G1296" s="65" t="str">
        <f t="shared" si="81"/>
        <v>金融部门行政支出</v>
      </c>
      <c r="H1296" s="65" t="str">
        <f t="shared" si="81"/>
        <v>事业运行（金融）</v>
      </c>
    </row>
    <row r="1297" spans="1:8" ht="24" x14ac:dyDescent="0.2">
      <c r="A1297" s="77">
        <v>2170199</v>
      </c>
      <c r="B1297" s="68" t="s">
        <v>1644</v>
      </c>
      <c r="C1297" s="81">
        <f t="shared" si="82"/>
        <v>217</v>
      </c>
      <c r="D1297" s="82">
        <f t="shared" si="83"/>
        <v>21701</v>
      </c>
      <c r="E1297" s="82">
        <f t="shared" si="84"/>
        <v>2170199</v>
      </c>
      <c r="F1297" s="65" t="str">
        <f t="shared" si="81"/>
        <v>金融支出</v>
      </c>
      <c r="G1297" s="65" t="str">
        <f t="shared" si="81"/>
        <v>金融部门行政支出</v>
      </c>
      <c r="H1297" s="65" t="str">
        <f t="shared" si="81"/>
        <v>金融部门其他行政支出</v>
      </c>
    </row>
    <row r="1298" spans="1:8" ht="24" x14ac:dyDescent="0.2">
      <c r="A1298" s="77">
        <v>21702</v>
      </c>
      <c r="B1298" s="68" t="s">
        <v>1645</v>
      </c>
      <c r="C1298" s="81">
        <f t="shared" si="82"/>
        <v>217</v>
      </c>
      <c r="D1298" s="82">
        <f t="shared" si="83"/>
        <v>21702</v>
      </c>
      <c r="E1298" s="82" t="str">
        <f t="shared" si="84"/>
        <v/>
      </c>
      <c r="F1298" s="65" t="str">
        <f t="shared" si="81"/>
        <v>金融支出</v>
      </c>
      <c r="G1298" s="65" t="str">
        <f t="shared" si="81"/>
        <v>金融部门监管支出</v>
      </c>
      <c r="H1298" s="65" t="str">
        <f t="shared" si="81"/>
        <v/>
      </c>
    </row>
    <row r="1299" spans="1:8" ht="24" x14ac:dyDescent="0.2">
      <c r="A1299" s="77">
        <v>2170201</v>
      </c>
      <c r="B1299" s="68" t="s">
        <v>1646</v>
      </c>
      <c r="C1299" s="81">
        <f t="shared" si="82"/>
        <v>217</v>
      </c>
      <c r="D1299" s="82">
        <f t="shared" si="83"/>
        <v>21702</v>
      </c>
      <c r="E1299" s="82">
        <f t="shared" si="84"/>
        <v>2170201</v>
      </c>
      <c r="F1299" s="65" t="str">
        <f t="shared" si="81"/>
        <v>金融支出</v>
      </c>
      <c r="G1299" s="65" t="str">
        <f t="shared" si="81"/>
        <v>金融部门监管支出</v>
      </c>
      <c r="H1299" s="65" t="str">
        <f t="shared" si="81"/>
        <v>货币发行</v>
      </c>
    </row>
    <row r="1300" spans="1:8" ht="24" x14ac:dyDescent="0.2">
      <c r="A1300" s="77">
        <v>2170202</v>
      </c>
      <c r="B1300" s="68" t="s">
        <v>1647</v>
      </c>
      <c r="C1300" s="81">
        <f t="shared" si="82"/>
        <v>217</v>
      </c>
      <c r="D1300" s="82">
        <f t="shared" si="83"/>
        <v>21702</v>
      </c>
      <c r="E1300" s="82">
        <f t="shared" si="84"/>
        <v>2170202</v>
      </c>
      <c r="F1300" s="65" t="str">
        <f t="shared" si="81"/>
        <v>金融支出</v>
      </c>
      <c r="G1300" s="65" t="str">
        <f t="shared" si="81"/>
        <v>金融部门监管支出</v>
      </c>
      <c r="H1300" s="65" t="str">
        <f t="shared" si="81"/>
        <v>金融服务</v>
      </c>
    </row>
    <row r="1301" spans="1:8" ht="24" x14ac:dyDescent="0.2">
      <c r="A1301" s="77">
        <v>2170203</v>
      </c>
      <c r="B1301" s="68" t="s">
        <v>1648</v>
      </c>
      <c r="C1301" s="81">
        <f t="shared" si="82"/>
        <v>217</v>
      </c>
      <c r="D1301" s="82">
        <f t="shared" si="83"/>
        <v>21702</v>
      </c>
      <c r="E1301" s="82">
        <f t="shared" si="84"/>
        <v>2170203</v>
      </c>
      <c r="F1301" s="65" t="str">
        <f t="shared" si="81"/>
        <v>金融支出</v>
      </c>
      <c r="G1301" s="65" t="str">
        <f t="shared" si="81"/>
        <v>金融部门监管支出</v>
      </c>
      <c r="H1301" s="65" t="str">
        <f t="shared" si="81"/>
        <v>反假币</v>
      </c>
    </row>
    <row r="1302" spans="1:8" ht="24" x14ac:dyDescent="0.2">
      <c r="A1302" s="77">
        <v>2170204</v>
      </c>
      <c r="B1302" s="68" t="s">
        <v>1649</v>
      </c>
      <c r="C1302" s="81">
        <f t="shared" si="82"/>
        <v>217</v>
      </c>
      <c r="D1302" s="82">
        <f t="shared" si="83"/>
        <v>21702</v>
      </c>
      <c r="E1302" s="82">
        <f t="shared" si="84"/>
        <v>2170204</v>
      </c>
      <c r="F1302" s="65" t="str">
        <f t="shared" si="81"/>
        <v>金融支出</v>
      </c>
      <c r="G1302" s="65" t="str">
        <f t="shared" si="81"/>
        <v>金融部门监管支出</v>
      </c>
      <c r="H1302" s="65" t="str">
        <f t="shared" si="81"/>
        <v>重点金融机构监管</v>
      </c>
    </row>
    <row r="1303" spans="1:8" ht="24" x14ac:dyDescent="0.2">
      <c r="A1303" s="77">
        <v>2170205</v>
      </c>
      <c r="B1303" s="68" t="s">
        <v>1650</v>
      </c>
      <c r="C1303" s="81">
        <f t="shared" si="82"/>
        <v>217</v>
      </c>
      <c r="D1303" s="82">
        <f t="shared" si="83"/>
        <v>21702</v>
      </c>
      <c r="E1303" s="82">
        <f t="shared" si="84"/>
        <v>2170205</v>
      </c>
      <c r="F1303" s="65" t="str">
        <f t="shared" si="81"/>
        <v>金融支出</v>
      </c>
      <c r="G1303" s="65" t="str">
        <f t="shared" si="81"/>
        <v>金融部门监管支出</v>
      </c>
      <c r="H1303" s="65" t="str">
        <f t="shared" si="81"/>
        <v>金融稽查与案件处理</v>
      </c>
    </row>
    <row r="1304" spans="1:8" ht="24" x14ac:dyDescent="0.2">
      <c r="A1304" s="77">
        <v>2170206</v>
      </c>
      <c r="B1304" s="68" t="s">
        <v>1651</v>
      </c>
      <c r="C1304" s="81">
        <f t="shared" si="82"/>
        <v>217</v>
      </c>
      <c r="D1304" s="82">
        <f t="shared" si="83"/>
        <v>21702</v>
      </c>
      <c r="E1304" s="82">
        <f t="shared" si="84"/>
        <v>2170206</v>
      </c>
      <c r="F1304" s="65" t="str">
        <f t="shared" si="81"/>
        <v>金融支出</v>
      </c>
      <c r="G1304" s="65" t="str">
        <f t="shared" si="81"/>
        <v>金融部门监管支出</v>
      </c>
      <c r="H1304" s="65" t="str">
        <f t="shared" si="81"/>
        <v>金融行业电子化建设</v>
      </c>
    </row>
    <row r="1305" spans="1:8" ht="24" x14ac:dyDescent="0.2">
      <c r="A1305" s="77">
        <v>2170207</v>
      </c>
      <c r="B1305" s="68" t="s">
        <v>1652</v>
      </c>
      <c r="C1305" s="81">
        <f t="shared" si="82"/>
        <v>217</v>
      </c>
      <c r="D1305" s="82">
        <f t="shared" si="83"/>
        <v>21702</v>
      </c>
      <c r="E1305" s="82">
        <f t="shared" si="84"/>
        <v>2170207</v>
      </c>
      <c r="F1305" s="65" t="str">
        <f t="shared" si="81"/>
        <v>金融支出</v>
      </c>
      <c r="G1305" s="65" t="str">
        <f t="shared" si="81"/>
        <v>金融部门监管支出</v>
      </c>
      <c r="H1305" s="65" t="str">
        <f t="shared" si="81"/>
        <v>从业人员资格考试</v>
      </c>
    </row>
    <row r="1306" spans="1:8" ht="24" x14ac:dyDescent="0.2">
      <c r="A1306" s="77">
        <v>2170208</v>
      </c>
      <c r="B1306" s="68" t="s">
        <v>1653</v>
      </c>
      <c r="C1306" s="81">
        <f t="shared" si="82"/>
        <v>217</v>
      </c>
      <c r="D1306" s="82">
        <f t="shared" si="83"/>
        <v>21702</v>
      </c>
      <c r="E1306" s="82">
        <f t="shared" si="84"/>
        <v>2170208</v>
      </c>
      <c r="F1306" s="65" t="str">
        <f t="shared" si="81"/>
        <v>金融支出</v>
      </c>
      <c r="G1306" s="65" t="str">
        <f t="shared" si="81"/>
        <v>金融部门监管支出</v>
      </c>
      <c r="H1306" s="65" t="str">
        <f t="shared" si="81"/>
        <v>反洗钱</v>
      </c>
    </row>
    <row r="1307" spans="1:8" ht="24" x14ac:dyDescent="0.2">
      <c r="A1307" s="77">
        <v>2170299</v>
      </c>
      <c r="B1307" s="68" t="s">
        <v>1654</v>
      </c>
      <c r="C1307" s="81">
        <f t="shared" si="82"/>
        <v>217</v>
      </c>
      <c r="D1307" s="82">
        <f t="shared" si="83"/>
        <v>21702</v>
      </c>
      <c r="E1307" s="82">
        <f t="shared" si="84"/>
        <v>2170299</v>
      </c>
      <c r="F1307" s="65" t="str">
        <f t="shared" ref="F1307:H1370" si="85">IF(C1307&lt;&gt;"",VLOOKUP(C1307,$A$6:$B$10007,2,FALSE),"")</f>
        <v>金融支出</v>
      </c>
      <c r="G1307" s="65" t="str">
        <f t="shared" si="85"/>
        <v>金融部门监管支出</v>
      </c>
      <c r="H1307" s="65" t="str">
        <f t="shared" si="85"/>
        <v>金融部门其他监管支出</v>
      </c>
    </row>
    <row r="1308" spans="1:8" ht="14.25" x14ac:dyDescent="0.2">
      <c r="A1308" s="77">
        <v>21703</v>
      </c>
      <c r="B1308" s="68" t="s">
        <v>1655</v>
      </c>
      <c r="C1308" s="81">
        <f t="shared" si="82"/>
        <v>217</v>
      </c>
      <c r="D1308" s="82">
        <f t="shared" si="83"/>
        <v>21703</v>
      </c>
      <c r="E1308" s="82" t="str">
        <f t="shared" si="84"/>
        <v/>
      </c>
      <c r="F1308" s="65" t="str">
        <f t="shared" si="85"/>
        <v>金融支出</v>
      </c>
      <c r="G1308" s="65" t="str">
        <f t="shared" si="85"/>
        <v>金融发展支出</v>
      </c>
      <c r="H1308" s="65" t="str">
        <f t="shared" si="85"/>
        <v/>
      </c>
    </row>
    <row r="1309" spans="1:8" ht="14.25" x14ac:dyDescent="0.2">
      <c r="A1309" s="77">
        <v>2170301</v>
      </c>
      <c r="B1309" s="68" t="s">
        <v>1656</v>
      </c>
      <c r="C1309" s="81">
        <f t="shared" si="82"/>
        <v>217</v>
      </c>
      <c r="D1309" s="82">
        <f t="shared" si="83"/>
        <v>21703</v>
      </c>
      <c r="E1309" s="82">
        <f t="shared" si="84"/>
        <v>2170301</v>
      </c>
      <c r="F1309" s="65" t="str">
        <f t="shared" si="85"/>
        <v>金融支出</v>
      </c>
      <c r="G1309" s="65" t="str">
        <f t="shared" si="85"/>
        <v>金融发展支出</v>
      </c>
      <c r="H1309" s="65" t="str">
        <f t="shared" si="85"/>
        <v>政策性银行亏损补贴</v>
      </c>
    </row>
    <row r="1310" spans="1:8" ht="14.25" x14ac:dyDescent="0.2">
      <c r="A1310" s="77">
        <v>2170302</v>
      </c>
      <c r="B1310" s="68" t="s">
        <v>1657</v>
      </c>
      <c r="C1310" s="81">
        <f t="shared" si="82"/>
        <v>217</v>
      </c>
      <c r="D1310" s="82">
        <f t="shared" si="83"/>
        <v>21703</v>
      </c>
      <c r="E1310" s="82">
        <f t="shared" si="84"/>
        <v>2170302</v>
      </c>
      <c r="F1310" s="65" t="str">
        <f t="shared" si="85"/>
        <v>金融支出</v>
      </c>
      <c r="G1310" s="65" t="str">
        <f t="shared" si="85"/>
        <v>金融发展支出</v>
      </c>
      <c r="H1310" s="65" t="str">
        <f t="shared" si="85"/>
        <v>利息费用补贴支出</v>
      </c>
    </row>
    <row r="1311" spans="1:8" ht="14.25" x14ac:dyDescent="0.2">
      <c r="A1311" s="77">
        <v>2170303</v>
      </c>
      <c r="B1311" s="68" t="s">
        <v>1658</v>
      </c>
      <c r="C1311" s="81">
        <f t="shared" si="82"/>
        <v>217</v>
      </c>
      <c r="D1311" s="82">
        <f t="shared" si="83"/>
        <v>21703</v>
      </c>
      <c r="E1311" s="82">
        <f t="shared" si="84"/>
        <v>2170303</v>
      </c>
      <c r="F1311" s="65" t="str">
        <f t="shared" si="85"/>
        <v>金融支出</v>
      </c>
      <c r="G1311" s="65" t="str">
        <f t="shared" si="85"/>
        <v>金融发展支出</v>
      </c>
      <c r="H1311" s="65" t="str">
        <f t="shared" si="85"/>
        <v>补充资本金</v>
      </c>
    </row>
    <row r="1312" spans="1:8" ht="14.25" x14ac:dyDescent="0.2">
      <c r="A1312" s="77">
        <v>2170304</v>
      </c>
      <c r="B1312" s="68" t="s">
        <v>1659</v>
      </c>
      <c r="C1312" s="81">
        <f t="shared" si="82"/>
        <v>217</v>
      </c>
      <c r="D1312" s="82">
        <f t="shared" si="83"/>
        <v>21703</v>
      </c>
      <c r="E1312" s="82">
        <f t="shared" si="84"/>
        <v>2170304</v>
      </c>
      <c r="F1312" s="65" t="str">
        <f t="shared" si="85"/>
        <v>金融支出</v>
      </c>
      <c r="G1312" s="65" t="str">
        <f t="shared" si="85"/>
        <v>金融发展支出</v>
      </c>
      <c r="H1312" s="65" t="str">
        <f t="shared" si="85"/>
        <v>风险基金补助</v>
      </c>
    </row>
    <row r="1313" spans="1:8" ht="14.25" x14ac:dyDescent="0.2">
      <c r="A1313" s="77">
        <v>2170399</v>
      </c>
      <c r="B1313" s="68" t="s">
        <v>1660</v>
      </c>
      <c r="C1313" s="81">
        <f t="shared" si="82"/>
        <v>217</v>
      </c>
      <c r="D1313" s="82">
        <f t="shared" si="83"/>
        <v>21703</v>
      </c>
      <c r="E1313" s="82">
        <f t="shared" si="84"/>
        <v>2170399</v>
      </c>
      <c r="F1313" s="65" t="str">
        <f t="shared" si="85"/>
        <v>金融支出</v>
      </c>
      <c r="G1313" s="65" t="str">
        <f t="shared" si="85"/>
        <v>金融发展支出</v>
      </c>
      <c r="H1313" s="65" t="str">
        <f t="shared" si="85"/>
        <v>其他金融发展支出</v>
      </c>
    </row>
    <row r="1314" spans="1:8" ht="14.25" x14ac:dyDescent="0.2">
      <c r="A1314" s="77">
        <v>21704</v>
      </c>
      <c r="B1314" s="68" t="s">
        <v>1661</v>
      </c>
      <c r="C1314" s="81">
        <f t="shared" si="82"/>
        <v>217</v>
      </c>
      <c r="D1314" s="82">
        <f t="shared" si="83"/>
        <v>21704</v>
      </c>
      <c r="E1314" s="82" t="str">
        <f t="shared" si="84"/>
        <v/>
      </c>
      <c r="F1314" s="65" t="str">
        <f t="shared" si="85"/>
        <v>金融支出</v>
      </c>
      <c r="G1314" s="65" t="str">
        <f t="shared" si="85"/>
        <v>金融调控支出</v>
      </c>
      <c r="H1314" s="65" t="str">
        <f t="shared" si="85"/>
        <v/>
      </c>
    </row>
    <row r="1315" spans="1:8" ht="14.25" x14ac:dyDescent="0.2">
      <c r="A1315" s="77">
        <v>2170401</v>
      </c>
      <c r="B1315" s="68" t="s">
        <v>1662</v>
      </c>
      <c r="C1315" s="81">
        <f t="shared" si="82"/>
        <v>217</v>
      </c>
      <c r="D1315" s="82">
        <f t="shared" si="83"/>
        <v>21704</v>
      </c>
      <c r="E1315" s="82">
        <f t="shared" si="84"/>
        <v>2170401</v>
      </c>
      <c r="F1315" s="65" t="str">
        <f t="shared" si="85"/>
        <v>金融支出</v>
      </c>
      <c r="G1315" s="65" t="str">
        <f t="shared" si="85"/>
        <v>金融调控支出</v>
      </c>
      <c r="H1315" s="65" t="str">
        <f t="shared" si="85"/>
        <v>中央银行亏损补贴</v>
      </c>
    </row>
    <row r="1316" spans="1:8" ht="24" x14ac:dyDescent="0.2">
      <c r="A1316" s="77">
        <v>2170402</v>
      </c>
      <c r="B1316" s="68" t="s">
        <v>1663</v>
      </c>
      <c r="C1316" s="81">
        <f t="shared" si="82"/>
        <v>217</v>
      </c>
      <c r="D1316" s="82">
        <f t="shared" si="83"/>
        <v>21704</v>
      </c>
      <c r="E1316" s="82">
        <f t="shared" si="84"/>
        <v>2170402</v>
      </c>
      <c r="F1316" s="65" t="str">
        <f t="shared" si="85"/>
        <v>金融支出</v>
      </c>
      <c r="G1316" s="65" t="str">
        <f t="shared" si="85"/>
        <v>金融调控支出</v>
      </c>
      <c r="H1316" s="65" t="str">
        <f t="shared" si="85"/>
        <v>中央特别国债经营基金支出</v>
      </c>
    </row>
    <row r="1317" spans="1:8" ht="24" x14ac:dyDescent="0.2">
      <c r="A1317" s="77">
        <v>2170403</v>
      </c>
      <c r="B1317" s="68" t="s">
        <v>1664</v>
      </c>
      <c r="C1317" s="81">
        <f t="shared" si="82"/>
        <v>217</v>
      </c>
      <c r="D1317" s="82">
        <f t="shared" si="83"/>
        <v>21704</v>
      </c>
      <c r="E1317" s="82">
        <f t="shared" si="84"/>
        <v>2170403</v>
      </c>
      <c r="F1317" s="65" t="str">
        <f t="shared" si="85"/>
        <v>金融支出</v>
      </c>
      <c r="G1317" s="65" t="str">
        <f t="shared" si="85"/>
        <v>金融调控支出</v>
      </c>
      <c r="H1317" s="65" t="str">
        <f t="shared" si="85"/>
        <v>中央特别国债经营基金财务支出</v>
      </c>
    </row>
    <row r="1318" spans="1:8" ht="14.25" x14ac:dyDescent="0.2">
      <c r="A1318" s="77">
        <v>2170499</v>
      </c>
      <c r="B1318" s="68" t="s">
        <v>1665</v>
      </c>
      <c r="C1318" s="81">
        <f t="shared" si="82"/>
        <v>217</v>
      </c>
      <c r="D1318" s="82">
        <f t="shared" si="83"/>
        <v>21704</v>
      </c>
      <c r="E1318" s="82">
        <f t="shared" si="84"/>
        <v>2170499</v>
      </c>
      <c r="F1318" s="65" t="str">
        <f t="shared" si="85"/>
        <v>金融支出</v>
      </c>
      <c r="G1318" s="65" t="str">
        <f t="shared" si="85"/>
        <v>金融调控支出</v>
      </c>
      <c r="H1318" s="65" t="str">
        <f t="shared" si="85"/>
        <v>其他金融调控支出</v>
      </c>
    </row>
    <row r="1319" spans="1:8" ht="14.25" x14ac:dyDescent="0.2">
      <c r="A1319" s="77">
        <v>21799</v>
      </c>
      <c r="B1319" s="68" t="s">
        <v>1666</v>
      </c>
      <c r="C1319" s="81">
        <f t="shared" si="82"/>
        <v>217</v>
      </c>
      <c r="D1319" s="82">
        <f t="shared" si="83"/>
        <v>21799</v>
      </c>
      <c r="E1319" s="82" t="str">
        <f t="shared" si="84"/>
        <v/>
      </c>
      <c r="F1319" s="65" t="str">
        <f t="shared" si="85"/>
        <v>金融支出</v>
      </c>
      <c r="G1319" s="65" t="str">
        <f t="shared" si="85"/>
        <v>其他金融支出</v>
      </c>
      <c r="H1319" s="65" t="str">
        <f t="shared" si="85"/>
        <v/>
      </c>
    </row>
    <row r="1320" spans="1:8" ht="14.25" x14ac:dyDescent="0.2">
      <c r="A1320" s="77">
        <v>2179901</v>
      </c>
      <c r="B1320" s="68" t="s">
        <v>1666</v>
      </c>
      <c r="C1320" s="81">
        <f t="shared" si="82"/>
        <v>217</v>
      </c>
      <c r="D1320" s="82">
        <f t="shared" si="83"/>
        <v>21799</v>
      </c>
      <c r="E1320" s="82">
        <f t="shared" si="84"/>
        <v>2179901</v>
      </c>
      <c r="F1320" s="65" t="str">
        <f t="shared" si="85"/>
        <v>金融支出</v>
      </c>
      <c r="G1320" s="65" t="str">
        <f t="shared" si="85"/>
        <v>其他金融支出</v>
      </c>
      <c r="H1320" s="65" t="str">
        <f t="shared" si="85"/>
        <v>其他金融支出</v>
      </c>
    </row>
    <row r="1321" spans="1:8" ht="14.25" x14ac:dyDescent="0.2">
      <c r="A1321" s="77">
        <v>219</v>
      </c>
      <c r="B1321" s="68" t="s">
        <v>621</v>
      </c>
      <c r="C1321" s="81">
        <f t="shared" si="82"/>
        <v>219</v>
      </c>
      <c r="D1321" s="82" t="str">
        <f t="shared" si="83"/>
        <v/>
      </c>
      <c r="E1321" s="82" t="str">
        <f t="shared" si="84"/>
        <v/>
      </c>
      <c r="F1321" s="65" t="str">
        <f t="shared" si="85"/>
        <v>援助其他地区支出</v>
      </c>
      <c r="G1321" s="65" t="str">
        <f t="shared" si="85"/>
        <v/>
      </c>
      <c r="H1321" s="65" t="str">
        <f t="shared" si="85"/>
        <v/>
      </c>
    </row>
    <row r="1322" spans="1:8" ht="14.25" x14ac:dyDescent="0.2">
      <c r="A1322" s="77">
        <v>21901</v>
      </c>
      <c r="B1322" s="68" t="s">
        <v>1667</v>
      </c>
      <c r="C1322" s="81">
        <f t="shared" si="82"/>
        <v>219</v>
      </c>
      <c r="D1322" s="82">
        <f t="shared" si="83"/>
        <v>21901</v>
      </c>
      <c r="E1322" s="82" t="str">
        <f t="shared" si="84"/>
        <v/>
      </c>
      <c r="F1322" s="65" t="str">
        <f t="shared" si="85"/>
        <v>援助其他地区支出</v>
      </c>
      <c r="G1322" s="65" t="str">
        <f t="shared" si="85"/>
        <v>一般公共服务</v>
      </c>
      <c r="H1322" s="65" t="str">
        <f t="shared" si="85"/>
        <v/>
      </c>
    </row>
    <row r="1323" spans="1:8" ht="14.25" x14ac:dyDescent="0.2">
      <c r="A1323" s="77">
        <v>21902</v>
      </c>
      <c r="B1323" s="68" t="s">
        <v>1668</v>
      </c>
      <c r="C1323" s="81">
        <f t="shared" si="82"/>
        <v>219</v>
      </c>
      <c r="D1323" s="82">
        <f t="shared" si="83"/>
        <v>21902</v>
      </c>
      <c r="E1323" s="82" t="str">
        <f t="shared" si="84"/>
        <v/>
      </c>
      <c r="F1323" s="65" t="str">
        <f t="shared" si="85"/>
        <v>援助其他地区支出</v>
      </c>
      <c r="G1323" s="65" t="str">
        <f t="shared" si="85"/>
        <v>教育</v>
      </c>
      <c r="H1323" s="65" t="str">
        <f t="shared" si="85"/>
        <v/>
      </c>
    </row>
    <row r="1324" spans="1:8" ht="24" x14ac:dyDescent="0.2">
      <c r="A1324" s="77">
        <v>21903</v>
      </c>
      <c r="B1324" s="68" t="s">
        <v>1669</v>
      </c>
      <c r="C1324" s="81">
        <f t="shared" si="82"/>
        <v>219</v>
      </c>
      <c r="D1324" s="82">
        <f t="shared" si="83"/>
        <v>21903</v>
      </c>
      <c r="E1324" s="82" t="str">
        <f t="shared" si="84"/>
        <v/>
      </c>
      <c r="F1324" s="65" t="str">
        <f t="shared" si="85"/>
        <v>援助其他地区支出</v>
      </c>
      <c r="G1324" s="65" t="str">
        <f t="shared" si="85"/>
        <v>文化体育与传媒</v>
      </c>
      <c r="H1324" s="65" t="str">
        <f t="shared" si="85"/>
        <v/>
      </c>
    </row>
    <row r="1325" spans="1:8" ht="14.25" x14ac:dyDescent="0.2">
      <c r="A1325" s="77">
        <v>21904</v>
      </c>
      <c r="B1325" s="68" t="s">
        <v>1670</v>
      </c>
      <c r="C1325" s="81">
        <f t="shared" si="82"/>
        <v>219</v>
      </c>
      <c r="D1325" s="82">
        <f t="shared" si="83"/>
        <v>21904</v>
      </c>
      <c r="E1325" s="82" t="str">
        <f t="shared" si="84"/>
        <v/>
      </c>
      <c r="F1325" s="65" t="str">
        <f t="shared" si="85"/>
        <v>援助其他地区支出</v>
      </c>
      <c r="G1325" s="65" t="str">
        <f t="shared" si="85"/>
        <v>医疗卫生</v>
      </c>
      <c r="H1325" s="65" t="str">
        <f t="shared" si="85"/>
        <v/>
      </c>
    </row>
    <row r="1326" spans="1:8" ht="14.25" x14ac:dyDescent="0.2">
      <c r="A1326" s="77">
        <v>21905</v>
      </c>
      <c r="B1326" s="68" t="s">
        <v>1671</v>
      </c>
      <c r="C1326" s="81">
        <f t="shared" si="82"/>
        <v>219</v>
      </c>
      <c r="D1326" s="82">
        <f t="shared" si="83"/>
        <v>21905</v>
      </c>
      <c r="E1326" s="82" t="str">
        <f t="shared" si="84"/>
        <v/>
      </c>
      <c r="F1326" s="65" t="str">
        <f t="shared" si="85"/>
        <v>援助其他地区支出</v>
      </c>
      <c r="G1326" s="65" t="str">
        <f t="shared" si="85"/>
        <v>节能环保</v>
      </c>
      <c r="H1326" s="65" t="str">
        <f t="shared" si="85"/>
        <v/>
      </c>
    </row>
    <row r="1327" spans="1:8" ht="14.25" x14ac:dyDescent="0.2">
      <c r="A1327" s="77">
        <v>21906</v>
      </c>
      <c r="B1327" s="68" t="s">
        <v>1672</v>
      </c>
      <c r="C1327" s="81">
        <f t="shared" si="82"/>
        <v>219</v>
      </c>
      <c r="D1327" s="82">
        <f t="shared" si="83"/>
        <v>21906</v>
      </c>
      <c r="E1327" s="82" t="str">
        <f t="shared" si="84"/>
        <v/>
      </c>
      <c r="F1327" s="65" t="str">
        <f t="shared" si="85"/>
        <v>援助其他地区支出</v>
      </c>
      <c r="G1327" s="65" t="str">
        <f t="shared" si="85"/>
        <v>农业</v>
      </c>
      <c r="H1327" s="65" t="str">
        <f t="shared" si="85"/>
        <v/>
      </c>
    </row>
    <row r="1328" spans="1:8" ht="14.25" x14ac:dyDescent="0.2">
      <c r="A1328" s="77">
        <v>21907</v>
      </c>
      <c r="B1328" s="68" t="s">
        <v>1673</v>
      </c>
      <c r="C1328" s="81">
        <f t="shared" si="82"/>
        <v>219</v>
      </c>
      <c r="D1328" s="82">
        <f t="shared" si="83"/>
        <v>21907</v>
      </c>
      <c r="E1328" s="82" t="str">
        <f t="shared" si="84"/>
        <v/>
      </c>
      <c r="F1328" s="65" t="str">
        <f t="shared" si="85"/>
        <v>援助其他地区支出</v>
      </c>
      <c r="G1328" s="65" t="str">
        <f t="shared" si="85"/>
        <v>交通运输</v>
      </c>
      <c r="H1328" s="65" t="str">
        <f t="shared" si="85"/>
        <v/>
      </c>
    </row>
    <row r="1329" spans="1:8" ht="14.25" x14ac:dyDescent="0.2">
      <c r="A1329" s="77">
        <v>21908</v>
      </c>
      <c r="B1329" s="68" t="s">
        <v>1674</v>
      </c>
      <c r="C1329" s="81">
        <f t="shared" si="82"/>
        <v>219</v>
      </c>
      <c r="D1329" s="82">
        <f t="shared" si="83"/>
        <v>21908</v>
      </c>
      <c r="E1329" s="82" t="str">
        <f t="shared" si="84"/>
        <v/>
      </c>
      <c r="F1329" s="65" t="str">
        <f t="shared" si="85"/>
        <v>援助其他地区支出</v>
      </c>
      <c r="G1329" s="65" t="str">
        <f t="shared" si="85"/>
        <v>住房保障</v>
      </c>
      <c r="H1329" s="65" t="str">
        <f t="shared" si="85"/>
        <v/>
      </c>
    </row>
    <row r="1330" spans="1:8" ht="14.25" x14ac:dyDescent="0.2">
      <c r="A1330" s="77">
        <v>21999</v>
      </c>
      <c r="B1330" s="68" t="s">
        <v>428</v>
      </c>
      <c r="C1330" s="81">
        <f t="shared" si="82"/>
        <v>219</v>
      </c>
      <c r="D1330" s="82">
        <f t="shared" si="83"/>
        <v>21999</v>
      </c>
      <c r="E1330" s="82" t="str">
        <f t="shared" si="84"/>
        <v/>
      </c>
      <c r="F1330" s="65" t="str">
        <f t="shared" si="85"/>
        <v>援助其他地区支出</v>
      </c>
      <c r="G1330" s="65" t="str">
        <f t="shared" si="85"/>
        <v>其他支出</v>
      </c>
      <c r="H1330" s="65" t="str">
        <f t="shared" si="85"/>
        <v/>
      </c>
    </row>
    <row r="1331" spans="1:8" ht="24" x14ac:dyDescent="0.2">
      <c r="A1331" s="77">
        <v>220</v>
      </c>
      <c r="B1331" s="68" t="s">
        <v>1675</v>
      </c>
      <c r="C1331" s="81">
        <f t="shared" si="82"/>
        <v>220</v>
      </c>
      <c r="D1331" s="82" t="str">
        <f t="shared" si="83"/>
        <v/>
      </c>
      <c r="E1331" s="82" t="str">
        <f t="shared" si="84"/>
        <v/>
      </c>
      <c r="F1331" s="65" t="str">
        <f t="shared" si="85"/>
        <v>自然资源海洋气象等支出</v>
      </c>
      <c r="G1331" s="65" t="str">
        <f t="shared" si="85"/>
        <v/>
      </c>
      <c r="H1331" s="65" t="str">
        <f t="shared" si="85"/>
        <v/>
      </c>
    </row>
    <row r="1332" spans="1:8" ht="24" x14ac:dyDescent="0.2">
      <c r="A1332" s="77">
        <v>22001</v>
      </c>
      <c r="B1332" s="68" t="s">
        <v>1676</v>
      </c>
      <c r="C1332" s="81">
        <f t="shared" si="82"/>
        <v>220</v>
      </c>
      <c r="D1332" s="82">
        <f t="shared" si="83"/>
        <v>22001</v>
      </c>
      <c r="E1332" s="82" t="str">
        <f t="shared" si="84"/>
        <v/>
      </c>
      <c r="F1332" s="65" t="str">
        <f t="shared" si="85"/>
        <v>自然资源海洋气象等支出</v>
      </c>
      <c r="G1332" s="65" t="str">
        <f t="shared" si="85"/>
        <v>自然资源事务</v>
      </c>
      <c r="H1332" s="65" t="str">
        <f t="shared" si="85"/>
        <v/>
      </c>
    </row>
    <row r="1333" spans="1:8" ht="24" x14ac:dyDescent="0.2">
      <c r="A1333" s="77">
        <v>2200101</v>
      </c>
      <c r="B1333" s="68" t="s">
        <v>1677</v>
      </c>
      <c r="C1333" s="81">
        <f t="shared" si="82"/>
        <v>220</v>
      </c>
      <c r="D1333" s="82">
        <f t="shared" si="83"/>
        <v>22001</v>
      </c>
      <c r="E1333" s="82">
        <f t="shared" si="84"/>
        <v>2200101</v>
      </c>
      <c r="F1333" s="65" t="str">
        <f t="shared" si="85"/>
        <v>自然资源海洋气象等支出</v>
      </c>
      <c r="G1333" s="65" t="str">
        <f t="shared" si="85"/>
        <v>自然资源事务</v>
      </c>
      <c r="H1333" s="65" t="str">
        <f t="shared" si="85"/>
        <v>行政运行（自然）</v>
      </c>
    </row>
    <row r="1334" spans="1:8" ht="24" x14ac:dyDescent="0.2">
      <c r="A1334" s="77">
        <v>2200102</v>
      </c>
      <c r="B1334" s="68" t="s">
        <v>1678</v>
      </c>
      <c r="C1334" s="81">
        <f t="shared" si="82"/>
        <v>220</v>
      </c>
      <c r="D1334" s="82">
        <f t="shared" si="83"/>
        <v>22001</v>
      </c>
      <c r="E1334" s="82">
        <f t="shared" si="84"/>
        <v>2200102</v>
      </c>
      <c r="F1334" s="65" t="str">
        <f t="shared" si="85"/>
        <v>自然资源海洋气象等支出</v>
      </c>
      <c r="G1334" s="65" t="str">
        <f t="shared" si="85"/>
        <v>自然资源事务</v>
      </c>
      <c r="H1334" s="65" t="str">
        <f t="shared" si="85"/>
        <v>一般行政管理事务（自然）</v>
      </c>
    </row>
    <row r="1335" spans="1:8" ht="24" x14ac:dyDescent="0.2">
      <c r="A1335" s="77">
        <v>2200103</v>
      </c>
      <c r="B1335" s="68" t="s">
        <v>1679</v>
      </c>
      <c r="C1335" s="81">
        <f t="shared" si="82"/>
        <v>220</v>
      </c>
      <c r="D1335" s="82">
        <f t="shared" si="83"/>
        <v>22001</v>
      </c>
      <c r="E1335" s="82">
        <f t="shared" si="84"/>
        <v>2200103</v>
      </c>
      <c r="F1335" s="65" t="str">
        <f t="shared" si="85"/>
        <v>自然资源海洋气象等支出</v>
      </c>
      <c r="G1335" s="65" t="str">
        <f t="shared" si="85"/>
        <v>自然资源事务</v>
      </c>
      <c r="H1335" s="65" t="str">
        <f t="shared" si="85"/>
        <v>机关服务（自然）</v>
      </c>
    </row>
    <row r="1336" spans="1:8" ht="24" x14ac:dyDescent="0.2">
      <c r="A1336" s="77">
        <v>2200104</v>
      </c>
      <c r="B1336" s="68" t="s">
        <v>1680</v>
      </c>
      <c r="C1336" s="81">
        <f t="shared" si="82"/>
        <v>220</v>
      </c>
      <c r="D1336" s="82">
        <f t="shared" si="83"/>
        <v>22001</v>
      </c>
      <c r="E1336" s="82">
        <f t="shared" si="84"/>
        <v>2200104</v>
      </c>
      <c r="F1336" s="65" t="str">
        <f t="shared" si="85"/>
        <v>自然资源海洋气象等支出</v>
      </c>
      <c r="G1336" s="65" t="str">
        <f t="shared" si="85"/>
        <v>自然资源事务</v>
      </c>
      <c r="H1336" s="65" t="str">
        <f t="shared" si="85"/>
        <v>自然资源规划及管理</v>
      </c>
    </row>
    <row r="1337" spans="1:8" ht="24" x14ac:dyDescent="0.2">
      <c r="A1337" s="77">
        <v>2200106</v>
      </c>
      <c r="B1337" s="68" t="s">
        <v>1681</v>
      </c>
      <c r="C1337" s="81">
        <f t="shared" si="82"/>
        <v>220</v>
      </c>
      <c r="D1337" s="82">
        <f t="shared" si="83"/>
        <v>22001</v>
      </c>
      <c r="E1337" s="82">
        <f t="shared" si="84"/>
        <v>2200106</v>
      </c>
      <c r="F1337" s="65" t="str">
        <f t="shared" si="85"/>
        <v>自然资源海洋气象等支出</v>
      </c>
      <c r="G1337" s="65" t="str">
        <f t="shared" si="85"/>
        <v>自然资源事务</v>
      </c>
      <c r="H1337" s="65" t="str">
        <f t="shared" si="85"/>
        <v>土地资源利用与保护</v>
      </c>
    </row>
    <row r="1338" spans="1:8" ht="24" x14ac:dyDescent="0.2">
      <c r="A1338" s="77">
        <v>2200107</v>
      </c>
      <c r="B1338" s="68" t="s">
        <v>1682</v>
      </c>
      <c r="C1338" s="81">
        <f t="shared" si="82"/>
        <v>220</v>
      </c>
      <c r="D1338" s="82">
        <f t="shared" si="83"/>
        <v>22001</v>
      </c>
      <c r="E1338" s="82">
        <f t="shared" si="84"/>
        <v>2200107</v>
      </c>
      <c r="F1338" s="65" t="str">
        <f t="shared" si="85"/>
        <v>自然资源海洋气象等支出</v>
      </c>
      <c r="G1338" s="65" t="str">
        <f t="shared" si="85"/>
        <v>自然资源事务</v>
      </c>
      <c r="H1338" s="65" t="str">
        <f t="shared" si="85"/>
        <v>自然资源社会公益服务</v>
      </c>
    </row>
    <row r="1339" spans="1:8" ht="24" x14ac:dyDescent="0.2">
      <c r="A1339" s="77">
        <v>2200108</v>
      </c>
      <c r="B1339" s="68" t="s">
        <v>1683</v>
      </c>
      <c r="C1339" s="81">
        <f t="shared" si="82"/>
        <v>220</v>
      </c>
      <c r="D1339" s="82">
        <f t="shared" si="83"/>
        <v>22001</v>
      </c>
      <c r="E1339" s="82">
        <f t="shared" si="84"/>
        <v>2200108</v>
      </c>
      <c r="F1339" s="65" t="str">
        <f t="shared" si="85"/>
        <v>自然资源海洋气象等支出</v>
      </c>
      <c r="G1339" s="65" t="str">
        <f t="shared" si="85"/>
        <v>自然资源事务</v>
      </c>
      <c r="H1339" s="65" t="str">
        <f t="shared" si="85"/>
        <v>自然资源行业业务管理</v>
      </c>
    </row>
    <row r="1340" spans="1:8" ht="24" x14ac:dyDescent="0.2">
      <c r="A1340" s="77">
        <v>2200109</v>
      </c>
      <c r="B1340" s="68" t="s">
        <v>1684</v>
      </c>
      <c r="C1340" s="81">
        <f t="shared" si="82"/>
        <v>220</v>
      </c>
      <c r="D1340" s="82">
        <f t="shared" si="83"/>
        <v>22001</v>
      </c>
      <c r="E1340" s="82">
        <f t="shared" si="84"/>
        <v>2200109</v>
      </c>
      <c r="F1340" s="65" t="str">
        <f t="shared" si="85"/>
        <v>自然资源海洋气象等支出</v>
      </c>
      <c r="G1340" s="65" t="str">
        <f t="shared" si="85"/>
        <v>自然资源事务</v>
      </c>
      <c r="H1340" s="65" t="str">
        <f t="shared" si="85"/>
        <v>自然资源调查与确权登记</v>
      </c>
    </row>
    <row r="1341" spans="1:8" ht="24" x14ac:dyDescent="0.2">
      <c r="A1341" s="77">
        <v>2200112</v>
      </c>
      <c r="B1341" s="68" t="s">
        <v>1685</v>
      </c>
      <c r="C1341" s="81">
        <f t="shared" si="82"/>
        <v>220</v>
      </c>
      <c r="D1341" s="82">
        <f t="shared" si="83"/>
        <v>22001</v>
      </c>
      <c r="E1341" s="82">
        <f t="shared" si="84"/>
        <v>2200112</v>
      </c>
      <c r="F1341" s="65" t="str">
        <f t="shared" si="85"/>
        <v>自然资源海洋气象等支出</v>
      </c>
      <c r="G1341" s="65" t="str">
        <f t="shared" si="85"/>
        <v>自然资源事务</v>
      </c>
      <c r="H1341" s="65" t="str">
        <f t="shared" si="85"/>
        <v>土地资源储备支出</v>
      </c>
    </row>
    <row r="1342" spans="1:8" ht="24" x14ac:dyDescent="0.2">
      <c r="A1342" s="77">
        <v>2200113</v>
      </c>
      <c r="B1342" s="68" t="s">
        <v>1686</v>
      </c>
      <c r="C1342" s="81">
        <f t="shared" si="82"/>
        <v>220</v>
      </c>
      <c r="D1342" s="82">
        <f t="shared" si="83"/>
        <v>22001</v>
      </c>
      <c r="E1342" s="82">
        <f t="shared" si="84"/>
        <v>2200113</v>
      </c>
      <c r="F1342" s="65" t="str">
        <f t="shared" si="85"/>
        <v>自然资源海洋气象等支出</v>
      </c>
      <c r="G1342" s="65" t="str">
        <f t="shared" si="85"/>
        <v>自然资源事务</v>
      </c>
      <c r="H1342" s="65" t="str">
        <f t="shared" si="85"/>
        <v>地质矿产资源与环境调查</v>
      </c>
    </row>
    <row r="1343" spans="1:8" ht="24" x14ac:dyDescent="0.2">
      <c r="A1343" s="77">
        <v>2200114</v>
      </c>
      <c r="B1343" s="68" t="s">
        <v>1687</v>
      </c>
      <c r="C1343" s="81">
        <f t="shared" si="82"/>
        <v>220</v>
      </c>
      <c r="D1343" s="82">
        <f t="shared" si="83"/>
        <v>22001</v>
      </c>
      <c r="E1343" s="82">
        <f t="shared" si="84"/>
        <v>2200114</v>
      </c>
      <c r="F1343" s="65" t="str">
        <f t="shared" si="85"/>
        <v>自然资源海洋气象等支出</v>
      </c>
      <c r="G1343" s="65" t="str">
        <f t="shared" si="85"/>
        <v>自然资源事务</v>
      </c>
      <c r="H1343" s="65" t="str">
        <f t="shared" si="85"/>
        <v>地质勘查与矿产资源管理</v>
      </c>
    </row>
    <row r="1344" spans="1:8" ht="24" x14ac:dyDescent="0.2">
      <c r="A1344" s="77">
        <v>2200115</v>
      </c>
      <c r="B1344" s="68" t="s">
        <v>1688</v>
      </c>
      <c r="C1344" s="81">
        <f t="shared" si="82"/>
        <v>220</v>
      </c>
      <c r="D1344" s="82">
        <f t="shared" si="83"/>
        <v>22001</v>
      </c>
      <c r="E1344" s="82">
        <f t="shared" si="84"/>
        <v>2200115</v>
      </c>
      <c r="F1344" s="65" t="str">
        <f t="shared" si="85"/>
        <v>自然资源海洋气象等支出</v>
      </c>
      <c r="G1344" s="65" t="str">
        <f t="shared" si="85"/>
        <v>自然资源事务</v>
      </c>
      <c r="H1344" s="65" t="str">
        <f t="shared" si="85"/>
        <v>地质转产项目财政贴息</v>
      </c>
    </row>
    <row r="1345" spans="1:8" ht="24" x14ac:dyDescent="0.2">
      <c r="A1345" s="77">
        <v>2200116</v>
      </c>
      <c r="B1345" s="68" t="s">
        <v>1689</v>
      </c>
      <c r="C1345" s="81">
        <f t="shared" si="82"/>
        <v>220</v>
      </c>
      <c r="D1345" s="82">
        <f t="shared" si="83"/>
        <v>22001</v>
      </c>
      <c r="E1345" s="82">
        <f t="shared" si="84"/>
        <v>2200116</v>
      </c>
      <c r="F1345" s="65" t="str">
        <f t="shared" si="85"/>
        <v>自然资源海洋气象等支出</v>
      </c>
      <c r="G1345" s="65" t="str">
        <f t="shared" si="85"/>
        <v>自然资源事务</v>
      </c>
      <c r="H1345" s="65" t="str">
        <f t="shared" si="85"/>
        <v>国外风险勘查</v>
      </c>
    </row>
    <row r="1346" spans="1:8" ht="24" x14ac:dyDescent="0.2">
      <c r="A1346" s="77">
        <v>2200119</v>
      </c>
      <c r="B1346" s="68" t="s">
        <v>1690</v>
      </c>
      <c r="C1346" s="81">
        <f t="shared" si="82"/>
        <v>220</v>
      </c>
      <c r="D1346" s="82">
        <f t="shared" si="83"/>
        <v>22001</v>
      </c>
      <c r="E1346" s="82">
        <f t="shared" si="84"/>
        <v>2200119</v>
      </c>
      <c r="F1346" s="65" t="str">
        <f t="shared" si="85"/>
        <v>自然资源海洋气象等支出</v>
      </c>
      <c r="G1346" s="65" t="str">
        <f t="shared" si="85"/>
        <v>自然资源事务</v>
      </c>
      <c r="H1346" s="65" t="str">
        <f t="shared" si="85"/>
        <v>地质勘查基金（周转金）支出</v>
      </c>
    </row>
    <row r="1347" spans="1:8" ht="24" x14ac:dyDescent="0.2">
      <c r="A1347" s="77">
        <v>2200120</v>
      </c>
      <c r="B1347" s="68" t="s">
        <v>1691</v>
      </c>
      <c r="C1347" s="81">
        <f t="shared" si="82"/>
        <v>220</v>
      </c>
      <c r="D1347" s="82">
        <f t="shared" si="83"/>
        <v>22001</v>
      </c>
      <c r="E1347" s="82">
        <f t="shared" si="84"/>
        <v>2200120</v>
      </c>
      <c r="F1347" s="65" t="str">
        <f t="shared" si="85"/>
        <v>自然资源海洋气象等支出</v>
      </c>
      <c r="G1347" s="65" t="str">
        <f t="shared" si="85"/>
        <v>自然资源事务</v>
      </c>
      <c r="H1347" s="65" t="str">
        <f t="shared" si="85"/>
        <v>海域与海岛管理</v>
      </c>
    </row>
    <row r="1348" spans="1:8" ht="24" x14ac:dyDescent="0.2">
      <c r="A1348" s="77">
        <v>2200121</v>
      </c>
      <c r="B1348" s="68" t="s">
        <v>1692</v>
      </c>
      <c r="C1348" s="81">
        <f t="shared" si="82"/>
        <v>220</v>
      </c>
      <c r="D1348" s="82">
        <f t="shared" si="83"/>
        <v>22001</v>
      </c>
      <c r="E1348" s="82">
        <f t="shared" si="84"/>
        <v>2200121</v>
      </c>
      <c r="F1348" s="65" t="str">
        <f t="shared" si="85"/>
        <v>自然资源海洋气象等支出</v>
      </c>
      <c r="G1348" s="65" t="str">
        <f t="shared" si="85"/>
        <v>自然资源事务</v>
      </c>
      <c r="H1348" s="65" t="str">
        <f t="shared" si="85"/>
        <v>自然资源国际合作与海洋权益维护</v>
      </c>
    </row>
    <row r="1349" spans="1:8" ht="24" x14ac:dyDescent="0.2">
      <c r="A1349" s="77">
        <v>2200122</v>
      </c>
      <c r="B1349" s="68" t="s">
        <v>1693</v>
      </c>
      <c r="C1349" s="81">
        <f t="shared" si="82"/>
        <v>220</v>
      </c>
      <c r="D1349" s="82">
        <f t="shared" si="83"/>
        <v>22001</v>
      </c>
      <c r="E1349" s="82">
        <f t="shared" si="84"/>
        <v>2200122</v>
      </c>
      <c r="F1349" s="65" t="str">
        <f t="shared" si="85"/>
        <v>自然资源海洋气象等支出</v>
      </c>
      <c r="G1349" s="65" t="str">
        <f t="shared" si="85"/>
        <v>自然资源事务</v>
      </c>
      <c r="H1349" s="65" t="str">
        <f t="shared" si="85"/>
        <v>自然资源卫星</v>
      </c>
    </row>
    <row r="1350" spans="1:8" ht="24" x14ac:dyDescent="0.2">
      <c r="A1350" s="77">
        <v>2200123</v>
      </c>
      <c r="B1350" s="68" t="s">
        <v>1694</v>
      </c>
      <c r="C1350" s="81">
        <f t="shared" si="82"/>
        <v>220</v>
      </c>
      <c r="D1350" s="82">
        <f t="shared" si="83"/>
        <v>22001</v>
      </c>
      <c r="E1350" s="82">
        <f t="shared" si="84"/>
        <v>2200123</v>
      </c>
      <c r="F1350" s="65" t="str">
        <f t="shared" si="85"/>
        <v>自然资源海洋气象等支出</v>
      </c>
      <c r="G1350" s="65" t="str">
        <f t="shared" si="85"/>
        <v>自然资源事务</v>
      </c>
      <c r="H1350" s="65" t="str">
        <f t="shared" si="85"/>
        <v>极地考察</v>
      </c>
    </row>
    <row r="1351" spans="1:8" ht="24" x14ac:dyDescent="0.2">
      <c r="A1351" s="77">
        <v>2200124</v>
      </c>
      <c r="B1351" s="68" t="s">
        <v>1695</v>
      </c>
      <c r="C1351" s="81">
        <f t="shared" si="82"/>
        <v>220</v>
      </c>
      <c r="D1351" s="82">
        <f t="shared" si="83"/>
        <v>22001</v>
      </c>
      <c r="E1351" s="82">
        <f t="shared" si="84"/>
        <v>2200124</v>
      </c>
      <c r="F1351" s="65" t="str">
        <f t="shared" si="85"/>
        <v>自然资源海洋气象等支出</v>
      </c>
      <c r="G1351" s="65" t="str">
        <f t="shared" si="85"/>
        <v>自然资源事务</v>
      </c>
      <c r="H1351" s="65" t="str">
        <f t="shared" si="85"/>
        <v>深海调查与资源开发</v>
      </c>
    </row>
    <row r="1352" spans="1:8" ht="24" x14ac:dyDescent="0.2">
      <c r="A1352" s="77">
        <v>2200125</v>
      </c>
      <c r="B1352" s="68" t="s">
        <v>1696</v>
      </c>
      <c r="C1352" s="81">
        <f t="shared" si="82"/>
        <v>220</v>
      </c>
      <c r="D1352" s="82">
        <f t="shared" si="83"/>
        <v>22001</v>
      </c>
      <c r="E1352" s="82">
        <f t="shared" si="84"/>
        <v>2200125</v>
      </c>
      <c r="F1352" s="65" t="str">
        <f t="shared" si="85"/>
        <v>自然资源海洋气象等支出</v>
      </c>
      <c r="G1352" s="65" t="str">
        <f t="shared" si="85"/>
        <v>自然资源事务</v>
      </c>
      <c r="H1352" s="65" t="str">
        <f t="shared" si="85"/>
        <v>海港航标维护</v>
      </c>
    </row>
    <row r="1353" spans="1:8" ht="24" x14ac:dyDescent="0.2">
      <c r="A1353" s="77">
        <v>2200126</v>
      </c>
      <c r="B1353" s="68" t="s">
        <v>1697</v>
      </c>
      <c r="C1353" s="81">
        <f t="shared" si="82"/>
        <v>220</v>
      </c>
      <c r="D1353" s="82">
        <f t="shared" si="83"/>
        <v>22001</v>
      </c>
      <c r="E1353" s="82">
        <f t="shared" si="84"/>
        <v>2200126</v>
      </c>
      <c r="F1353" s="65" t="str">
        <f t="shared" si="85"/>
        <v>自然资源海洋气象等支出</v>
      </c>
      <c r="G1353" s="65" t="str">
        <f t="shared" si="85"/>
        <v>自然资源事务</v>
      </c>
      <c r="H1353" s="65" t="str">
        <f t="shared" si="85"/>
        <v>海水淡化</v>
      </c>
    </row>
    <row r="1354" spans="1:8" ht="24" x14ac:dyDescent="0.2">
      <c r="A1354" s="77">
        <v>2200127</v>
      </c>
      <c r="B1354" s="68" t="s">
        <v>1698</v>
      </c>
      <c r="C1354" s="81">
        <f t="shared" si="82"/>
        <v>220</v>
      </c>
      <c r="D1354" s="82">
        <f t="shared" si="83"/>
        <v>22001</v>
      </c>
      <c r="E1354" s="82">
        <f t="shared" si="84"/>
        <v>2200127</v>
      </c>
      <c r="F1354" s="65" t="str">
        <f t="shared" si="85"/>
        <v>自然资源海洋气象等支出</v>
      </c>
      <c r="G1354" s="65" t="str">
        <f t="shared" si="85"/>
        <v>自然资源事务</v>
      </c>
      <c r="H1354" s="65" t="str">
        <f t="shared" si="85"/>
        <v>无居民海岛使用金支出</v>
      </c>
    </row>
    <row r="1355" spans="1:8" ht="24" x14ac:dyDescent="0.2">
      <c r="A1355" s="77">
        <v>2200128</v>
      </c>
      <c r="B1355" s="68" t="s">
        <v>1699</v>
      </c>
      <c r="C1355" s="81">
        <f t="shared" ref="C1355:C1418" si="86">IF(AND($A1355&lt;&gt;"",LEN($A1355)&gt;=3),MID($A1355,1,3)*1,"")</f>
        <v>220</v>
      </c>
      <c r="D1355" s="82">
        <f t="shared" ref="D1355:D1418" si="87">IF(AND($A1355&lt;&gt;"",LEN($A1355)&gt;=5),MID($A1355,1,5)*1,"")</f>
        <v>22001</v>
      </c>
      <c r="E1355" s="82">
        <f t="shared" ref="E1355:E1418" si="88">IF(AND($A1355&lt;&gt;"",LEN($A1355)&gt;=7),MID($A1355,1,7)*1,"")</f>
        <v>2200128</v>
      </c>
      <c r="F1355" s="65" t="str">
        <f t="shared" si="85"/>
        <v>自然资源海洋气象等支出</v>
      </c>
      <c r="G1355" s="65" t="str">
        <f t="shared" si="85"/>
        <v>自然资源事务</v>
      </c>
      <c r="H1355" s="65" t="str">
        <f t="shared" si="85"/>
        <v>海洋战略规划与预警监测</v>
      </c>
    </row>
    <row r="1356" spans="1:8" ht="24" x14ac:dyDescent="0.2">
      <c r="A1356" s="77">
        <v>2200129</v>
      </c>
      <c r="B1356" s="68" t="s">
        <v>1700</v>
      </c>
      <c r="C1356" s="81">
        <f t="shared" si="86"/>
        <v>220</v>
      </c>
      <c r="D1356" s="82">
        <f t="shared" si="87"/>
        <v>22001</v>
      </c>
      <c r="E1356" s="82">
        <f t="shared" si="88"/>
        <v>2200129</v>
      </c>
      <c r="F1356" s="65" t="str">
        <f t="shared" si="85"/>
        <v>自然资源海洋气象等支出</v>
      </c>
      <c r="G1356" s="65" t="str">
        <f t="shared" si="85"/>
        <v>自然资源事务</v>
      </c>
      <c r="H1356" s="65" t="str">
        <f t="shared" si="85"/>
        <v>基础测绘与地理信息监管</v>
      </c>
    </row>
    <row r="1357" spans="1:8" ht="24" x14ac:dyDescent="0.2">
      <c r="A1357" s="77">
        <v>2200150</v>
      </c>
      <c r="B1357" s="68" t="s">
        <v>1701</v>
      </c>
      <c r="C1357" s="81">
        <f t="shared" si="86"/>
        <v>220</v>
      </c>
      <c r="D1357" s="82">
        <f t="shared" si="87"/>
        <v>22001</v>
      </c>
      <c r="E1357" s="82">
        <f t="shared" si="88"/>
        <v>2200150</v>
      </c>
      <c r="F1357" s="65" t="str">
        <f t="shared" si="85"/>
        <v>自然资源海洋气象等支出</v>
      </c>
      <c r="G1357" s="65" t="str">
        <f t="shared" si="85"/>
        <v>自然资源事务</v>
      </c>
      <c r="H1357" s="65" t="str">
        <f t="shared" si="85"/>
        <v>事业运行（自然）</v>
      </c>
    </row>
    <row r="1358" spans="1:8" ht="24" x14ac:dyDescent="0.2">
      <c r="A1358" s="77">
        <v>2200199</v>
      </c>
      <c r="B1358" s="68" t="s">
        <v>1702</v>
      </c>
      <c r="C1358" s="81">
        <f t="shared" si="86"/>
        <v>220</v>
      </c>
      <c r="D1358" s="82">
        <f t="shared" si="87"/>
        <v>22001</v>
      </c>
      <c r="E1358" s="82">
        <f t="shared" si="88"/>
        <v>2200199</v>
      </c>
      <c r="F1358" s="65" t="str">
        <f t="shared" si="85"/>
        <v>自然资源海洋气象等支出</v>
      </c>
      <c r="G1358" s="65" t="str">
        <f t="shared" si="85"/>
        <v>自然资源事务</v>
      </c>
      <c r="H1358" s="65" t="str">
        <f t="shared" si="85"/>
        <v>其他自然资源事务支出</v>
      </c>
    </row>
    <row r="1359" spans="1:8" ht="24" x14ac:dyDescent="0.2">
      <c r="A1359" s="77">
        <v>22005</v>
      </c>
      <c r="B1359" s="68" t="s">
        <v>1703</v>
      </c>
      <c r="C1359" s="81">
        <f t="shared" si="86"/>
        <v>220</v>
      </c>
      <c r="D1359" s="82">
        <f t="shared" si="87"/>
        <v>22005</v>
      </c>
      <c r="E1359" s="82" t="str">
        <f t="shared" si="88"/>
        <v/>
      </c>
      <c r="F1359" s="65" t="str">
        <f t="shared" si="85"/>
        <v>自然资源海洋气象等支出</v>
      </c>
      <c r="G1359" s="65" t="str">
        <f t="shared" si="85"/>
        <v>气象事务</v>
      </c>
      <c r="H1359" s="65" t="str">
        <f t="shared" si="85"/>
        <v/>
      </c>
    </row>
    <row r="1360" spans="1:8" ht="24" x14ac:dyDescent="0.2">
      <c r="A1360" s="77">
        <v>2200501</v>
      </c>
      <c r="B1360" s="68" t="s">
        <v>1704</v>
      </c>
      <c r="C1360" s="81">
        <f t="shared" si="86"/>
        <v>220</v>
      </c>
      <c r="D1360" s="82">
        <f t="shared" si="87"/>
        <v>22005</v>
      </c>
      <c r="E1360" s="82">
        <f t="shared" si="88"/>
        <v>2200501</v>
      </c>
      <c r="F1360" s="65" t="str">
        <f t="shared" si="85"/>
        <v>自然资源海洋气象等支出</v>
      </c>
      <c r="G1360" s="65" t="str">
        <f t="shared" si="85"/>
        <v>气象事务</v>
      </c>
      <c r="H1360" s="65" t="str">
        <f t="shared" si="85"/>
        <v>行政运行（气象）</v>
      </c>
    </row>
    <row r="1361" spans="1:8" ht="24" x14ac:dyDescent="0.2">
      <c r="A1361" s="77">
        <v>2200502</v>
      </c>
      <c r="B1361" s="68" t="s">
        <v>1705</v>
      </c>
      <c r="C1361" s="81">
        <f t="shared" si="86"/>
        <v>220</v>
      </c>
      <c r="D1361" s="82">
        <f t="shared" si="87"/>
        <v>22005</v>
      </c>
      <c r="E1361" s="82">
        <f t="shared" si="88"/>
        <v>2200502</v>
      </c>
      <c r="F1361" s="65" t="str">
        <f t="shared" si="85"/>
        <v>自然资源海洋气象等支出</v>
      </c>
      <c r="G1361" s="65" t="str">
        <f t="shared" si="85"/>
        <v>气象事务</v>
      </c>
      <c r="H1361" s="65" t="str">
        <f t="shared" si="85"/>
        <v>一般行政管理事务（气象）</v>
      </c>
    </row>
    <row r="1362" spans="1:8" ht="24" x14ac:dyDescent="0.2">
      <c r="A1362" s="77">
        <v>2200503</v>
      </c>
      <c r="B1362" s="68" t="s">
        <v>1706</v>
      </c>
      <c r="C1362" s="81">
        <f t="shared" si="86"/>
        <v>220</v>
      </c>
      <c r="D1362" s="82">
        <f t="shared" si="87"/>
        <v>22005</v>
      </c>
      <c r="E1362" s="82">
        <f t="shared" si="88"/>
        <v>2200503</v>
      </c>
      <c r="F1362" s="65" t="str">
        <f t="shared" si="85"/>
        <v>自然资源海洋气象等支出</v>
      </c>
      <c r="G1362" s="65" t="str">
        <f t="shared" si="85"/>
        <v>气象事务</v>
      </c>
      <c r="H1362" s="65" t="str">
        <f t="shared" si="85"/>
        <v>机关服务（气象）</v>
      </c>
    </row>
    <row r="1363" spans="1:8" ht="24" x14ac:dyDescent="0.2">
      <c r="A1363" s="77">
        <v>2200504</v>
      </c>
      <c r="B1363" s="68" t="s">
        <v>1707</v>
      </c>
      <c r="C1363" s="81">
        <f t="shared" si="86"/>
        <v>220</v>
      </c>
      <c r="D1363" s="82">
        <f t="shared" si="87"/>
        <v>22005</v>
      </c>
      <c r="E1363" s="82">
        <f t="shared" si="88"/>
        <v>2200504</v>
      </c>
      <c r="F1363" s="65" t="str">
        <f t="shared" si="85"/>
        <v>自然资源海洋气象等支出</v>
      </c>
      <c r="G1363" s="65" t="str">
        <f t="shared" si="85"/>
        <v>气象事务</v>
      </c>
      <c r="H1363" s="65" t="str">
        <f t="shared" si="85"/>
        <v>气象事业机构</v>
      </c>
    </row>
    <row r="1364" spans="1:8" ht="24" x14ac:dyDescent="0.2">
      <c r="A1364" s="77">
        <v>2200506</v>
      </c>
      <c r="B1364" s="68" t="s">
        <v>1708</v>
      </c>
      <c r="C1364" s="81">
        <f t="shared" si="86"/>
        <v>220</v>
      </c>
      <c r="D1364" s="82">
        <f t="shared" si="87"/>
        <v>22005</v>
      </c>
      <c r="E1364" s="82">
        <f t="shared" si="88"/>
        <v>2200506</v>
      </c>
      <c r="F1364" s="65" t="str">
        <f t="shared" si="85"/>
        <v>自然资源海洋气象等支出</v>
      </c>
      <c r="G1364" s="65" t="str">
        <f t="shared" si="85"/>
        <v>气象事务</v>
      </c>
      <c r="H1364" s="65" t="str">
        <f t="shared" si="85"/>
        <v>气象探测</v>
      </c>
    </row>
    <row r="1365" spans="1:8" ht="24" x14ac:dyDescent="0.2">
      <c r="A1365" s="77">
        <v>2200507</v>
      </c>
      <c r="B1365" s="68" t="s">
        <v>1709</v>
      </c>
      <c r="C1365" s="81">
        <f t="shared" si="86"/>
        <v>220</v>
      </c>
      <c r="D1365" s="82">
        <f t="shared" si="87"/>
        <v>22005</v>
      </c>
      <c r="E1365" s="82">
        <f t="shared" si="88"/>
        <v>2200507</v>
      </c>
      <c r="F1365" s="65" t="str">
        <f t="shared" si="85"/>
        <v>自然资源海洋气象等支出</v>
      </c>
      <c r="G1365" s="65" t="str">
        <f t="shared" si="85"/>
        <v>气象事务</v>
      </c>
      <c r="H1365" s="65" t="str">
        <f t="shared" si="85"/>
        <v>气象信息传输及管理</v>
      </c>
    </row>
    <row r="1366" spans="1:8" ht="24" x14ac:dyDescent="0.2">
      <c r="A1366" s="77">
        <v>2200508</v>
      </c>
      <c r="B1366" s="68" t="s">
        <v>1710</v>
      </c>
      <c r="C1366" s="81">
        <f t="shared" si="86"/>
        <v>220</v>
      </c>
      <c r="D1366" s="82">
        <f t="shared" si="87"/>
        <v>22005</v>
      </c>
      <c r="E1366" s="82">
        <f t="shared" si="88"/>
        <v>2200508</v>
      </c>
      <c r="F1366" s="65" t="str">
        <f t="shared" si="85"/>
        <v>自然资源海洋气象等支出</v>
      </c>
      <c r="G1366" s="65" t="str">
        <f t="shared" si="85"/>
        <v>气象事务</v>
      </c>
      <c r="H1366" s="65" t="str">
        <f t="shared" si="85"/>
        <v>气象预报预测</v>
      </c>
    </row>
    <row r="1367" spans="1:8" ht="24" x14ac:dyDescent="0.2">
      <c r="A1367" s="77">
        <v>2200509</v>
      </c>
      <c r="B1367" s="68" t="s">
        <v>1711</v>
      </c>
      <c r="C1367" s="81">
        <f t="shared" si="86"/>
        <v>220</v>
      </c>
      <c r="D1367" s="82">
        <f t="shared" si="87"/>
        <v>22005</v>
      </c>
      <c r="E1367" s="82">
        <f t="shared" si="88"/>
        <v>2200509</v>
      </c>
      <c r="F1367" s="65" t="str">
        <f t="shared" si="85"/>
        <v>自然资源海洋气象等支出</v>
      </c>
      <c r="G1367" s="65" t="str">
        <f t="shared" si="85"/>
        <v>气象事务</v>
      </c>
      <c r="H1367" s="65" t="str">
        <f t="shared" si="85"/>
        <v>气象服务</v>
      </c>
    </row>
    <row r="1368" spans="1:8" ht="24" x14ac:dyDescent="0.2">
      <c r="A1368" s="77">
        <v>2200510</v>
      </c>
      <c r="B1368" s="68" t="s">
        <v>1712</v>
      </c>
      <c r="C1368" s="81">
        <f t="shared" si="86"/>
        <v>220</v>
      </c>
      <c r="D1368" s="82">
        <f t="shared" si="87"/>
        <v>22005</v>
      </c>
      <c r="E1368" s="82">
        <f t="shared" si="88"/>
        <v>2200510</v>
      </c>
      <c r="F1368" s="65" t="str">
        <f t="shared" si="85"/>
        <v>自然资源海洋气象等支出</v>
      </c>
      <c r="G1368" s="65" t="str">
        <f t="shared" si="85"/>
        <v>气象事务</v>
      </c>
      <c r="H1368" s="65" t="str">
        <f t="shared" si="85"/>
        <v>气象装备保障维护</v>
      </c>
    </row>
    <row r="1369" spans="1:8" ht="24" x14ac:dyDescent="0.2">
      <c r="A1369" s="77">
        <v>2200511</v>
      </c>
      <c r="B1369" s="68" t="s">
        <v>1713</v>
      </c>
      <c r="C1369" s="81">
        <f t="shared" si="86"/>
        <v>220</v>
      </c>
      <c r="D1369" s="82">
        <f t="shared" si="87"/>
        <v>22005</v>
      </c>
      <c r="E1369" s="82">
        <f t="shared" si="88"/>
        <v>2200511</v>
      </c>
      <c r="F1369" s="65" t="str">
        <f t="shared" si="85"/>
        <v>自然资源海洋气象等支出</v>
      </c>
      <c r="G1369" s="65" t="str">
        <f t="shared" si="85"/>
        <v>气象事务</v>
      </c>
      <c r="H1369" s="65" t="str">
        <f t="shared" si="85"/>
        <v>气象基础设施建设与维修</v>
      </c>
    </row>
    <row r="1370" spans="1:8" ht="24" x14ac:dyDescent="0.2">
      <c r="A1370" s="77">
        <v>2200512</v>
      </c>
      <c r="B1370" s="68" t="s">
        <v>1714</v>
      </c>
      <c r="C1370" s="81">
        <f t="shared" si="86"/>
        <v>220</v>
      </c>
      <c r="D1370" s="82">
        <f t="shared" si="87"/>
        <v>22005</v>
      </c>
      <c r="E1370" s="82">
        <f t="shared" si="88"/>
        <v>2200512</v>
      </c>
      <c r="F1370" s="65" t="str">
        <f t="shared" si="85"/>
        <v>自然资源海洋气象等支出</v>
      </c>
      <c r="G1370" s="65" t="str">
        <f t="shared" si="85"/>
        <v>气象事务</v>
      </c>
      <c r="H1370" s="65" t="str">
        <f t="shared" si="85"/>
        <v>气象卫星</v>
      </c>
    </row>
    <row r="1371" spans="1:8" ht="24" x14ac:dyDescent="0.2">
      <c r="A1371" s="77">
        <v>2200513</v>
      </c>
      <c r="B1371" s="68" t="s">
        <v>1715</v>
      </c>
      <c r="C1371" s="81">
        <f t="shared" si="86"/>
        <v>220</v>
      </c>
      <c r="D1371" s="82">
        <f t="shared" si="87"/>
        <v>22005</v>
      </c>
      <c r="E1371" s="82">
        <f t="shared" si="88"/>
        <v>2200513</v>
      </c>
      <c r="F1371" s="65" t="str">
        <f t="shared" ref="F1371:H1434" si="89">IF(C1371&lt;&gt;"",VLOOKUP(C1371,$A$6:$B$10007,2,FALSE),"")</f>
        <v>自然资源海洋气象等支出</v>
      </c>
      <c r="G1371" s="65" t="str">
        <f t="shared" si="89"/>
        <v>气象事务</v>
      </c>
      <c r="H1371" s="65" t="str">
        <f t="shared" si="89"/>
        <v>气象法规与标准</v>
      </c>
    </row>
    <row r="1372" spans="1:8" ht="24" x14ac:dyDescent="0.2">
      <c r="A1372" s="77">
        <v>2200514</v>
      </c>
      <c r="B1372" s="68" t="s">
        <v>1716</v>
      </c>
      <c r="C1372" s="81">
        <f t="shared" si="86"/>
        <v>220</v>
      </c>
      <c r="D1372" s="82">
        <f t="shared" si="87"/>
        <v>22005</v>
      </c>
      <c r="E1372" s="82">
        <f t="shared" si="88"/>
        <v>2200514</v>
      </c>
      <c r="F1372" s="65" t="str">
        <f t="shared" si="89"/>
        <v>自然资源海洋气象等支出</v>
      </c>
      <c r="G1372" s="65" t="str">
        <f t="shared" si="89"/>
        <v>气象事务</v>
      </c>
      <c r="H1372" s="65" t="str">
        <f t="shared" si="89"/>
        <v>气象资金审计稽查</v>
      </c>
    </row>
    <row r="1373" spans="1:8" ht="24" x14ac:dyDescent="0.2">
      <c r="A1373" s="77">
        <v>2200599</v>
      </c>
      <c r="B1373" s="68" t="s">
        <v>1717</v>
      </c>
      <c r="C1373" s="81">
        <f t="shared" si="86"/>
        <v>220</v>
      </c>
      <c r="D1373" s="82">
        <f t="shared" si="87"/>
        <v>22005</v>
      </c>
      <c r="E1373" s="82">
        <f t="shared" si="88"/>
        <v>2200599</v>
      </c>
      <c r="F1373" s="65" t="str">
        <f t="shared" si="89"/>
        <v>自然资源海洋气象等支出</v>
      </c>
      <c r="G1373" s="65" t="str">
        <f t="shared" si="89"/>
        <v>气象事务</v>
      </c>
      <c r="H1373" s="65" t="str">
        <f t="shared" si="89"/>
        <v>其他气象事务支出</v>
      </c>
    </row>
    <row r="1374" spans="1:8" ht="36" x14ac:dyDescent="0.2">
      <c r="A1374" s="77">
        <v>22099</v>
      </c>
      <c r="B1374" s="68" t="s">
        <v>1718</v>
      </c>
      <c r="C1374" s="81">
        <f t="shared" si="86"/>
        <v>220</v>
      </c>
      <c r="D1374" s="82">
        <f t="shared" si="87"/>
        <v>22099</v>
      </c>
      <c r="E1374" s="82" t="str">
        <f t="shared" si="88"/>
        <v/>
      </c>
      <c r="F1374" s="65" t="str">
        <f t="shared" si="89"/>
        <v>自然资源海洋气象等支出</v>
      </c>
      <c r="G1374" s="65" t="str">
        <f t="shared" si="89"/>
        <v>其他自然资源海洋气象等支出</v>
      </c>
      <c r="H1374" s="65" t="str">
        <f t="shared" si="89"/>
        <v/>
      </c>
    </row>
    <row r="1375" spans="1:8" ht="36" x14ac:dyDescent="0.2">
      <c r="A1375" s="77">
        <v>2209901</v>
      </c>
      <c r="B1375" s="68" t="s">
        <v>1718</v>
      </c>
      <c r="C1375" s="81">
        <f t="shared" si="86"/>
        <v>220</v>
      </c>
      <c r="D1375" s="82">
        <f t="shared" si="87"/>
        <v>22099</v>
      </c>
      <c r="E1375" s="82">
        <f t="shared" si="88"/>
        <v>2209901</v>
      </c>
      <c r="F1375" s="65" t="str">
        <f t="shared" si="89"/>
        <v>自然资源海洋气象等支出</v>
      </c>
      <c r="G1375" s="65" t="str">
        <f t="shared" si="89"/>
        <v>其他自然资源海洋气象等支出</v>
      </c>
      <c r="H1375" s="65" t="str">
        <f t="shared" si="89"/>
        <v>其他自然资源海洋气象等支出</v>
      </c>
    </row>
    <row r="1376" spans="1:8" ht="14.25" x14ac:dyDescent="0.2">
      <c r="A1376" s="77">
        <v>221</v>
      </c>
      <c r="B1376" s="68" t="s">
        <v>1719</v>
      </c>
      <c r="C1376" s="81">
        <f t="shared" si="86"/>
        <v>221</v>
      </c>
      <c r="D1376" s="82" t="str">
        <f t="shared" si="87"/>
        <v/>
      </c>
      <c r="E1376" s="82" t="str">
        <f t="shared" si="88"/>
        <v/>
      </c>
      <c r="F1376" s="65" t="str">
        <f t="shared" si="89"/>
        <v>住房保障支出</v>
      </c>
      <c r="G1376" s="65" t="str">
        <f t="shared" si="89"/>
        <v/>
      </c>
      <c r="H1376" s="65" t="str">
        <f t="shared" si="89"/>
        <v/>
      </c>
    </row>
    <row r="1377" spans="1:8" ht="24" x14ac:dyDescent="0.2">
      <c r="A1377" s="77">
        <v>22101</v>
      </c>
      <c r="B1377" s="68" t="s">
        <v>1720</v>
      </c>
      <c r="C1377" s="81">
        <f t="shared" si="86"/>
        <v>221</v>
      </c>
      <c r="D1377" s="82">
        <f t="shared" si="87"/>
        <v>22101</v>
      </c>
      <c r="E1377" s="82" t="str">
        <f t="shared" si="88"/>
        <v/>
      </c>
      <c r="F1377" s="65" t="str">
        <f t="shared" si="89"/>
        <v>住房保障支出</v>
      </c>
      <c r="G1377" s="65" t="str">
        <f t="shared" si="89"/>
        <v>保障性安居工程支出</v>
      </c>
      <c r="H1377" s="65" t="str">
        <f t="shared" si="89"/>
        <v/>
      </c>
    </row>
    <row r="1378" spans="1:8" ht="24" x14ac:dyDescent="0.2">
      <c r="A1378" s="77">
        <v>2210101</v>
      </c>
      <c r="B1378" s="68" t="s">
        <v>1721</v>
      </c>
      <c r="C1378" s="81">
        <f t="shared" si="86"/>
        <v>221</v>
      </c>
      <c r="D1378" s="82">
        <f t="shared" si="87"/>
        <v>22101</v>
      </c>
      <c r="E1378" s="82">
        <f t="shared" si="88"/>
        <v>2210101</v>
      </c>
      <c r="F1378" s="65" t="str">
        <f t="shared" si="89"/>
        <v>住房保障支出</v>
      </c>
      <c r="G1378" s="65" t="str">
        <f t="shared" si="89"/>
        <v>保障性安居工程支出</v>
      </c>
      <c r="H1378" s="65" t="str">
        <f t="shared" si="89"/>
        <v>廉租住房</v>
      </c>
    </row>
    <row r="1379" spans="1:8" ht="24" x14ac:dyDescent="0.2">
      <c r="A1379" s="77">
        <v>2210102</v>
      </c>
      <c r="B1379" s="68" t="s">
        <v>1722</v>
      </c>
      <c r="C1379" s="81">
        <f t="shared" si="86"/>
        <v>221</v>
      </c>
      <c r="D1379" s="82">
        <f t="shared" si="87"/>
        <v>22101</v>
      </c>
      <c r="E1379" s="82">
        <f t="shared" si="88"/>
        <v>2210102</v>
      </c>
      <c r="F1379" s="65" t="str">
        <f t="shared" si="89"/>
        <v>住房保障支出</v>
      </c>
      <c r="G1379" s="65" t="str">
        <f t="shared" si="89"/>
        <v>保障性安居工程支出</v>
      </c>
      <c r="H1379" s="65" t="str">
        <f t="shared" si="89"/>
        <v>沉陷区治理</v>
      </c>
    </row>
    <row r="1380" spans="1:8" ht="24" x14ac:dyDescent="0.2">
      <c r="A1380" s="77">
        <v>2210103</v>
      </c>
      <c r="B1380" s="68" t="s">
        <v>1723</v>
      </c>
      <c r="C1380" s="81">
        <f t="shared" si="86"/>
        <v>221</v>
      </c>
      <c r="D1380" s="82">
        <f t="shared" si="87"/>
        <v>22101</v>
      </c>
      <c r="E1380" s="82">
        <f t="shared" si="88"/>
        <v>2210103</v>
      </c>
      <c r="F1380" s="65" t="str">
        <f t="shared" si="89"/>
        <v>住房保障支出</v>
      </c>
      <c r="G1380" s="65" t="str">
        <f t="shared" si="89"/>
        <v>保障性安居工程支出</v>
      </c>
      <c r="H1380" s="65" t="str">
        <f t="shared" si="89"/>
        <v>棚户区改造</v>
      </c>
    </row>
    <row r="1381" spans="1:8" ht="24" x14ac:dyDescent="0.2">
      <c r="A1381" s="77">
        <v>2210104</v>
      </c>
      <c r="B1381" s="68" t="s">
        <v>1724</v>
      </c>
      <c r="C1381" s="81">
        <f t="shared" si="86"/>
        <v>221</v>
      </c>
      <c r="D1381" s="82">
        <f t="shared" si="87"/>
        <v>22101</v>
      </c>
      <c r="E1381" s="82">
        <f t="shared" si="88"/>
        <v>2210104</v>
      </c>
      <c r="F1381" s="65" t="str">
        <f t="shared" si="89"/>
        <v>住房保障支出</v>
      </c>
      <c r="G1381" s="65" t="str">
        <f t="shared" si="89"/>
        <v>保障性安居工程支出</v>
      </c>
      <c r="H1381" s="65" t="str">
        <f t="shared" si="89"/>
        <v>少数民族地区游牧民定居工程</v>
      </c>
    </row>
    <row r="1382" spans="1:8" ht="24" x14ac:dyDescent="0.2">
      <c r="A1382" s="77">
        <v>2210105</v>
      </c>
      <c r="B1382" s="68" t="s">
        <v>1725</v>
      </c>
      <c r="C1382" s="81">
        <f t="shared" si="86"/>
        <v>221</v>
      </c>
      <c r="D1382" s="82">
        <f t="shared" si="87"/>
        <v>22101</v>
      </c>
      <c r="E1382" s="82">
        <f t="shared" si="88"/>
        <v>2210105</v>
      </c>
      <c r="F1382" s="65" t="str">
        <f t="shared" si="89"/>
        <v>住房保障支出</v>
      </c>
      <c r="G1382" s="65" t="str">
        <f t="shared" si="89"/>
        <v>保障性安居工程支出</v>
      </c>
      <c r="H1382" s="65" t="str">
        <f t="shared" si="89"/>
        <v>农村危房改造</v>
      </c>
    </row>
    <row r="1383" spans="1:8" ht="24" x14ac:dyDescent="0.2">
      <c r="A1383" s="77">
        <v>2210106</v>
      </c>
      <c r="B1383" s="68" t="s">
        <v>1726</v>
      </c>
      <c r="C1383" s="81">
        <f t="shared" si="86"/>
        <v>221</v>
      </c>
      <c r="D1383" s="82">
        <f t="shared" si="87"/>
        <v>22101</v>
      </c>
      <c r="E1383" s="82">
        <f t="shared" si="88"/>
        <v>2210106</v>
      </c>
      <c r="F1383" s="65" t="str">
        <f t="shared" si="89"/>
        <v>住房保障支出</v>
      </c>
      <c r="G1383" s="65" t="str">
        <f t="shared" si="89"/>
        <v>保障性安居工程支出</v>
      </c>
      <c r="H1383" s="65" t="str">
        <f t="shared" si="89"/>
        <v>公共租赁住房</v>
      </c>
    </row>
    <row r="1384" spans="1:8" ht="24" x14ac:dyDescent="0.2">
      <c r="A1384" s="77">
        <v>2210107</v>
      </c>
      <c r="B1384" s="68" t="s">
        <v>1296</v>
      </c>
      <c r="C1384" s="81">
        <f t="shared" si="86"/>
        <v>221</v>
      </c>
      <c r="D1384" s="82">
        <f t="shared" si="87"/>
        <v>22101</v>
      </c>
      <c r="E1384" s="82">
        <f t="shared" si="88"/>
        <v>2210107</v>
      </c>
      <c r="F1384" s="65" t="str">
        <f t="shared" si="89"/>
        <v>住房保障支出</v>
      </c>
      <c r="G1384" s="65" t="str">
        <f t="shared" si="89"/>
        <v>保障性安居工程支出</v>
      </c>
      <c r="H1384" s="65" t="str">
        <f t="shared" si="89"/>
        <v>保障性住房租金补贴</v>
      </c>
    </row>
    <row r="1385" spans="1:8" ht="24" x14ac:dyDescent="0.2">
      <c r="A1385" s="77">
        <v>2210108</v>
      </c>
      <c r="B1385" s="68" t="s">
        <v>1727</v>
      </c>
      <c r="C1385" s="81">
        <f t="shared" si="86"/>
        <v>221</v>
      </c>
      <c r="D1385" s="82">
        <f t="shared" si="87"/>
        <v>22101</v>
      </c>
      <c r="E1385" s="82">
        <f t="shared" si="88"/>
        <v>2210108</v>
      </c>
      <c r="F1385" s="65" t="str">
        <f t="shared" si="89"/>
        <v>住房保障支出</v>
      </c>
      <c r="G1385" s="65" t="str">
        <f t="shared" si="89"/>
        <v>保障性安居工程支出</v>
      </c>
      <c r="H1385" s="65" t="str">
        <f t="shared" si="89"/>
        <v>老旧小区改造</v>
      </c>
    </row>
    <row r="1386" spans="1:8" ht="24" x14ac:dyDescent="0.2">
      <c r="A1386" s="77">
        <v>2210109</v>
      </c>
      <c r="B1386" s="68" t="s">
        <v>1728</v>
      </c>
      <c r="C1386" s="81">
        <f t="shared" si="86"/>
        <v>221</v>
      </c>
      <c r="D1386" s="82">
        <f t="shared" si="87"/>
        <v>22101</v>
      </c>
      <c r="E1386" s="82">
        <f t="shared" si="88"/>
        <v>2210109</v>
      </c>
      <c r="F1386" s="65" t="str">
        <f t="shared" si="89"/>
        <v>住房保障支出</v>
      </c>
      <c r="G1386" s="65" t="str">
        <f t="shared" si="89"/>
        <v>保障性安居工程支出</v>
      </c>
      <c r="H1386" s="65" t="str">
        <f t="shared" si="89"/>
        <v>住房租赁市场发展</v>
      </c>
    </row>
    <row r="1387" spans="1:8" ht="24" x14ac:dyDescent="0.2">
      <c r="A1387" s="77">
        <v>2210199</v>
      </c>
      <c r="B1387" s="68" t="s">
        <v>1729</v>
      </c>
      <c r="C1387" s="81">
        <f t="shared" si="86"/>
        <v>221</v>
      </c>
      <c r="D1387" s="82">
        <f t="shared" si="87"/>
        <v>22101</v>
      </c>
      <c r="E1387" s="82">
        <f t="shared" si="88"/>
        <v>2210199</v>
      </c>
      <c r="F1387" s="65" t="str">
        <f t="shared" si="89"/>
        <v>住房保障支出</v>
      </c>
      <c r="G1387" s="65" t="str">
        <f t="shared" si="89"/>
        <v>保障性安居工程支出</v>
      </c>
      <c r="H1387" s="65" t="str">
        <f t="shared" si="89"/>
        <v>其他保障性安居工程支出</v>
      </c>
    </row>
    <row r="1388" spans="1:8" ht="14.25" x14ac:dyDescent="0.2">
      <c r="A1388" s="77">
        <v>22102</v>
      </c>
      <c r="B1388" s="68" t="s">
        <v>1730</v>
      </c>
      <c r="C1388" s="81">
        <f t="shared" si="86"/>
        <v>221</v>
      </c>
      <c r="D1388" s="82">
        <f t="shared" si="87"/>
        <v>22102</v>
      </c>
      <c r="E1388" s="82" t="str">
        <f t="shared" si="88"/>
        <v/>
      </c>
      <c r="F1388" s="65" t="str">
        <f t="shared" si="89"/>
        <v>住房保障支出</v>
      </c>
      <c r="G1388" s="65" t="str">
        <f t="shared" si="89"/>
        <v>住房改革支出</v>
      </c>
      <c r="H1388" s="65" t="str">
        <f t="shared" si="89"/>
        <v/>
      </c>
    </row>
    <row r="1389" spans="1:8" ht="14.25" x14ac:dyDescent="0.2">
      <c r="A1389" s="77">
        <v>2210201</v>
      </c>
      <c r="B1389" s="68" t="s">
        <v>72</v>
      </c>
      <c r="C1389" s="81">
        <f t="shared" si="86"/>
        <v>221</v>
      </c>
      <c r="D1389" s="82">
        <f t="shared" si="87"/>
        <v>22102</v>
      </c>
      <c r="E1389" s="82">
        <f t="shared" si="88"/>
        <v>2210201</v>
      </c>
      <c r="F1389" s="65" t="str">
        <f t="shared" si="89"/>
        <v>住房保障支出</v>
      </c>
      <c r="G1389" s="65" t="str">
        <f t="shared" si="89"/>
        <v>住房改革支出</v>
      </c>
      <c r="H1389" s="65" t="str">
        <f t="shared" si="89"/>
        <v>住房公积金</v>
      </c>
    </row>
    <row r="1390" spans="1:8" ht="14.25" x14ac:dyDescent="0.2">
      <c r="A1390" s="77">
        <v>2210202</v>
      </c>
      <c r="B1390" s="68" t="s">
        <v>1731</v>
      </c>
      <c r="C1390" s="81">
        <f t="shared" si="86"/>
        <v>221</v>
      </c>
      <c r="D1390" s="82">
        <f t="shared" si="87"/>
        <v>22102</v>
      </c>
      <c r="E1390" s="82">
        <f t="shared" si="88"/>
        <v>2210202</v>
      </c>
      <c r="F1390" s="65" t="str">
        <f t="shared" si="89"/>
        <v>住房保障支出</v>
      </c>
      <c r="G1390" s="65" t="str">
        <f t="shared" si="89"/>
        <v>住房改革支出</v>
      </c>
      <c r="H1390" s="65" t="str">
        <f t="shared" si="89"/>
        <v>提租补贴</v>
      </c>
    </row>
    <row r="1391" spans="1:8" ht="14.25" x14ac:dyDescent="0.2">
      <c r="A1391" s="77">
        <v>2210203</v>
      </c>
      <c r="B1391" s="68" t="s">
        <v>1732</v>
      </c>
      <c r="C1391" s="81">
        <f t="shared" si="86"/>
        <v>221</v>
      </c>
      <c r="D1391" s="82">
        <f t="shared" si="87"/>
        <v>22102</v>
      </c>
      <c r="E1391" s="82">
        <f t="shared" si="88"/>
        <v>2210203</v>
      </c>
      <c r="F1391" s="65" t="str">
        <f t="shared" si="89"/>
        <v>住房保障支出</v>
      </c>
      <c r="G1391" s="65" t="str">
        <f t="shared" si="89"/>
        <v>住房改革支出</v>
      </c>
      <c r="H1391" s="65" t="str">
        <f t="shared" si="89"/>
        <v>购房补贴</v>
      </c>
    </row>
    <row r="1392" spans="1:8" ht="14.25" x14ac:dyDescent="0.2">
      <c r="A1392" s="77">
        <v>22103</v>
      </c>
      <c r="B1392" s="68" t="s">
        <v>1733</v>
      </c>
      <c r="C1392" s="81">
        <f t="shared" si="86"/>
        <v>221</v>
      </c>
      <c r="D1392" s="82">
        <f t="shared" si="87"/>
        <v>22103</v>
      </c>
      <c r="E1392" s="82" t="str">
        <f t="shared" si="88"/>
        <v/>
      </c>
      <c r="F1392" s="65" t="str">
        <f t="shared" si="89"/>
        <v>住房保障支出</v>
      </c>
      <c r="G1392" s="65" t="str">
        <f t="shared" si="89"/>
        <v>城乡社区住宅</v>
      </c>
      <c r="H1392" s="65" t="str">
        <f t="shared" si="89"/>
        <v/>
      </c>
    </row>
    <row r="1393" spans="1:8" ht="24" x14ac:dyDescent="0.2">
      <c r="A1393" s="77">
        <v>2210301</v>
      </c>
      <c r="B1393" s="68" t="s">
        <v>1734</v>
      </c>
      <c r="C1393" s="81">
        <f t="shared" si="86"/>
        <v>221</v>
      </c>
      <c r="D1393" s="82">
        <f t="shared" si="87"/>
        <v>22103</v>
      </c>
      <c r="E1393" s="82">
        <f t="shared" si="88"/>
        <v>2210301</v>
      </c>
      <c r="F1393" s="65" t="str">
        <f t="shared" si="89"/>
        <v>住房保障支出</v>
      </c>
      <c r="G1393" s="65" t="str">
        <f t="shared" si="89"/>
        <v>城乡社区住宅</v>
      </c>
      <c r="H1393" s="65" t="str">
        <f t="shared" si="89"/>
        <v>公有住房建设和维修改造支出</v>
      </c>
    </row>
    <row r="1394" spans="1:8" ht="14.25" x14ac:dyDescent="0.2">
      <c r="A1394" s="77">
        <v>2210302</v>
      </c>
      <c r="B1394" s="68" t="s">
        <v>1735</v>
      </c>
      <c r="C1394" s="81">
        <f t="shared" si="86"/>
        <v>221</v>
      </c>
      <c r="D1394" s="82">
        <f t="shared" si="87"/>
        <v>22103</v>
      </c>
      <c r="E1394" s="82">
        <f t="shared" si="88"/>
        <v>2210302</v>
      </c>
      <c r="F1394" s="65" t="str">
        <f t="shared" si="89"/>
        <v>住房保障支出</v>
      </c>
      <c r="G1394" s="65" t="str">
        <f t="shared" si="89"/>
        <v>城乡社区住宅</v>
      </c>
      <c r="H1394" s="65" t="str">
        <f t="shared" si="89"/>
        <v>住房公积金管理</v>
      </c>
    </row>
    <row r="1395" spans="1:8" ht="14.25" x14ac:dyDescent="0.2">
      <c r="A1395" s="77">
        <v>2210399</v>
      </c>
      <c r="B1395" s="68" t="s">
        <v>1736</v>
      </c>
      <c r="C1395" s="81">
        <f t="shared" si="86"/>
        <v>221</v>
      </c>
      <c r="D1395" s="82">
        <f t="shared" si="87"/>
        <v>22103</v>
      </c>
      <c r="E1395" s="82">
        <f t="shared" si="88"/>
        <v>2210399</v>
      </c>
      <c r="F1395" s="65" t="str">
        <f t="shared" si="89"/>
        <v>住房保障支出</v>
      </c>
      <c r="G1395" s="65" t="str">
        <f t="shared" si="89"/>
        <v>城乡社区住宅</v>
      </c>
      <c r="H1395" s="65" t="str">
        <f t="shared" si="89"/>
        <v>其他城乡社区住宅支出</v>
      </c>
    </row>
    <row r="1396" spans="1:8" ht="14.25" x14ac:dyDescent="0.2">
      <c r="A1396" s="77">
        <v>222</v>
      </c>
      <c r="B1396" s="68" t="s">
        <v>1737</v>
      </c>
      <c r="C1396" s="81">
        <f t="shared" si="86"/>
        <v>222</v>
      </c>
      <c r="D1396" s="82" t="str">
        <f t="shared" si="87"/>
        <v/>
      </c>
      <c r="E1396" s="82" t="str">
        <f t="shared" si="88"/>
        <v/>
      </c>
      <c r="F1396" s="65" t="str">
        <f t="shared" si="89"/>
        <v>粮油物资储备支出</v>
      </c>
      <c r="G1396" s="65" t="str">
        <f t="shared" si="89"/>
        <v/>
      </c>
      <c r="H1396" s="65" t="str">
        <f t="shared" si="89"/>
        <v/>
      </c>
    </row>
    <row r="1397" spans="1:8" ht="14.25" x14ac:dyDescent="0.2">
      <c r="A1397" s="77">
        <v>22201</v>
      </c>
      <c r="B1397" s="68" t="s">
        <v>1738</v>
      </c>
      <c r="C1397" s="81">
        <f t="shared" si="86"/>
        <v>222</v>
      </c>
      <c r="D1397" s="82">
        <f t="shared" si="87"/>
        <v>22201</v>
      </c>
      <c r="E1397" s="82" t="str">
        <f t="shared" si="88"/>
        <v/>
      </c>
      <c r="F1397" s="65" t="str">
        <f t="shared" si="89"/>
        <v>粮油物资储备支出</v>
      </c>
      <c r="G1397" s="65" t="str">
        <f t="shared" si="89"/>
        <v>粮油事务</v>
      </c>
      <c r="H1397" s="65" t="str">
        <f t="shared" si="89"/>
        <v/>
      </c>
    </row>
    <row r="1398" spans="1:8" ht="14.25" x14ac:dyDescent="0.2">
      <c r="A1398" s="77">
        <v>2220101</v>
      </c>
      <c r="B1398" s="68" t="s">
        <v>1739</v>
      </c>
      <c r="C1398" s="81">
        <f t="shared" si="86"/>
        <v>222</v>
      </c>
      <c r="D1398" s="82">
        <f t="shared" si="87"/>
        <v>22201</v>
      </c>
      <c r="E1398" s="82">
        <f t="shared" si="88"/>
        <v>2220101</v>
      </c>
      <c r="F1398" s="65" t="str">
        <f t="shared" si="89"/>
        <v>粮油物资储备支出</v>
      </c>
      <c r="G1398" s="65" t="str">
        <f t="shared" si="89"/>
        <v>粮油事务</v>
      </c>
      <c r="H1398" s="65" t="str">
        <f t="shared" si="89"/>
        <v>行政运行（粮油）</v>
      </c>
    </row>
    <row r="1399" spans="1:8" ht="24" x14ac:dyDescent="0.2">
      <c r="A1399" s="77">
        <v>2220102</v>
      </c>
      <c r="B1399" s="68" t="s">
        <v>1740</v>
      </c>
      <c r="C1399" s="81">
        <f t="shared" si="86"/>
        <v>222</v>
      </c>
      <c r="D1399" s="82">
        <f t="shared" si="87"/>
        <v>22201</v>
      </c>
      <c r="E1399" s="82">
        <f t="shared" si="88"/>
        <v>2220102</v>
      </c>
      <c r="F1399" s="65" t="str">
        <f t="shared" si="89"/>
        <v>粮油物资储备支出</v>
      </c>
      <c r="G1399" s="65" t="str">
        <f t="shared" si="89"/>
        <v>粮油事务</v>
      </c>
      <c r="H1399" s="65" t="str">
        <f t="shared" si="89"/>
        <v>一般行政管理事务（粮油）</v>
      </c>
    </row>
    <row r="1400" spans="1:8" ht="14.25" x14ac:dyDescent="0.2">
      <c r="A1400" s="77">
        <v>2220103</v>
      </c>
      <c r="B1400" s="68" t="s">
        <v>1741</v>
      </c>
      <c r="C1400" s="81">
        <f t="shared" si="86"/>
        <v>222</v>
      </c>
      <c r="D1400" s="82">
        <f t="shared" si="87"/>
        <v>22201</v>
      </c>
      <c r="E1400" s="82">
        <f t="shared" si="88"/>
        <v>2220103</v>
      </c>
      <c r="F1400" s="65" t="str">
        <f t="shared" si="89"/>
        <v>粮油物资储备支出</v>
      </c>
      <c r="G1400" s="65" t="str">
        <f t="shared" si="89"/>
        <v>粮油事务</v>
      </c>
      <c r="H1400" s="65" t="str">
        <f t="shared" si="89"/>
        <v>机关服务（粮油）</v>
      </c>
    </row>
    <row r="1401" spans="1:8" ht="14.25" x14ac:dyDescent="0.2">
      <c r="A1401" s="77">
        <v>2220104</v>
      </c>
      <c r="B1401" s="68" t="s">
        <v>1742</v>
      </c>
      <c r="C1401" s="81">
        <f t="shared" si="86"/>
        <v>222</v>
      </c>
      <c r="D1401" s="82">
        <f t="shared" si="87"/>
        <v>22201</v>
      </c>
      <c r="E1401" s="82">
        <f t="shared" si="88"/>
        <v>2220104</v>
      </c>
      <c r="F1401" s="65" t="str">
        <f t="shared" si="89"/>
        <v>粮油物资储备支出</v>
      </c>
      <c r="G1401" s="65" t="str">
        <f t="shared" si="89"/>
        <v>粮油事务</v>
      </c>
      <c r="H1401" s="65" t="str">
        <f t="shared" si="89"/>
        <v>粮食财务与审计支出</v>
      </c>
    </row>
    <row r="1402" spans="1:8" ht="14.25" x14ac:dyDescent="0.2">
      <c r="A1402" s="77">
        <v>2220105</v>
      </c>
      <c r="B1402" s="68" t="s">
        <v>1743</v>
      </c>
      <c r="C1402" s="81">
        <f t="shared" si="86"/>
        <v>222</v>
      </c>
      <c r="D1402" s="82">
        <f t="shared" si="87"/>
        <v>22201</v>
      </c>
      <c r="E1402" s="82">
        <f t="shared" si="88"/>
        <v>2220105</v>
      </c>
      <c r="F1402" s="65" t="str">
        <f t="shared" si="89"/>
        <v>粮油物资储备支出</v>
      </c>
      <c r="G1402" s="65" t="str">
        <f t="shared" si="89"/>
        <v>粮油事务</v>
      </c>
      <c r="H1402" s="65" t="str">
        <f t="shared" si="89"/>
        <v>粮食信息统计</v>
      </c>
    </row>
    <row r="1403" spans="1:8" ht="14.25" x14ac:dyDescent="0.2">
      <c r="A1403" s="77">
        <v>2220106</v>
      </c>
      <c r="B1403" s="68" t="s">
        <v>1744</v>
      </c>
      <c r="C1403" s="81">
        <f t="shared" si="86"/>
        <v>222</v>
      </c>
      <c r="D1403" s="82">
        <f t="shared" si="87"/>
        <v>22201</v>
      </c>
      <c r="E1403" s="82">
        <f t="shared" si="88"/>
        <v>2220106</v>
      </c>
      <c r="F1403" s="65" t="str">
        <f t="shared" si="89"/>
        <v>粮油物资储备支出</v>
      </c>
      <c r="G1403" s="65" t="str">
        <f t="shared" si="89"/>
        <v>粮油事务</v>
      </c>
      <c r="H1403" s="65" t="str">
        <f t="shared" si="89"/>
        <v>粮食专项业务活动</v>
      </c>
    </row>
    <row r="1404" spans="1:8" ht="14.25" x14ac:dyDescent="0.2">
      <c r="A1404" s="77">
        <v>2220107</v>
      </c>
      <c r="B1404" s="68" t="s">
        <v>1745</v>
      </c>
      <c r="C1404" s="81">
        <f t="shared" si="86"/>
        <v>222</v>
      </c>
      <c r="D1404" s="82">
        <f t="shared" si="87"/>
        <v>22201</v>
      </c>
      <c r="E1404" s="82">
        <f t="shared" si="88"/>
        <v>2220107</v>
      </c>
      <c r="F1404" s="65" t="str">
        <f t="shared" si="89"/>
        <v>粮油物资储备支出</v>
      </c>
      <c r="G1404" s="65" t="str">
        <f t="shared" si="89"/>
        <v>粮油事务</v>
      </c>
      <c r="H1404" s="65" t="str">
        <f t="shared" si="89"/>
        <v>国家粮油差价补贴</v>
      </c>
    </row>
    <row r="1405" spans="1:8" ht="14.25" x14ac:dyDescent="0.2">
      <c r="A1405" s="77">
        <v>2220112</v>
      </c>
      <c r="B1405" s="68" t="s">
        <v>1746</v>
      </c>
      <c r="C1405" s="81">
        <f t="shared" si="86"/>
        <v>222</v>
      </c>
      <c r="D1405" s="82">
        <f t="shared" si="87"/>
        <v>22201</v>
      </c>
      <c r="E1405" s="82">
        <f t="shared" si="88"/>
        <v>2220112</v>
      </c>
      <c r="F1405" s="65" t="str">
        <f t="shared" si="89"/>
        <v>粮油物资储备支出</v>
      </c>
      <c r="G1405" s="65" t="str">
        <f t="shared" si="89"/>
        <v>粮油事务</v>
      </c>
      <c r="H1405" s="65" t="str">
        <f t="shared" si="89"/>
        <v>粮食财务挂账利息补贴</v>
      </c>
    </row>
    <row r="1406" spans="1:8" ht="14.25" x14ac:dyDescent="0.2">
      <c r="A1406" s="77">
        <v>2220113</v>
      </c>
      <c r="B1406" s="68" t="s">
        <v>1747</v>
      </c>
      <c r="C1406" s="81">
        <f t="shared" si="86"/>
        <v>222</v>
      </c>
      <c r="D1406" s="82">
        <f t="shared" si="87"/>
        <v>22201</v>
      </c>
      <c r="E1406" s="82">
        <f t="shared" si="88"/>
        <v>2220113</v>
      </c>
      <c r="F1406" s="65" t="str">
        <f t="shared" si="89"/>
        <v>粮油物资储备支出</v>
      </c>
      <c r="G1406" s="65" t="str">
        <f t="shared" si="89"/>
        <v>粮油事务</v>
      </c>
      <c r="H1406" s="65" t="str">
        <f t="shared" si="89"/>
        <v>粮食财务挂账消化款</v>
      </c>
    </row>
    <row r="1407" spans="1:8" ht="14.25" x14ac:dyDescent="0.2">
      <c r="A1407" s="77">
        <v>2220114</v>
      </c>
      <c r="B1407" s="68" t="s">
        <v>1748</v>
      </c>
      <c r="C1407" s="81">
        <f t="shared" si="86"/>
        <v>222</v>
      </c>
      <c r="D1407" s="82">
        <f t="shared" si="87"/>
        <v>22201</v>
      </c>
      <c r="E1407" s="82">
        <f t="shared" si="88"/>
        <v>2220114</v>
      </c>
      <c r="F1407" s="65" t="str">
        <f t="shared" si="89"/>
        <v>粮油物资储备支出</v>
      </c>
      <c r="G1407" s="65" t="str">
        <f t="shared" si="89"/>
        <v>粮油事务</v>
      </c>
      <c r="H1407" s="65" t="str">
        <f t="shared" si="89"/>
        <v>处理陈化粮补贴</v>
      </c>
    </row>
    <row r="1408" spans="1:8" ht="14.25" x14ac:dyDescent="0.2">
      <c r="A1408" s="77">
        <v>2220115</v>
      </c>
      <c r="B1408" s="68" t="s">
        <v>1749</v>
      </c>
      <c r="C1408" s="81">
        <f t="shared" si="86"/>
        <v>222</v>
      </c>
      <c r="D1408" s="82">
        <f t="shared" si="87"/>
        <v>22201</v>
      </c>
      <c r="E1408" s="82">
        <f t="shared" si="88"/>
        <v>2220115</v>
      </c>
      <c r="F1408" s="65" t="str">
        <f t="shared" si="89"/>
        <v>粮油物资储备支出</v>
      </c>
      <c r="G1408" s="65" t="str">
        <f t="shared" si="89"/>
        <v>粮油事务</v>
      </c>
      <c r="H1408" s="65" t="str">
        <f t="shared" si="89"/>
        <v>粮食风险基金</v>
      </c>
    </row>
    <row r="1409" spans="1:8" ht="14.25" x14ac:dyDescent="0.2">
      <c r="A1409" s="77">
        <v>2220118</v>
      </c>
      <c r="B1409" s="68" t="s">
        <v>1750</v>
      </c>
      <c r="C1409" s="81">
        <f t="shared" si="86"/>
        <v>222</v>
      </c>
      <c r="D1409" s="82">
        <f t="shared" si="87"/>
        <v>22201</v>
      </c>
      <c r="E1409" s="82">
        <f t="shared" si="88"/>
        <v>2220118</v>
      </c>
      <c r="F1409" s="65" t="str">
        <f t="shared" si="89"/>
        <v>粮油物资储备支出</v>
      </c>
      <c r="G1409" s="65" t="str">
        <f t="shared" si="89"/>
        <v>粮油事务</v>
      </c>
      <c r="H1409" s="65" t="str">
        <f t="shared" si="89"/>
        <v>粮油市场调控专项资金</v>
      </c>
    </row>
    <row r="1410" spans="1:8" ht="14.25" x14ac:dyDescent="0.2">
      <c r="A1410" s="77">
        <v>2220150</v>
      </c>
      <c r="B1410" s="68" t="s">
        <v>1751</v>
      </c>
      <c r="C1410" s="81">
        <f t="shared" si="86"/>
        <v>222</v>
      </c>
      <c r="D1410" s="82">
        <f t="shared" si="87"/>
        <v>22201</v>
      </c>
      <c r="E1410" s="82">
        <f t="shared" si="88"/>
        <v>2220150</v>
      </c>
      <c r="F1410" s="65" t="str">
        <f t="shared" si="89"/>
        <v>粮油物资储备支出</v>
      </c>
      <c r="G1410" s="65" t="str">
        <f t="shared" si="89"/>
        <v>粮油事务</v>
      </c>
      <c r="H1410" s="65" t="str">
        <f t="shared" si="89"/>
        <v>事业运行（粮油）</v>
      </c>
    </row>
    <row r="1411" spans="1:8" ht="14.25" x14ac:dyDescent="0.2">
      <c r="A1411" s="77">
        <v>2220199</v>
      </c>
      <c r="B1411" s="68" t="s">
        <v>1752</v>
      </c>
      <c r="C1411" s="81">
        <f t="shared" si="86"/>
        <v>222</v>
      </c>
      <c r="D1411" s="82">
        <f t="shared" si="87"/>
        <v>22201</v>
      </c>
      <c r="E1411" s="82">
        <f t="shared" si="88"/>
        <v>2220199</v>
      </c>
      <c r="F1411" s="65" t="str">
        <f t="shared" si="89"/>
        <v>粮油物资储备支出</v>
      </c>
      <c r="G1411" s="65" t="str">
        <f t="shared" si="89"/>
        <v>粮油事务</v>
      </c>
      <c r="H1411" s="65" t="str">
        <f t="shared" si="89"/>
        <v>其他粮油事务支出</v>
      </c>
    </row>
    <row r="1412" spans="1:8" ht="14.25" x14ac:dyDescent="0.2">
      <c r="A1412" s="77">
        <v>22202</v>
      </c>
      <c r="B1412" s="68" t="s">
        <v>1753</v>
      </c>
      <c r="C1412" s="81">
        <f t="shared" si="86"/>
        <v>222</v>
      </c>
      <c r="D1412" s="82">
        <f t="shared" si="87"/>
        <v>22202</v>
      </c>
      <c r="E1412" s="82" t="str">
        <f t="shared" si="88"/>
        <v/>
      </c>
      <c r="F1412" s="65" t="str">
        <f t="shared" si="89"/>
        <v>粮油物资储备支出</v>
      </c>
      <c r="G1412" s="65" t="str">
        <f t="shared" si="89"/>
        <v>物资事务</v>
      </c>
      <c r="H1412" s="65" t="str">
        <f t="shared" si="89"/>
        <v/>
      </c>
    </row>
    <row r="1413" spans="1:8" ht="14.25" x14ac:dyDescent="0.2">
      <c r="A1413" s="77">
        <v>2220201</v>
      </c>
      <c r="B1413" s="68" t="s">
        <v>1754</v>
      </c>
      <c r="C1413" s="81">
        <f t="shared" si="86"/>
        <v>222</v>
      </c>
      <c r="D1413" s="82">
        <f t="shared" si="87"/>
        <v>22202</v>
      </c>
      <c r="E1413" s="82">
        <f t="shared" si="88"/>
        <v>2220201</v>
      </c>
      <c r="F1413" s="65" t="str">
        <f t="shared" si="89"/>
        <v>粮油物资储备支出</v>
      </c>
      <c r="G1413" s="65" t="str">
        <f t="shared" si="89"/>
        <v>物资事务</v>
      </c>
      <c r="H1413" s="65" t="str">
        <f t="shared" si="89"/>
        <v>行政运行（物资）</v>
      </c>
    </row>
    <row r="1414" spans="1:8" ht="24" x14ac:dyDescent="0.2">
      <c r="A1414" s="77">
        <v>2220202</v>
      </c>
      <c r="B1414" s="68" t="s">
        <v>1755</v>
      </c>
      <c r="C1414" s="81">
        <f t="shared" si="86"/>
        <v>222</v>
      </c>
      <c r="D1414" s="82">
        <f t="shared" si="87"/>
        <v>22202</v>
      </c>
      <c r="E1414" s="82">
        <f t="shared" si="88"/>
        <v>2220202</v>
      </c>
      <c r="F1414" s="65" t="str">
        <f t="shared" si="89"/>
        <v>粮油物资储备支出</v>
      </c>
      <c r="G1414" s="65" t="str">
        <f t="shared" si="89"/>
        <v>物资事务</v>
      </c>
      <c r="H1414" s="65" t="str">
        <f t="shared" si="89"/>
        <v>一般行政管理事务（物资）</v>
      </c>
    </row>
    <row r="1415" spans="1:8" ht="14.25" x14ac:dyDescent="0.2">
      <c r="A1415" s="77">
        <v>2220203</v>
      </c>
      <c r="B1415" s="68" t="s">
        <v>1756</v>
      </c>
      <c r="C1415" s="81">
        <f t="shared" si="86"/>
        <v>222</v>
      </c>
      <c r="D1415" s="82">
        <f t="shared" si="87"/>
        <v>22202</v>
      </c>
      <c r="E1415" s="82">
        <f t="shared" si="88"/>
        <v>2220203</v>
      </c>
      <c r="F1415" s="65" t="str">
        <f t="shared" si="89"/>
        <v>粮油物资储备支出</v>
      </c>
      <c r="G1415" s="65" t="str">
        <f t="shared" si="89"/>
        <v>物资事务</v>
      </c>
      <c r="H1415" s="65" t="str">
        <f t="shared" si="89"/>
        <v>机关服务（物资）</v>
      </c>
    </row>
    <row r="1416" spans="1:8" ht="14.25" x14ac:dyDescent="0.2">
      <c r="A1416" s="77">
        <v>2220204</v>
      </c>
      <c r="B1416" s="68" t="s">
        <v>1757</v>
      </c>
      <c r="C1416" s="81">
        <f t="shared" si="86"/>
        <v>222</v>
      </c>
      <c r="D1416" s="82">
        <f t="shared" si="87"/>
        <v>22202</v>
      </c>
      <c r="E1416" s="82">
        <f t="shared" si="88"/>
        <v>2220204</v>
      </c>
      <c r="F1416" s="65" t="str">
        <f t="shared" si="89"/>
        <v>粮油物资储备支出</v>
      </c>
      <c r="G1416" s="65" t="str">
        <f t="shared" si="89"/>
        <v>物资事务</v>
      </c>
      <c r="H1416" s="65" t="str">
        <f t="shared" si="89"/>
        <v>铁路专用线</v>
      </c>
    </row>
    <row r="1417" spans="1:8" ht="14.25" x14ac:dyDescent="0.2">
      <c r="A1417" s="77">
        <v>2220205</v>
      </c>
      <c r="B1417" s="68" t="s">
        <v>1758</v>
      </c>
      <c r="C1417" s="81">
        <f t="shared" si="86"/>
        <v>222</v>
      </c>
      <c r="D1417" s="82">
        <f t="shared" si="87"/>
        <v>22202</v>
      </c>
      <c r="E1417" s="82">
        <f t="shared" si="88"/>
        <v>2220205</v>
      </c>
      <c r="F1417" s="65" t="str">
        <f t="shared" si="89"/>
        <v>粮油物资储备支出</v>
      </c>
      <c r="G1417" s="65" t="str">
        <f t="shared" si="89"/>
        <v>物资事务</v>
      </c>
      <c r="H1417" s="65" t="str">
        <f t="shared" si="89"/>
        <v>护库武警和民兵支出</v>
      </c>
    </row>
    <row r="1418" spans="1:8" ht="14.25" x14ac:dyDescent="0.2">
      <c r="A1418" s="77">
        <v>2220206</v>
      </c>
      <c r="B1418" s="68" t="s">
        <v>1759</v>
      </c>
      <c r="C1418" s="81">
        <f t="shared" si="86"/>
        <v>222</v>
      </c>
      <c r="D1418" s="82">
        <f t="shared" si="87"/>
        <v>22202</v>
      </c>
      <c r="E1418" s="82">
        <f t="shared" si="88"/>
        <v>2220206</v>
      </c>
      <c r="F1418" s="65" t="str">
        <f t="shared" si="89"/>
        <v>粮油物资储备支出</v>
      </c>
      <c r="G1418" s="65" t="str">
        <f t="shared" si="89"/>
        <v>物资事务</v>
      </c>
      <c r="H1418" s="65" t="str">
        <f t="shared" si="89"/>
        <v>物资保管与保养</v>
      </c>
    </row>
    <row r="1419" spans="1:8" ht="14.25" x14ac:dyDescent="0.2">
      <c r="A1419" s="77">
        <v>2220207</v>
      </c>
      <c r="B1419" s="68" t="s">
        <v>1760</v>
      </c>
      <c r="C1419" s="81">
        <f t="shared" ref="C1419:C1482" si="90">IF(AND($A1419&lt;&gt;"",LEN($A1419)&gt;=3),MID($A1419,1,3)*1,"")</f>
        <v>222</v>
      </c>
      <c r="D1419" s="82">
        <f t="shared" ref="D1419:D1482" si="91">IF(AND($A1419&lt;&gt;"",LEN($A1419)&gt;=5),MID($A1419,1,5)*1,"")</f>
        <v>22202</v>
      </c>
      <c r="E1419" s="82">
        <f t="shared" ref="E1419:E1482" si="92">IF(AND($A1419&lt;&gt;"",LEN($A1419)&gt;=7),MID($A1419,1,7)*1,"")</f>
        <v>2220207</v>
      </c>
      <c r="F1419" s="65" t="str">
        <f t="shared" si="89"/>
        <v>粮油物资储备支出</v>
      </c>
      <c r="G1419" s="65" t="str">
        <f t="shared" si="89"/>
        <v>物资事务</v>
      </c>
      <c r="H1419" s="65" t="str">
        <f t="shared" si="89"/>
        <v>专项贷款利息</v>
      </c>
    </row>
    <row r="1420" spans="1:8" ht="14.25" x14ac:dyDescent="0.2">
      <c r="A1420" s="77">
        <v>2220209</v>
      </c>
      <c r="B1420" s="68" t="s">
        <v>1761</v>
      </c>
      <c r="C1420" s="81">
        <f t="shared" si="90"/>
        <v>222</v>
      </c>
      <c r="D1420" s="82">
        <f t="shared" si="91"/>
        <v>22202</v>
      </c>
      <c r="E1420" s="82">
        <f t="shared" si="92"/>
        <v>2220209</v>
      </c>
      <c r="F1420" s="65" t="str">
        <f t="shared" si="89"/>
        <v>粮油物资储备支出</v>
      </c>
      <c r="G1420" s="65" t="str">
        <f t="shared" si="89"/>
        <v>物资事务</v>
      </c>
      <c r="H1420" s="65" t="str">
        <f t="shared" si="89"/>
        <v>物资转移</v>
      </c>
    </row>
    <row r="1421" spans="1:8" ht="14.25" x14ac:dyDescent="0.2">
      <c r="A1421" s="77">
        <v>2220210</v>
      </c>
      <c r="B1421" s="68" t="s">
        <v>1762</v>
      </c>
      <c r="C1421" s="81">
        <f t="shared" si="90"/>
        <v>222</v>
      </c>
      <c r="D1421" s="82">
        <f t="shared" si="91"/>
        <v>22202</v>
      </c>
      <c r="E1421" s="82">
        <f t="shared" si="92"/>
        <v>2220210</v>
      </c>
      <c r="F1421" s="65" t="str">
        <f t="shared" si="89"/>
        <v>粮油物资储备支出</v>
      </c>
      <c r="G1421" s="65" t="str">
        <f t="shared" si="89"/>
        <v>物资事务</v>
      </c>
      <c r="H1421" s="65" t="str">
        <f t="shared" si="89"/>
        <v>物资轮换</v>
      </c>
    </row>
    <row r="1422" spans="1:8" ht="14.25" x14ac:dyDescent="0.2">
      <c r="A1422" s="77">
        <v>2220211</v>
      </c>
      <c r="B1422" s="68" t="s">
        <v>1763</v>
      </c>
      <c r="C1422" s="81">
        <f t="shared" si="90"/>
        <v>222</v>
      </c>
      <c r="D1422" s="82">
        <f t="shared" si="91"/>
        <v>22202</v>
      </c>
      <c r="E1422" s="82">
        <f t="shared" si="92"/>
        <v>2220211</v>
      </c>
      <c r="F1422" s="65" t="str">
        <f t="shared" si="89"/>
        <v>粮油物资储备支出</v>
      </c>
      <c r="G1422" s="65" t="str">
        <f t="shared" si="89"/>
        <v>物资事务</v>
      </c>
      <c r="H1422" s="65" t="str">
        <f t="shared" si="89"/>
        <v>仓库建设</v>
      </c>
    </row>
    <row r="1423" spans="1:8" ht="14.25" x14ac:dyDescent="0.2">
      <c r="A1423" s="77">
        <v>2220212</v>
      </c>
      <c r="B1423" s="68" t="s">
        <v>1764</v>
      </c>
      <c r="C1423" s="81">
        <f t="shared" si="90"/>
        <v>222</v>
      </c>
      <c r="D1423" s="82">
        <f t="shared" si="91"/>
        <v>22202</v>
      </c>
      <c r="E1423" s="82">
        <f t="shared" si="92"/>
        <v>2220212</v>
      </c>
      <c r="F1423" s="65" t="str">
        <f t="shared" si="89"/>
        <v>粮油物资储备支出</v>
      </c>
      <c r="G1423" s="65" t="str">
        <f t="shared" si="89"/>
        <v>物资事务</v>
      </c>
      <c r="H1423" s="65" t="str">
        <f t="shared" si="89"/>
        <v>仓库安防</v>
      </c>
    </row>
    <row r="1424" spans="1:8" ht="14.25" x14ac:dyDescent="0.2">
      <c r="A1424" s="77">
        <v>2220250</v>
      </c>
      <c r="B1424" s="68" t="s">
        <v>1765</v>
      </c>
      <c r="C1424" s="81">
        <f t="shared" si="90"/>
        <v>222</v>
      </c>
      <c r="D1424" s="82">
        <f t="shared" si="91"/>
        <v>22202</v>
      </c>
      <c r="E1424" s="82">
        <f t="shared" si="92"/>
        <v>2220250</v>
      </c>
      <c r="F1424" s="65" t="str">
        <f t="shared" si="89"/>
        <v>粮油物资储备支出</v>
      </c>
      <c r="G1424" s="65" t="str">
        <f t="shared" si="89"/>
        <v>物资事务</v>
      </c>
      <c r="H1424" s="65" t="str">
        <f t="shared" si="89"/>
        <v>事业运行（物资）</v>
      </c>
    </row>
    <row r="1425" spans="1:8" ht="14.25" x14ac:dyDescent="0.2">
      <c r="A1425" s="77">
        <v>2220299</v>
      </c>
      <c r="B1425" s="68" t="s">
        <v>1766</v>
      </c>
      <c r="C1425" s="81">
        <f t="shared" si="90"/>
        <v>222</v>
      </c>
      <c r="D1425" s="82">
        <f t="shared" si="91"/>
        <v>22202</v>
      </c>
      <c r="E1425" s="82">
        <f t="shared" si="92"/>
        <v>2220299</v>
      </c>
      <c r="F1425" s="65" t="str">
        <f t="shared" si="89"/>
        <v>粮油物资储备支出</v>
      </c>
      <c r="G1425" s="65" t="str">
        <f t="shared" si="89"/>
        <v>物资事务</v>
      </c>
      <c r="H1425" s="65" t="str">
        <f t="shared" si="89"/>
        <v>其他物资事务支出</v>
      </c>
    </row>
    <row r="1426" spans="1:8" ht="14.25" x14ac:dyDescent="0.2">
      <c r="A1426" s="77">
        <v>22203</v>
      </c>
      <c r="B1426" s="68" t="s">
        <v>1767</v>
      </c>
      <c r="C1426" s="81">
        <f t="shared" si="90"/>
        <v>222</v>
      </c>
      <c r="D1426" s="82">
        <f t="shared" si="91"/>
        <v>22203</v>
      </c>
      <c r="E1426" s="82" t="str">
        <f t="shared" si="92"/>
        <v/>
      </c>
      <c r="F1426" s="65" t="str">
        <f t="shared" si="89"/>
        <v>粮油物资储备支出</v>
      </c>
      <c r="G1426" s="65" t="str">
        <f t="shared" si="89"/>
        <v>能源储备</v>
      </c>
      <c r="H1426" s="65" t="str">
        <f t="shared" si="89"/>
        <v/>
      </c>
    </row>
    <row r="1427" spans="1:8" ht="14.25" x14ac:dyDescent="0.2">
      <c r="A1427" s="77">
        <v>2220301</v>
      </c>
      <c r="B1427" s="68" t="s">
        <v>1768</v>
      </c>
      <c r="C1427" s="81">
        <f t="shared" si="90"/>
        <v>222</v>
      </c>
      <c r="D1427" s="82">
        <f t="shared" si="91"/>
        <v>22203</v>
      </c>
      <c r="E1427" s="82">
        <f t="shared" si="92"/>
        <v>2220301</v>
      </c>
      <c r="F1427" s="65" t="str">
        <f t="shared" si="89"/>
        <v>粮油物资储备支出</v>
      </c>
      <c r="G1427" s="65" t="str">
        <f t="shared" si="89"/>
        <v>能源储备</v>
      </c>
      <c r="H1427" s="65" t="str">
        <f t="shared" si="89"/>
        <v>石油储备</v>
      </c>
    </row>
    <row r="1428" spans="1:8" ht="14.25" x14ac:dyDescent="0.2">
      <c r="A1428" s="77">
        <v>2220303</v>
      </c>
      <c r="B1428" s="68" t="s">
        <v>1769</v>
      </c>
      <c r="C1428" s="81">
        <f t="shared" si="90"/>
        <v>222</v>
      </c>
      <c r="D1428" s="82">
        <f t="shared" si="91"/>
        <v>22203</v>
      </c>
      <c r="E1428" s="82">
        <f t="shared" si="92"/>
        <v>2220303</v>
      </c>
      <c r="F1428" s="65" t="str">
        <f t="shared" si="89"/>
        <v>粮油物资储备支出</v>
      </c>
      <c r="G1428" s="65" t="str">
        <f t="shared" si="89"/>
        <v>能源储备</v>
      </c>
      <c r="H1428" s="65" t="str">
        <f t="shared" si="89"/>
        <v>天然铀能源储备</v>
      </c>
    </row>
    <row r="1429" spans="1:8" ht="14.25" x14ac:dyDescent="0.2">
      <c r="A1429" s="77">
        <v>2220304</v>
      </c>
      <c r="B1429" s="68" t="s">
        <v>1770</v>
      </c>
      <c r="C1429" s="81">
        <f t="shared" si="90"/>
        <v>222</v>
      </c>
      <c r="D1429" s="82">
        <f t="shared" si="91"/>
        <v>22203</v>
      </c>
      <c r="E1429" s="82">
        <f t="shared" si="92"/>
        <v>2220304</v>
      </c>
      <c r="F1429" s="65" t="str">
        <f t="shared" si="89"/>
        <v>粮油物资储备支出</v>
      </c>
      <c r="G1429" s="65" t="str">
        <f t="shared" si="89"/>
        <v>能源储备</v>
      </c>
      <c r="H1429" s="65" t="str">
        <f t="shared" si="89"/>
        <v>煤炭储备</v>
      </c>
    </row>
    <row r="1430" spans="1:8" ht="14.25" x14ac:dyDescent="0.2">
      <c r="A1430" s="77">
        <v>2220399</v>
      </c>
      <c r="B1430" s="68" t="s">
        <v>1771</v>
      </c>
      <c r="C1430" s="81">
        <f t="shared" si="90"/>
        <v>222</v>
      </c>
      <c r="D1430" s="82">
        <f t="shared" si="91"/>
        <v>22203</v>
      </c>
      <c r="E1430" s="82">
        <f t="shared" si="92"/>
        <v>2220399</v>
      </c>
      <c r="F1430" s="65" t="str">
        <f t="shared" si="89"/>
        <v>粮油物资储备支出</v>
      </c>
      <c r="G1430" s="65" t="str">
        <f t="shared" si="89"/>
        <v>能源储备</v>
      </c>
      <c r="H1430" s="65" t="str">
        <f t="shared" si="89"/>
        <v>其他能源储备支出</v>
      </c>
    </row>
    <row r="1431" spans="1:8" ht="14.25" x14ac:dyDescent="0.2">
      <c r="A1431" s="77">
        <v>22204</v>
      </c>
      <c r="B1431" s="68" t="s">
        <v>1772</v>
      </c>
      <c r="C1431" s="81">
        <f t="shared" si="90"/>
        <v>222</v>
      </c>
      <c r="D1431" s="82">
        <f t="shared" si="91"/>
        <v>22204</v>
      </c>
      <c r="E1431" s="82" t="str">
        <f t="shared" si="92"/>
        <v/>
      </c>
      <c r="F1431" s="65" t="str">
        <f t="shared" si="89"/>
        <v>粮油物资储备支出</v>
      </c>
      <c r="G1431" s="65" t="str">
        <f t="shared" si="89"/>
        <v>粮油储备</v>
      </c>
      <c r="H1431" s="65" t="str">
        <f t="shared" si="89"/>
        <v/>
      </c>
    </row>
    <row r="1432" spans="1:8" ht="14.25" x14ac:dyDescent="0.2">
      <c r="A1432" s="77">
        <v>2220401</v>
      </c>
      <c r="B1432" s="68" t="s">
        <v>1773</v>
      </c>
      <c r="C1432" s="81">
        <f t="shared" si="90"/>
        <v>222</v>
      </c>
      <c r="D1432" s="82">
        <f t="shared" si="91"/>
        <v>22204</v>
      </c>
      <c r="E1432" s="82">
        <f t="shared" si="92"/>
        <v>2220401</v>
      </c>
      <c r="F1432" s="65" t="str">
        <f t="shared" si="89"/>
        <v>粮油物资储备支出</v>
      </c>
      <c r="G1432" s="65" t="str">
        <f t="shared" si="89"/>
        <v>粮油储备</v>
      </c>
      <c r="H1432" s="65" t="str">
        <f t="shared" si="89"/>
        <v>储备粮油补贴</v>
      </c>
    </row>
    <row r="1433" spans="1:8" ht="14.25" x14ac:dyDescent="0.2">
      <c r="A1433" s="77">
        <v>2220402</v>
      </c>
      <c r="B1433" s="68" t="s">
        <v>1774</v>
      </c>
      <c r="C1433" s="81">
        <f t="shared" si="90"/>
        <v>222</v>
      </c>
      <c r="D1433" s="82">
        <f t="shared" si="91"/>
        <v>22204</v>
      </c>
      <c r="E1433" s="82">
        <f t="shared" si="92"/>
        <v>2220402</v>
      </c>
      <c r="F1433" s="65" t="str">
        <f t="shared" si="89"/>
        <v>粮油物资储备支出</v>
      </c>
      <c r="G1433" s="65" t="str">
        <f t="shared" si="89"/>
        <v>粮油储备</v>
      </c>
      <c r="H1433" s="65" t="str">
        <f t="shared" si="89"/>
        <v>储备粮油差价补贴</v>
      </c>
    </row>
    <row r="1434" spans="1:8" ht="14.25" x14ac:dyDescent="0.2">
      <c r="A1434" s="77">
        <v>2220403</v>
      </c>
      <c r="B1434" s="68" t="s">
        <v>1775</v>
      </c>
      <c r="C1434" s="81">
        <f t="shared" si="90"/>
        <v>222</v>
      </c>
      <c r="D1434" s="82">
        <f t="shared" si="91"/>
        <v>22204</v>
      </c>
      <c r="E1434" s="82">
        <f t="shared" si="92"/>
        <v>2220403</v>
      </c>
      <c r="F1434" s="65" t="str">
        <f t="shared" si="89"/>
        <v>粮油物资储备支出</v>
      </c>
      <c r="G1434" s="65" t="str">
        <f t="shared" si="89"/>
        <v>粮油储备</v>
      </c>
      <c r="H1434" s="65" t="str">
        <f t="shared" si="89"/>
        <v>储备粮（油）库建设</v>
      </c>
    </row>
    <row r="1435" spans="1:8" ht="14.25" x14ac:dyDescent="0.2">
      <c r="A1435" s="77">
        <v>2220404</v>
      </c>
      <c r="B1435" s="68" t="s">
        <v>1776</v>
      </c>
      <c r="C1435" s="81">
        <f t="shared" si="90"/>
        <v>222</v>
      </c>
      <c r="D1435" s="82">
        <f t="shared" si="91"/>
        <v>22204</v>
      </c>
      <c r="E1435" s="82">
        <f t="shared" si="92"/>
        <v>2220404</v>
      </c>
      <c r="F1435" s="65" t="str">
        <f t="shared" ref="F1435:H1498" si="93">IF(C1435&lt;&gt;"",VLOOKUP(C1435,$A$6:$B$10007,2,FALSE),"")</f>
        <v>粮油物资储备支出</v>
      </c>
      <c r="G1435" s="65" t="str">
        <f t="shared" si="93"/>
        <v>粮油储备</v>
      </c>
      <c r="H1435" s="65" t="str">
        <f t="shared" si="93"/>
        <v>最低收购价政策支出</v>
      </c>
    </row>
    <row r="1436" spans="1:8" ht="14.25" x14ac:dyDescent="0.2">
      <c r="A1436" s="77">
        <v>2220499</v>
      </c>
      <c r="B1436" s="68" t="s">
        <v>1777</v>
      </c>
      <c r="C1436" s="81">
        <f t="shared" si="90"/>
        <v>222</v>
      </c>
      <c r="D1436" s="82">
        <f t="shared" si="91"/>
        <v>22204</v>
      </c>
      <c r="E1436" s="82">
        <f t="shared" si="92"/>
        <v>2220499</v>
      </c>
      <c r="F1436" s="65" t="str">
        <f t="shared" si="93"/>
        <v>粮油物资储备支出</v>
      </c>
      <c r="G1436" s="65" t="str">
        <f t="shared" si="93"/>
        <v>粮油储备</v>
      </c>
      <c r="H1436" s="65" t="str">
        <f t="shared" si="93"/>
        <v>其他粮油储备支出</v>
      </c>
    </row>
    <row r="1437" spans="1:8" ht="14.25" x14ac:dyDescent="0.2">
      <c r="A1437" s="77">
        <v>22205</v>
      </c>
      <c r="B1437" s="68" t="s">
        <v>1778</v>
      </c>
      <c r="C1437" s="81">
        <f t="shared" si="90"/>
        <v>222</v>
      </c>
      <c r="D1437" s="82">
        <f t="shared" si="91"/>
        <v>22205</v>
      </c>
      <c r="E1437" s="82" t="str">
        <f t="shared" si="92"/>
        <v/>
      </c>
      <c r="F1437" s="65" t="str">
        <f t="shared" si="93"/>
        <v>粮油物资储备支出</v>
      </c>
      <c r="G1437" s="65" t="str">
        <f t="shared" si="93"/>
        <v>重要商品储备</v>
      </c>
      <c r="H1437" s="65" t="str">
        <f t="shared" si="93"/>
        <v/>
      </c>
    </row>
    <row r="1438" spans="1:8" ht="14.25" x14ac:dyDescent="0.2">
      <c r="A1438" s="77">
        <v>2220501</v>
      </c>
      <c r="B1438" s="68" t="s">
        <v>1779</v>
      </c>
      <c r="C1438" s="81">
        <f t="shared" si="90"/>
        <v>222</v>
      </c>
      <c r="D1438" s="82">
        <f t="shared" si="91"/>
        <v>22205</v>
      </c>
      <c r="E1438" s="82">
        <f t="shared" si="92"/>
        <v>2220501</v>
      </c>
      <c r="F1438" s="65" t="str">
        <f t="shared" si="93"/>
        <v>粮油物资储备支出</v>
      </c>
      <c r="G1438" s="65" t="str">
        <f t="shared" si="93"/>
        <v>重要商品储备</v>
      </c>
      <c r="H1438" s="65" t="str">
        <f t="shared" si="93"/>
        <v>棉花储备</v>
      </c>
    </row>
    <row r="1439" spans="1:8" ht="14.25" x14ac:dyDescent="0.2">
      <c r="A1439" s="77">
        <v>2220502</v>
      </c>
      <c r="B1439" s="68" t="s">
        <v>1780</v>
      </c>
      <c r="C1439" s="81">
        <f t="shared" si="90"/>
        <v>222</v>
      </c>
      <c r="D1439" s="82">
        <f t="shared" si="91"/>
        <v>22205</v>
      </c>
      <c r="E1439" s="82">
        <f t="shared" si="92"/>
        <v>2220502</v>
      </c>
      <c r="F1439" s="65" t="str">
        <f t="shared" si="93"/>
        <v>粮油物资储备支出</v>
      </c>
      <c r="G1439" s="65" t="str">
        <f t="shared" si="93"/>
        <v>重要商品储备</v>
      </c>
      <c r="H1439" s="65" t="str">
        <f t="shared" si="93"/>
        <v>食糖储备</v>
      </c>
    </row>
    <row r="1440" spans="1:8" ht="14.25" x14ac:dyDescent="0.2">
      <c r="A1440" s="77">
        <v>2220503</v>
      </c>
      <c r="B1440" s="68" t="s">
        <v>1781</v>
      </c>
      <c r="C1440" s="81">
        <f t="shared" si="90"/>
        <v>222</v>
      </c>
      <c r="D1440" s="82">
        <f t="shared" si="91"/>
        <v>22205</v>
      </c>
      <c r="E1440" s="82">
        <f t="shared" si="92"/>
        <v>2220503</v>
      </c>
      <c r="F1440" s="65" t="str">
        <f t="shared" si="93"/>
        <v>粮油物资储备支出</v>
      </c>
      <c r="G1440" s="65" t="str">
        <f t="shared" si="93"/>
        <v>重要商品储备</v>
      </c>
      <c r="H1440" s="65" t="str">
        <f t="shared" si="93"/>
        <v>肉类储备</v>
      </c>
    </row>
    <row r="1441" spans="1:8" ht="14.25" x14ac:dyDescent="0.2">
      <c r="A1441" s="77">
        <v>2220504</v>
      </c>
      <c r="B1441" s="68" t="s">
        <v>1782</v>
      </c>
      <c r="C1441" s="81">
        <f t="shared" si="90"/>
        <v>222</v>
      </c>
      <c r="D1441" s="82">
        <f t="shared" si="91"/>
        <v>22205</v>
      </c>
      <c r="E1441" s="82">
        <f t="shared" si="92"/>
        <v>2220504</v>
      </c>
      <c r="F1441" s="65" t="str">
        <f t="shared" si="93"/>
        <v>粮油物资储备支出</v>
      </c>
      <c r="G1441" s="65" t="str">
        <f t="shared" si="93"/>
        <v>重要商品储备</v>
      </c>
      <c r="H1441" s="65" t="str">
        <f t="shared" si="93"/>
        <v>化肥储备</v>
      </c>
    </row>
    <row r="1442" spans="1:8" ht="14.25" x14ac:dyDescent="0.2">
      <c r="A1442" s="77">
        <v>2220505</v>
      </c>
      <c r="B1442" s="68" t="s">
        <v>1783</v>
      </c>
      <c r="C1442" s="81">
        <f t="shared" si="90"/>
        <v>222</v>
      </c>
      <c r="D1442" s="82">
        <f t="shared" si="91"/>
        <v>22205</v>
      </c>
      <c r="E1442" s="82">
        <f t="shared" si="92"/>
        <v>2220505</v>
      </c>
      <c r="F1442" s="65" t="str">
        <f t="shared" si="93"/>
        <v>粮油物资储备支出</v>
      </c>
      <c r="G1442" s="65" t="str">
        <f t="shared" si="93"/>
        <v>重要商品储备</v>
      </c>
      <c r="H1442" s="65" t="str">
        <f t="shared" si="93"/>
        <v>农药储备</v>
      </c>
    </row>
    <row r="1443" spans="1:8" ht="14.25" x14ac:dyDescent="0.2">
      <c r="A1443" s="77">
        <v>2220506</v>
      </c>
      <c r="B1443" s="68" t="s">
        <v>1784</v>
      </c>
      <c r="C1443" s="81">
        <f t="shared" si="90"/>
        <v>222</v>
      </c>
      <c r="D1443" s="82">
        <f t="shared" si="91"/>
        <v>22205</v>
      </c>
      <c r="E1443" s="82">
        <f t="shared" si="92"/>
        <v>2220506</v>
      </c>
      <c r="F1443" s="65" t="str">
        <f t="shared" si="93"/>
        <v>粮油物资储备支出</v>
      </c>
      <c r="G1443" s="65" t="str">
        <f t="shared" si="93"/>
        <v>重要商品储备</v>
      </c>
      <c r="H1443" s="65" t="str">
        <f t="shared" si="93"/>
        <v>边销茶储备</v>
      </c>
    </row>
    <row r="1444" spans="1:8" ht="14.25" x14ac:dyDescent="0.2">
      <c r="A1444" s="77">
        <v>2220507</v>
      </c>
      <c r="B1444" s="68" t="s">
        <v>1785</v>
      </c>
      <c r="C1444" s="81">
        <f t="shared" si="90"/>
        <v>222</v>
      </c>
      <c r="D1444" s="82">
        <f t="shared" si="91"/>
        <v>22205</v>
      </c>
      <c r="E1444" s="82">
        <f t="shared" si="92"/>
        <v>2220507</v>
      </c>
      <c r="F1444" s="65" t="str">
        <f t="shared" si="93"/>
        <v>粮油物资储备支出</v>
      </c>
      <c r="G1444" s="65" t="str">
        <f t="shared" si="93"/>
        <v>重要商品储备</v>
      </c>
      <c r="H1444" s="65" t="str">
        <f t="shared" si="93"/>
        <v>羊毛储备</v>
      </c>
    </row>
    <row r="1445" spans="1:8" ht="14.25" x14ac:dyDescent="0.2">
      <c r="A1445" s="77">
        <v>2220508</v>
      </c>
      <c r="B1445" s="68" t="s">
        <v>1786</v>
      </c>
      <c r="C1445" s="81">
        <f t="shared" si="90"/>
        <v>222</v>
      </c>
      <c r="D1445" s="82">
        <f t="shared" si="91"/>
        <v>22205</v>
      </c>
      <c r="E1445" s="82">
        <f t="shared" si="92"/>
        <v>2220508</v>
      </c>
      <c r="F1445" s="65" t="str">
        <f t="shared" si="93"/>
        <v>粮油物资储备支出</v>
      </c>
      <c r="G1445" s="65" t="str">
        <f t="shared" si="93"/>
        <v>重要商品储备</v>
      </c>
      <c r="H1445" s="65" t="str">
        <f t="shared" si="93"/>
        <v>医药储备</v>
      </c>
    </row>
    <row r="1446" spans="1:8" ht="14.25" x14ac:dyDescent="0.2">
      <c r="A1446" s="77">
        <v>2220509</v>
      </c>
      <c r="B1446" s="68" t="s">
        <v>1787</v>
      </c>
      <c r="C1446" s="81">
        <f t="shared" si="90"/>
        <v>222</v>
      </c>
      <c r="D1446" s="82">
        <f t="shared" si="91"/>
        <v>22205</v>
      </c>
      <c r="E1446" s="82">
        <f t="shared" si="92"/>
        <v>2220509</v>
      </c>
      <c r="F1446" s="65" t="str">
        <f t="shared" si="93"/>
        <v>粮油物资储备支出</v>
      </c>
      <c r="G1446" s="65" t="str">
        <f t="shared" si="93"/>
        <v>重要商品储备</v>
      </c>
      <c r="H1446" s="65" t="str">
        <f t="shared" si="93"/>
        <v>食盐储备</v>
      </c>
    </row>
    <row r="1447" spans="1:8" ht="14.25" x14ac:dyDescent="0.2">
      <c r="A1447" s="77">
        <v>2220510</v>
      </c>
      <c r="B1447" s="68" t="s">
        <v>1788</v>
      </c>
      <c r="C1447" s="81">
        <f t="shared" si="90"/>
        <v>222</v>
      </c>
      <c r="D1447" s="82">
        <f t="shared" si="91"/>
        <v>22205</v>
      </c>
      <c r="E1447" s="82">
        <f t="shared" si="92"/>
        <v>2220510</v>
      </c>
      <c r="F1447" s="65" t="str">
        <f t="shared" si="93"/>
        <v>粮油物资储备支出</v>
      </c>
      <c r="G1447" s="65" t="str">
        <f t="shared" si="93"/>
        <v>重要商品储备</v>
      </c>
      <c r="H1447" s="65" t="str">
        <f t="shared" si="93"/>
        <v>战略物资储备</v>
      </c>
    </row>
    <row r="1448" spans="1:8" ht="14.25" x14ac:dyDescent="0.2">
      <c r="A1448" s="77">
        <v>2220599</v>
      </c>
      <c r="B1448" s="68" t="s">
        <v>1789</v>
      </c>
      <c r="C1448" s="81">
        <f t="shared" si="90"/>
        <v>222</v>
      </c>
      <c r="D1448" s="82">
        <f t="shared" si="91"/>
        <v>22205</v>
      </c>
      <c r="E1448" s="82">
        <f t="shared" si="92"/>
        <v>2220599</v>
      </c>
      <c r="F1448" s="65" t="str">
        <f t="shared" si="93"/>
        <v>粮油物资储备支出</v>
      </c>
      <c r="G1448" s="65" t="str">
        <f t="shared" si="93"/>
        <v>重要商品储备</v>
      </c>
      <c r="H1448" s="65" t="str">
        <f t="shared" si="93"/>
        <v>其他重要商品储备支出</v>
      </c>
    </row>
    <row r="1449" spans="1:8" ht="14.25" x14ac:dyDescent="0.2">
      <c r="A1449" s="77">
        <v>223</v>
      </c>
      <c r="B1449" s="68" t="s">
        <v>1790</v>
      </c>
      <c r="C1449" s="81">
        <f t="shared" si="90"/>
        <v>223</v>
      </c>
      <c r="D1449" s="82" t="str">
        <f t="shared" si="91"/>
        <v/>
      </c>
      <c r="E1449" s="82" t="str">
        <f t="shared" si="92"/>
        <v/>
      </c>
      <c r="F1449" s="65" t="str">
        <f t="shared" si="93"/>
        <v>国有资本经营预算支出</v>
      </c>
      <c r="G1449" s="65" t="str">
        <f t="shared" si="93"/>
        <v/>
      </c>
      <c r="H1449" s="65" t="str">
        <f t="shared" si="93"/>
        <v/>
      </c>
    </row>
    <row r="1450" spans="1:8" ht="36" x14ac:dyDescent="0.2">
      <c r="A1450" s="77">
        <v>22301</v>
      </c>
      <c r="B1450" s="68" t="s">
        <v>1791</v>
      </c>
      <c r="C1450" s="81">
        <f t="shared" si="90"/>
        <v>223</v>
      </c>
      <c r="D1450" s="82">
        <f t="shared" si="91"/>
        <v>22301</v>
      </c>
      <c r="E1450" s="82" t="str">
        <f t="shared" si="92"/>
        <v/>
      </c>
      <c r="F1450" s="65" t="str">
        <f t="shared" si="93"/>
        <v>国有资本经营预算支出</v>
      </c>
      <c r="G1450" s="65" t="str">
        <f t="shared" si="93"/>
        <v>解决历史遗留问题及改革成本支出</v>
      </c>
      <c r="H1450" s="65" t="str">
        <f t="shared" si="93"/>
        <v/>
      </c>
    </row>
    <row r="1451" spans="1:8" ht="36" x14ac:dyDescent="0.2">
      <c r="A1451" s="77">
        <v>2230101</v>
      </c>
      <c r="B1451" s="68" t="s">
        <v>1792</v>
      </c>
      <c r="C1451" s="81">
        <f t="shared" si="90"/>
        <v>223</v>
      </c>
      <c r="D1451" s="82">
        <f t="shared" si="91"/>
        <v>22301</v>
      </c>
      <c r="E1451" s="82">
        <f t="shared" si="92"/>
        <v>2230101</v>
      </c>
      <c r="F1451" s="65" t="str">
        <f t="shared" si="93"/>
        <v>国有资本经营预算支出</v>
      </c>
      <c r="G1451" s="65" t="str">
        <f t="shared" si="93"/>
        <v>解决历史遗留问题及改革成本支出</v>
      </c>
      <c r="H1451" s="65" t="str">
        <f t="shared" si="93"/>
        <v>厂办大集体改革支出</v>
      </c>
    </row>
    <row r="1452" spans="1:8" ht="36" x14ac:dyDescent="0.2">
      <c r="A1452" s="77">
        <v>2230102</v>
      </c>
      <c r="B1452" s="68" t="s">
        <v>1793</v>
      </c>
      <c r="C1452" s="81">
        <f t="shared" si="90"/>
        <v>223</v>
      </c>
      <c r="D1452" s="82">
        <f t="shared" si="91"/>
        <v>22301</v>
      </c>
      <c r="E1452" s="82">
        <f t="shared" si="92"/>
        <v>2230102</v>
      </c>
      <c r="F1452" s="65" t="str">
        <f t="shared" si="93"/>
        <v>国有资本经营预算支出</v>
      </c>
      <c r="G1452" s="65" t="str">
        <f t="shared" si="93"/>
        <v>解决历史遗留问题及改革成本支出</v>
      </c>
      <c r="H1452" s="65" t="str">
        <f t="shared" si="93"/>
        <v>“三供一业”移交补助支出</v>
      </c>
    </row>
    <row r="1453" spans="1:8" ht="36" x14ac:dyDescent="0.2">
      <c r="A1453" s="77">
        <v>2230103</v>
      </c>
      <c r="B1453" s="68" t="s">
        <v>1794</v>
      </c>
      <c r="C1453" s="81">
        <f t="shared" si="90"/>
        <v>223</v>
      </c>
      <c r="D1453" s="82">
        <f t="shared" si="91"/>
        <v>22301</v>
      </c>
      <c r="E1453" s="82">
        <f t="shared" si="92"/>
        <v>2230103</v>
      </c>
      <c r="F1453" s="65" t="str">
        <f t="shared" si="93"/>
        <v>国有资本经营预算支出</v>
      </c>
      <c r="G1453" s="65" t="str">
        <f t="shared" si="93"/>
        <v>解决历史遗留问题及改革成本支出</v>
      </c>
      <c r="H1453" s="65" t="str">
        <f t="shared" si="93"/>
        <v>国有企业办职教幼教补助支出</v>
      </c>
    </row>
    <row r="1454" spans="1:8" ht="36" x14ac:dyDescent="0.2">
      <c r="A1454" s="77">
        <v>2230104</v>
      </c>
      <c r="B1454" s="68" t="s">
        <v>1795</v>
      </c>
      <c r="C1454" s="81">
        <f t="shared" si="90"/>
        <v>223</v>
      </c>
      <c r="D1454" s="82">
        <f t="shared" si="91"/>
        <v>22301</v>
      </c>
      <c r="E1454" s="82">
        <f t="shared" si="92"/>
        <v>2230104</v>
      </c>
      <c r="F1454" s="65" t="str">
        <f t="shared" si="93"/>
        <v>国有资本经营预算支出</v>
      </c>
      <c r="G1454" s="65" t="str">
        <f t="shared" si="93"/>
        <v>解决历史遗留问题及改革成本支出</v>
      </c>
      <c r="H1454" s="65" t="str">
        <f t="shared" si="93"/>
        <v>国有企业办公共服务机构移交补助支出</v>
      </c>
    </row>
    <row r="1455" spans="1:8" ht="36" x14ac:dyDescent="0.2">
      <c r="A1455" s="77">
        <v>2230105</v>
      </c>
      <c r="B1455" s="68" t="s">
        <v>1796</v>
      </c>
      <c r="C1455" s="81">
        <f t="shared" si="90"/>
        <v>223</v>
      </c>
      <c r="D1455" s="82">
        <f t="shared" si="91"/>
        <v>22301</v>
      </c>
      <c r="E1455" s="82">
        <f t="shared" si="92"/>
        <v>2230105</v>
      </c>
      <c r="F1455" s="65" t="str">
        <f t="shared" si="93"/>
        <v>国有资本经营预算支出</v>
      </c>
      <c r="G1455" s="65" t="str">
        <f t="shared" si="93"/>
        <v>解决历史遗留问题及改革成本支出</v>
      </c>
      <c r="H1455" s="65" t="str">
        <f t="shared" si="93"/>
        <v>国有企业退休人员社会化管理补助支出</v>
      </c>
    </row>
    <row r="1456" spans="1:8" ht="36" x14ac:dyDescent="0.2">
      <c r="A1456" s="77">
        <v>2230106</v>
      </c>
      <c r="B1456" s="68" t="s">
        <v>1797</v>
      </c>
      <c r="C1456" s="81">
        <f t="shared" si="90"/>
        <v>223</v>
      </c>
      <c r="D1456" s="82">
        <f t="shared" si="91"/>
        <v>22301</v>
      </c>
      <c r="E1456" s="82">
        <f t="shared" si="92"/>
        <v>2230106</v>
      </c>
      <c r="F1456" s="65" t="str">
        <f t="shared" si="93"/>
        <v>国有资本经营预算支出</v>
      </c>
      <c r="G1456" s="65" t="str">
        <f t="shared" si="93"/>
        <v>解决历史遗留问题及改革成本支出</v>
      </c>
      <c r="H1456" s="65" t="str">
        <f t="shared" si="93"/>
        <v>国有企业棚户区改造支出</v>
      </c>
    </row>
    <row r="1457" spans="1:8" ht="36" x14ac:dyDescent="0.2">
      <c r="A1457" s="77">
        <v>2230107</v>
      </c>
      <c r="B1457" s="68" t="s">
        <v>1798</v>
      </c>
      <c r="C1457" s="81">
        <f t="shared" si="90"/>
        <v>223</v>
      </c>
      <c r="D1457" s="82">
        <f t="shared" si="91"/>
        <v>22301</v>
      </c>
      <c r="E1457" s="82">
        <f t="shared" si="92"/>
        <v>2230107</v>
      </c>
      <c r="F1457" s="65" t="str">
        <f t="shared" si="93"/>
        <v>国有资本经营预算支出</v>
      </c>
      <c r="G1457" s="65" t="str">
        <f t="shared" si="93"/>
        <v>解决历史遗留问题及改革成本支出</v>
      </c>
      <c r="H1457" s="65" t="str">
        <f t="shared" si="93"/>
        <v>国有企业改革成本支出</v>
      </c>
    </row>
    <row r="1458" spans="1:8" ht="36" x14ac:dyDescent="0.2">
      <c r="A1458" s="77">
        <v>2230108</v>
      </c>
      <c r="B1458" s="68" t="s">
        <v>1799</v>
      </c>
      <c r="C1458" s="81">
        <f t="shared" si="90"/>
        <v>223</v>
      </c>
      <c r="D1458" s="82">
        <f t="shared" si="91"/>
        <v>22301</v>
      </c>
      <c r="E1458" s="82">
        <f t="shared" si="92"/>
        <v>2230108</v>
      </c>
      <c r="F1458" s="65" t="str">
        <f t="shared" si="93"/>
        <v>国有资本经营预算支出</v>
      </c>
      <c r="G1458" s="65" t="str">
        <f t="shared" si="93"/>
        <v>解决历史遗留问题及改革成本支出</v>
      </c>
      <c r="H1458" s="65" t="str">
        <f t="shared" si="93"/>
        <v>离休干部医药补助支出</v>
      </c>
    </row>
    <row r="1459" spans="1:8" ht="36" x14ac:dyDescent="0.2">
      <c r="A1459" s="77">
        <v>2230199</v>
      </c>
      <c r="B1459" s="68" t="s">
        <v>1800</v>
      </c>
      <c r="C1459" s="81">
        <f t="shared" si="90"/>
        <v>223</v>
      </c>
      <c r="D1459" s="82">
        <f t="shared" si="91"/>
        <v>22301</v>
      </c>
      <c r="E1459" s="82">
        <f t="shared" si="92"/>
        <v>2230199</v>
      </c>
      <c r="F1459" s="65" t="str">
        <f t="shared" si="93"/>
        <v>国有资本经营预算支出</v>
      </c>
      <c r="G1459" s="65" t="str">
        <f t="shared" si="93"/>
        <v>解决历史遗留问题及改革成本支出</v>
      </c>
      <c r="H1459" s="65" t="str">
        <f t="shared" si="93"/>
        <v>其他解决历史遗留问题及改革成本支出</v>
      </c>
    </row>
    <row r="1460" spans="1:8" ht="24" x14ac:dyDescent="0.2">
      <c r="A1460" s="77">
        <v>22302</v>
      </c>
      <c r="B1460" s="68" t="s">
        <v>1801</v>
      </c>
      <c r="C1460" s="81">
        <f t="shared" si="90"/>
        <v>223</v>
      </c>
      <c r="D1460" s="82">
        <f t="shared" si="91"/>
        <v>22302</v>
      </c>
      <c r="E1460" s="82" t="str">
        <f t="shared" si="92"/>
        <v/>
      </c>
      <c r="F1460" s="65" t="str">
        <f t="shared" si="93"/>
        <v>国有资本经营预算支出</v>
      </c>
      <c r="G1460" s="65" t="str">
        <f t="shared" si="93"/>
        <v>国有企业资本金注入</v>
      </c>
      <c r="H1460" s="65" t="str">
        <f t="shared" si="93"/>
        <v/>
      </c>
    </row>
    <row r="1461" spans="1:8" ht="24" x14ac:dyDescent="0.2">
      <c r="A1461" s="77">
        <v>2230201</v>
      </c>
      <c r="B1461" s="68" t="s">
        <v>1802</v>
      </c>
      <c r="C1461" s="81">
        <f t="shared" si="90"/>
        <v>223</v>
      </c>
      <c r="D1461" s="82">
        <f t="shared" si="91"/>
        <v>22302</v>
      </c>
      <c r="E1461" s="82">
        <f t="shared" si="92"/>
        <v>2230201</v>
      </c>
      <c r="F1461" s="65" t="str">
        <f t="shared" si="93"/>
        <v>国有资本经营预算支出</v>
      </c>
      <c r="G1461" s="65" t="str">
        <f t="shared" si="93"/>
        <v>国有企业资本金注入</v>
      </c>
      <c r="H1461" s="65" t="str">
        <f t="shared" si="93"/>
        <v>国有经济结构调整支出</v>
      </c>
    </row>
    <row r="1462" spans="1:8" ht="24" x14ac:dyDescent="0.2">
      <c r="A1462" s="77">
        <v>2230202</v>
      </c>
      <c r="B1462" s="68" t="s">
        <v>1803</v>
      </c>
      <c r="C1462" s="81">
        <f t="shared" si="90"/>
        <v>223</v>
      </c>
      <c r="D1462" s="82">
        <f t="shared" si="91"/>
        <v>22302</v>
      </c>
      <c r="E1462" s="82">
        <f t="shared" si="92"/>
        <v>2230202</v>
      </c>
      <c r="F1462" s="65" t="str">
        <f t="shared" si="93"/>
        <v>国有资本经营预算支出</v>
      </c>
      <c r="G1462" s="65" t="str">
        <f t="shared" si="93"/>
        <v>国有企业资本金注入</v>
      </c>
      <c r="H1462" s="65" t="str">
        <f t="shared" si="93"/>
        <v>公益性设施投资支出</v>
      </c>
    </row>
    <row r="1463" spans="1:8" ht="24" x14ac:dyDescent="0.2">
      <c r="A1463" s="77">
        <v>2230203</v>
      </c>
      <c r="B1463" s="68" t="s">
        <v>1804</v>
      </c>
      <c r="C1463" s="81">
        <f t="shared" si="90"/>
        <v>223</v>
      </c>
      <c r="D1463" s="82">
        <f t="shared" si="91"/>
        <v>22302</v>
      </c>
      <c r="E1463" s="82">
        <f t="shared" si="92"/>
        <v>2230203</v>
      </c>
      <c r="F1463" s="65" t="str">
        <f t="shared" si="93"/>
        <v>国有资本经营预算支出</v>
      </c>
      <c r="G1463" s="65" t="str">
        <f t="shared" si="93"/>
        <v>国有企业资本金注入</v>
      </c>
      <c r="H1463" s="65" t="str">
        <f t="shared" si="93"/>
        <v>前瞻性战略性产业发展支出</v>
      </c>
    </row>
    <row r="1464" spans="1:8" ht="24" x14ac:dyDescent="0.2">
      <c r="A1464" s="77">
        <v>2230204</v>
      </c>
      <c r="B1464" s="68" t="s">
        <v>1805</v>
      </c>
      <c r="C1464" s="81">
        <f t="shared" si="90"/>
        <v>223</v>
      </c>
      <c r="D1464" s="82">
        <f t="shared" si="91"/>
        <v>22302</v>
      </c>
      <c r="E1464" s="82">
        <f t="shared" si="92"/>
        <v>2230204</v>
      </c>
      <c r="F1464" s="65" t="str">
        <f t="shared" si="93"/>
        <v>国有资本经营预算支出</v>
      </c>
      <c r="G1464" s="65" t="str">
        <f t="shared" si="93"/>
        <v>国有企业资本金注入</v>
      </c>
      <c r="H1464" s="65" t="str">
        <f t="shared" si="93"/>
        <v>生态环境保护支出</v>
      </c>
    </row>
    <row r="1465" spans="1:8" ht="24" x14ac:dyDescent="0.2">
      <c r="A1465" s="77">
        <v>2230205</v>
      </c>
      <c r="B1465" s="68" t="s">
        <v>1806</v>
      </c>
      <c r="C1465" s="81">
        <f t="shared" si="90"/>
        <v>223</v>
      </c>
      <c r="D1465" s="82">
        <f t="shared" si="91"/>
        <v>22302</v>
      </c>
      <c r="E1465" s="82">
        <f t="shared" si="92"/>
        <v>2230205</v>
      </c>
      <c r="F1465" s="65" t="str">
        <f t="shared" si="93"/>
        <v>国有资本经营预算支出</v>
      </c>
      <c r="G1465" s="65" t="str">
        <f t="shared" si="93"/>
        <v>国有企业资本金注入</v>
      </c>
      <c r="H1465" s="65" t="str">
        <f t="shared" si="93"/>
        <v>支持科技进步支出</v>
      </c>
    </row>
    <row r="1466" spans="1:8" ht="24" x14ac:dyDescent="0.2">
      <c r="A1466" s="77">
        <v>2230206</v>
      </c>
      <c r="B1466" s="68" t="s">
        <v>1807</v>
      </c>
      <c r="C1466" s="81">
        <f t="shared" si="90"/>
        <v>223</v>
      </c>
      <c r="D1466" s="82">
        <f t="shared" si="91"/>
        <v>22302</v>
      </c>
      <c r="E1466" s="82">
        <f t="shared" si="92"/>
        <v>2230206</v>
      </c>
      <c r="F1466" s="65" t="str">
        <f t="shared" si="93"/>
        <v>国有资本经营预算支出</v>
      </c>
      <c r="G1466" s="65" t="str">
        <f t="shared" si="93"/>
        <v>国有企业资本金注入</v>
      </c>
      <c r="H1466" s="65" t="str">
        <f t="shared" si="93"/>
        <v>保障国有经济安全支出</v>
      </c>
    </row>
    <row r="1467" spans="1:8" ht="24" x14ac:dyDescent="0.2">
      <c r="A1467" s="77">
        <v>2230207</v>
      </c>
      <c r="B1467" s="68" t="s">
        <v>1808</v>
      </c>
      <c r="C1467" s="81">
        <f t="shared" si="90"/>
        <v>223</v>
      </c>
      <c r="D1467" s="82">
        <f t="shared" si="91"/>
        <v>22302</v>
      </c>
      <c r="E1467" s="82">
        <f t="shared" si="92"/>
        <v>2230207</v>
      </c>
      <c r="F1467" s="65" t="str">
        <f t="shared" si="93"/>
        <v>国有资本经营预算支出</v>
      </c>
      <c r="G1467" s="65" t="str">
        <f t="shared" si="93"/>
        <v>国有企业资本金注入</v>
      </c>
      <c r="H1467" s="65" t="str">
        <f t="shared" si="93"/>
        <v>对外投资合作支出</v>
      </c>
    </row>
    <row r="1468" spans="1:8" ht="24" x14ac:dyDescent="0.2">
      <c r="A1468" s="77">
        <v>2230299</v>
      </c>
      <c r="B1468" s="68" t="s">
        <v>1809</v>
      </c>
      <c r="C1468" s="81">
        <f t="shared" si="90"/>
        <v>223</v>
      </c>
      <c r="D1468" s="82">
        <f t="shared" si="91"/>
        <v>22302</v>
      </c>
      <c r="E1468" s="82">
        <f t="shared" si="92"/>
        <v>2230299</v>
      </c>
      <c r="F1468" s="65" t="str">
        <f t="shared" si="93"/>
        <v>国有资本经营预算支出</v>
      </c>
      <c r="G1468" s="65" t="str">
        <f t="shared" si="93"/>
        <v>国有企业资本金注入</v>
      </c>
      <c r="H1468" s="65" t="str">
        <f t="shared" si="93"/>
        <v>其他国有企业资本金注入</v>
      </c>
    </row>
    <row r="1469" spans="1:8" ht="24" x14ac:dyDescent="0.2">
      <c r="A1469" s="77">
        <v>22303</v>
      </c>
      <c r="B1469" s="68" t="s">
        <v>1810</v>
      </c>
      <c r="C1469" s="81">
        <f t="shared" si="90"/>
        <v>223</v>
      </c>
      <c r="D1469" s="82">
        <f t="shared" si="91"/>
        <v>22303</v>
      </c>
      <c r="E1469" s="82" t="str">
        <f t="shared" si="92"/>
        <v/>
      </c>
      <c r="F1469" s="65" t="str">
        <f t="shared" si="93"/>
        <v>国有资本经营预算支出</v>
      </c>
      <c r="G1469" s="65" t="str">
        <f t="shared" si="93"/>
        <v>国有企业政策性补贴</v>
      </c>
      <c r="H1469" s="65" t="str">
        <f t="shared" si="93"/>
        <v/>
      </c>
    </row>
    <row r="1470" spans="1:8" ht="24" x14ac:dyDescent="0.2">
      <c r="A1470" s="77">
        <v>2230301</v>
      </c>
      <c r="B1470" s="68" t="s">
        <v>1810</v>
      </c>
      <c r="C1470" s="81">
        <f t="shared" si="90"/>
        <v>223</v>
      </c>
      <c r="D1470" s="82">
        <f t="shared" si="91"/>
        <v>22303</v>
      </c>
      <c r="E1470" s="82">
        <f t="shared" si="92"/>
        <v>2230301</v>
      </c>
      <c r="F1470" s="65" t="str">
        <f t="shared" si="93"/>
        <v>国有资本经营预算支出</v>
      </c>
      <c r="G1470" s="65" t="str">
        <f t="shared" si="93"/>
        <v>国有企业政策性补贴</v>
      </c>
      <c r="H1470" s="65" t="str">
        <f t="shared" si="93"/>
        <v>国有企业政策性补贴</v>
      </c>
    </row>
    <row r="1471" spans="1:8" ht="24" x14ac:dyDescent="0.2">
      <c r="A1471" s="77">
        <v>22304</v>
      </c>
      <c r="B1471" s="68" t="s">
        <v>1811</v>
      </c>
      <c r="C1471" s="81">
        <f t="shared" si="90"/>
        <v>223</v>
      </c>
      <c r="D1471" s="82">
        <f t="shared" si="91"/>
        <v>22304</v>
      </c>
      <c r="E1471" s="82" t="str">
        <f t="shared" si="92"/>
        <v/>
      </c>
      <c r="F1471" s="65" t="str">
        <f t="shared" si="93"/>
        <v>国有资本经营预算支出</v>
      </c>
      <c r="G1471" s="65" t="str">
        <f t="shared" si="93"/>
        <v>金融国有资本经营预算支出</v>
      </c>
      <c r="H1471" s="65" t="str">
        <f t="shared" si="93"/>
        <v/>
      </c>
    </row>
    <row r="1472" spans="1:8" ht="24" x14ac:dyDescent="0.2">
      <c r="A1472" s="77">
        <v>2230401</v>
      </c>
      <c r="B1472" s="68" t="s">
        <v>316</v>
      </c>
      <c r="C1472" s="81">
        <f t="shared" si="90"/>
        <v>223</v>
      </c>
      <c r="D1472" s="82">
        <f t="shared" si="91"/>
        <v>22304</v>
      </c>
      <c r="E1472" s="82">
        <f t="shared" si="92"/>
        <v>2230401</v>
      </c>
      <c r="F1472" s="65" t="str">
        <f t="shared" si="93"/>
        <v>国有资本经营预算支出</v>
      </c>
      <c r="G1472" s="65" t="str">
        <f t="shared" si="93"/>
        <v>金融国有资本经营预算支出</v>
      </c>
      <c r="H1472" s="65" t="str">
        <f t="shared" si="93"/>
        <v>资本性支出</v>
      </c>
    </row>
    <row r="1473" spans="1:8" ht="24" x14ac:dyDescent="0.2">
      <c r="A1473" s="77">
        <v>2230402</v>
      </c>
      <c r="B1473" s="68" t="s">
        <v>1812</v>
      </c>
      <c r="C1473" s="81">
        <f t="shared" si="90"/>
        <v>223</v>
      </c>
      <c r="D1473" s="82">
        <f t="shared" si="91"/>
        <v>22304</v>
      </c>
      <c r="E1473" s="82">
        <f t="shared" si="92"/>
        <v>2230402</v>
      </c>
      <c r="F1473" s="65" t="str">
        <f t="shared" si="93"/>
        <v>国有资本经营预算支出</v>
      </c>
      <c r="G1473" s="65" t="str">
        <f t="shared" si="93"/>
        <v>金融国有资本经营预算支出</v>
      </c>
      <c r="H1473" s="65" t="str">
        <f t="shared" si="93"/>
        <v>改革性支出</v>
      </c>
    </row>
    <row r="1474" spans="1:8" ht="24" x14ac:dyDescent="0.2">
      <c r="A1474" s="77">
        <v>2230499</v>
      </c>
      <c r="B1474" s="68" t="s">
        <v>1813</v>
      </c>
      <c r="C1474" s="81">
        <f t="shared" si="90"/>
        <v>223</v>
      </c>
      <c r="D1474" s="82">
        <f t="shared" si="91"/>
        <v>22304</v>
      </c>
      <c r="E1474" s="82">
        <f t="shared" si="92"/>
        <v>2230499</v>
      </c>
      <c r="F1474" s="65" t="str">
        <f t="shared" si="93"/>
        <v>国有资本经营预算支出</v>
      </c>
      <c r="G1474" s="65" t="str">
        <f t="shared" si="93"/>
        <v>金融国有资本经营预算支出</v>
      </c>
      <c r="H1474" s="65" t="str">
        <f t="shared" si="93"/>
        <v>其他金融国有资本经营预算支出</v>
      </c>
    </row>
    <row r="1475" spans="1:8" ht="24" x14ac:dyDescent="0.2">
      <c r="A1475" s="77">
        <v>22399</v>
      </c>
      <c r="B1475" s="68" t="s">
        <v>1814</v>
      </c>
      <c r="C1475" s="81">
        <f t="shared" si="90"/>
        <v>223</v>
      </c>
      <c r="D1475" s="82">
        <f t="shared" si="91"/>
        <v>22399</v>
      </c>
      <c r="E1475" s="82" t="str">
        <f t="shared" si="92"/>
        <v/>
      </c>
      <c r="F1475" s="65" t="str">
        <f t="shared" si="93"/>
        <v>国有资本经营预算支出</v>
      </c>
      <c r="G1475" s="65" t="str">
        <f t="shared" si="93"/>
        <v>其他国有资本经营预算支出</v>
      </c>
      <c r="H1475" s="65" t="str">
        <f t="shared" si="93"/>
        <v/>
      </c>
    </row>
    <row r="1476" spans="1:8" ht="24" x14ac:dyDescent="0.2">
      <c r="A1476" s="77">
        <v>2239901</v>
      </c>
      <c r="B1476" s="68" t="s">
        <v>1814</v>
      </c>
      <c r="C1476" s="81">
        <f t="shared" si="90"/>
        <v>223</v>
      </c>
      <c r="D1476" s="82">
        <f t="shared" si="91"/>
        <v>22399</v>
      </c>
      <c r="E1476" s="82">
        <f t="shared" si="92"/>
        <v>2239901</v>
      </c>
      <c r="F1476" s="65" t="str">
        <f t="shared" si="93"/>
        <v>国有资本经营预算支出</v>
      </c>
      <c r="G1476" s="65" t="str">
        <f t="shared" si="93"/>
        <v>其他国有资本经营预算支出</v>
      </c>
      <c r="H1476" s="65" t="str">
        <f t="shared" si="93"/>
        <v>其他国有资本经营预算支出</v>
      </c>
    </row>
    <row r="1477" spans="1:8" ht="24" x14ac:dyDescent="0.2">
      <c r="A1477" s="77">
        <v>224</v>
      </c>
      <c r="B1477" s="68" t="s">
        <v>1815</v>
      </c>
      <c r="C1477" s="81">
        <f t="shared" si="90"/>
        <v>224</v>
      </c>
      <c r="D1477" s="82" t="str">
        <f t="shared" si="91"/>
        <v/>
      </c>
      <c r="E1477" s="82" t="str">
        <f t="shared" si="92"/>
        <v/>
      </c>
      <c r="F1477" s="65" t="str">
        <f t="shared" si="93"/>
        <v>灾害防治及应急管理支出</v>
      </c>
      <c r="G1477" s="65" t="str">
        <f t="shared" si="93"/>
        <v/>
      </c>
      <c r="H1477" s="65" t="str">
        <f t="shared" si="93"/>
        <v/>
      </c>
    </row>
    <row r="1478" spans="1:8" ht="24" x14ac:dyDescent="0.2">
      <c r="A1478" s="77">
        <v>22401</v>
      </c>
      <c r="B1478" s="68" t="s">
        <v>1816</v>
      </c>
      <c r="C1478" s="81">
        <f t="shared" si="90"/>
        <v>224</v>
      </c>
      <c r="D1478" s="82">
        <f t="shared" si="91"/>
        <v>22401</v>
      </c>
      <c r="E1478" s="82" t="str">
        <f t="shared" si="92"/>
        <v/>
      </c>
      <c r="F1478" s="65" t="str">
        <f t="shared" si="93"/>
        <v>灾害防治及应急管理支出</v>
      </c>
      <c r="G1478" s="65" t="str">
        <f t="shared" si="93"/>
        <v>应急管理事务</v>
      </c>
      <c r="H1478" s="65" t="str">
        <f t="shared" si="93"/>
        <v/>
      </c>
    </row>
    <row r="1479" spans="1:8" ht="24" x14ac:dyDescent="0.2">
      <c r="A1479" s="77">
        <v>2240101</v>
      </c>
      <c r="B1479" s="68" t="s">
        <v>1817</v>
      </c>
      <c r="C1479" s="81">
        <f t="shared" si="90"/>
        <v>224</v>
      </c>
      <c r="D1479" s="82">
        <f t="shared" si="91"/>
        <v>22401</v>
      </c>
      <c r="E1479" s="82">
        <f t="shared" si="92"/>
        <v>2240101</v>
      </c>
      <c r="F1479" s="65" t="str">
        <f t="shared" si="93"/>
        <v>灾害防治及应急管理支出</v>
      </c>
      <c r="G1479" s="65" t="str">
        <f t="shared" si="93"/>
        <v>应急管理事务</v>
      </c>
      <c r="H1479" s="65" t="str">
        <f t="shared" si="93"/>
        <v>行政运行（应急）</v>
      </c>
    </row>
    <row r="1480" spans="1:8" ht="24" x14ac:dyDescent="0.2">
      <c r="A1480" s="77">
        <v>2240102</v>
      </c>
      <c r="B1480" s="68" t="s">
        <v>1818</v>
      </c>
      <c r="C1480" s="81">
        <f t="shared" si="90"/>
        <v>224</v>
      </c>
      <c r="D1480" s="82">
        <f t="shared" si="91"/>
        <v>22401</v>
      </c>
      <c r="E1480" s="82">
        <f t="shared" si="92"/>
        <v>2240102</v>
      </c>
      <c r="F1480" s="65" t="str">
        <f t="shared" si="93"/>
        <v>灾害防治及应急管理支出</v>
      </c>
      <c r="G1480" s="65" t="str">
        <f t="shared" si="93"/>
        <v>应急管理事务</v>
      </c>
      <c r="H1480" s="65" t="str">
        <f t="shared" si="93"/>
        <v>一般行政管理事务（应急）</v>
      </c>
    </row>
    <row r="1481" spans="1:8" ht="24" x14ac:dyDescent="0.2">
      <c r="A1481" s="77">
        <v>2240103</v>
      </c>
      <c r="B1481" s="68" t="s">
        <v>1819</v>
      </c>
      <c r="C1481" s="81">
        <f t="shared" si="90"/>
        <v>224</v>
      </c>
      <c r="D1481" s="82">
        <f t="shared" si="91"/>
        <v>22401</v>
      </c>
      <c r="E1481" s="82">
        <f t="shared" si="92"/>
        <v>2240103</v>
      </c>
      <c r="F1481" s="65" t="str">
        <f t="shared" si="93"/>
        <v>灾害防治及应急管理支出</v>
      </c>
      <c r="G1481" s="65" t="str">
        <f t="shared" si="93"/>
        <v>应急管理事务</v>
      </c>
      <c r="H1481" s="65" t="str">
        <f t="shared" si="93"/>
        <v>机关服务（应急）</v>
      </c>
    </row>
    <row r="1482" spans="1:8" ht="24" x14ac:dyDescent="0.2">
      <c r="A1482" s="77">
        <v>2240104</v>
      </c>
      <c r="B1482" s="68" t="s">
        <v>1820</v>
      </c>
      <c r="C1482" s="81">
        <f t="shared" si="90"/>
        <v>224</v>
      </c>
      <c r="D1482" s="82">
        <f t="shared" si="91"/>
        <v>22401</v>
      </c>
      <c r="E1482" s="82">
        <f t="shared" si="92"/>
        <v>2240104</v>
      </c>
      <c r="F1482" s="65" t="str">
        <f t="shared" si="93"/>
        <v>灾害防治及应急管理支出</v>
      </c>
      <c r="G1482" s="65" t="str">
        <f t="shared" si="93"/>
        <v>应急管理事务</v>
      </c>
      <c r="H1482" s="65" t="str">
        <f t="shared" si="93"/>
        <v>灾害风险防治</v>
      </c>
    </row>
    <row r="1483" spans="1:8" ht="24" x14ac:dyDescent="0.2">
      <c r="A1483" s="77">
        <v>2240105</v>
      </c>
      <c r="B1483" s="68" t="s">
        <v>1821</v>
      </c>
      <c r="C1483" s="81">
        <f t="shared" ref="C1483:C1546" si="94">IF(AND($A1483&lt;&gt;"",LEN($A1483)&gt;=3),MID($A1483,1,3)*1,"")</f>
        <v>224</v>
      </c>
      <c r="D1483" s="82">
        <f t="shared" ref="D1483:D1546" si="95">IF(AND($A1483&lt;&gt;"",LEN($A1483)&gt;=5),MID($A1483,1,5)*1,"")</f>
        <v>22401</v>
      </c>
      <c r="E1483" s="82">
        <f t="shared" ref="E1483:E1546" si="96">IF(AND($A1483&lt;&gt;"",LEN($A1483)&gt;=7),MID($A1483,1,7)*1,"")</f>
        <v>2240105</v>
      </c>
      <c r="F1483" s="65" t="str">
        <f t="shared" si="93"/>
        <v>灾害防治及应急管理支出</v>
      </c>
      <c r="G1483" s="65" t="str">
        <f t="shared" si="93"/>
        <v>应急管理事务</v>
      </c>
      <c r="H1483" s="65" t="str">
        <f t="shared" si="93"/>
        <v>国务院安委会专项</v>
      </c>
    </row>
    <row r="1484" spans="1:8" ht="24" x14ac:dyDescent="0.2">
      <c r="A1484" s="77">
        <v>2240106</v>
      </c>
      <c r="B1484" s="68" t="s">
        <v>1822</v>
      </c>
      <c r="C1484" s="81">
        <f t="shared" si="94"/>
        <v>224</v>
      </c>
      <c r="D1484" s="82">
        <f t="shared" si="95"/>
        <v>22401</v>
      </c>
      <c r="E1484" s="82">
        <f t="shared" si="96"/>
        <v>2240106</v>
      </c>
      <c r="F1484" s="65" t="str">
        <f t="shared" si="93"/>
        <v>灾害防治及应急管理支出</v>
      </c>
      <c r="G1484" s="65" t="str">
        <f t="shared" si="93"/>
        <v>应急管理事务</v>
      </c>
      <c r="H1484" s="65" t="str">
        <f t="shared" si="93"/>
        <v>安全监管</v>
      </c>
    </row>
    <row r="1485" spans="1:8" ht="24" x14ac:dyDescent="0.2">
      <c r="A1485" s="77">
        <v>2240107</v>
      </c>
      <c r="B1485" s="68" t="s">
        <v>1823</v>
      </c>
      <c r="C1485" s="81">
        <f t="shared" si="94"/>
        <v>224</v>
      </c>
      <c r="D1485" s="82">
        <f t="shared" si="95"/>
        <v>22401</v>
      </c>
      <c r="E1485" s="82">
        <f t="shared" si="96"/>
        <v>2240107</v>
      </c>
      <c r="F1485" s="65" t="str">
        <f t="shared" si="93"/>
        <v>灾害防治及应急管理支出</v>
      </c>
      <c r="G1485" s="65" t="str">
        <f t="shared" si="93"/>
        <v>应急管理事务</v>
      </c>
      <c r="H1485" s="65" t="str">
        <f t="shared" si="93"/>
        <v>安全生产基础</v>
      </c>
    </row>
    <row r="1486" spans="1:8" ht="24" x14ac:dyDescent="0.2">
      <c r="A1486" s="77">
        <v>2240108</v>
      </c>
      <c r="B1486" s="68" t="s">
        <v>1824</v>
      </c>
      <c r="C1486" s="81">
        <f t="shared" si="94"/>
        <v>224</v>
      </c>
      <c r="D1486" s="82">
        <f t="shared" si="95"/>
        <v>22401</v>
      </c>
      <c r="E1486" s="82">
        <f t="shared" si="96"/>
        <v>2240108</v>
      </c>
      <c r="F1486" s="65" t="str">
        <f t="shared" si="93"/>
        <v>灾害防治及应急管理支出</v>
      </c>
      <c r="G1486" s="65" t="str">
        <f t="shared" si="93"/>
        <v>应急管理事务</v>
      </c>
      <c r="H1486" s="65" t="str">
        <f t="shared" si="93"/>
        <v>应急救援</v>
      </c>
    </row>
    <row r="1487" spans="1:8" ht="24" x14ac:dyDescent="0.2">
      <c r="A1487" s="77">
        <v>2240109</v>
      </c>
      <c r="B1487" s="68" t="s">
        <v>1825</v>
      </c>
      <c r="C1487" s="81">
        <f t="shared" si="94"/>
        <v>224</v>
      </c>
      <c r="D1487" s="82">
        <f t="shared" si="95"/>
        <v>22401</v>
      </c>
      <c r="E1487" s="82">
        <f t="shared" si="96"/>
        <v>2240109</v>
      </c>
      <c r="F1487" s="65" t="str">
        <f t="shared" si="93"/>
        <v>灾害防治及应急管理支出</v>
      </c>
      <c r="G1487" s="65" t="str">
        <f t="shared" si="93"/>
        <v>应急管理事务</v>
      </c>
      <c r="H1487" s="65" t="str">
        <f t="shared" si="93"/>
        <v>应急管理</v>
      </c>
    </row>
    <row r="1488" spans="1:8" ht="24" x14ac:dyDescent="0.2">
      <c r="A1488" s="77">
        <v>2240150</v>
      </c>
      <c r="B1488" s="68" t="s">
        <v>1826</v>
      </c>
      <c r="C1488" s="81">
        <f t="shared" si="94"/>
        <v>224</v>
      </c>
      <c r="D1488" s="82">
        <f t="shared" si="95"/>
        <v>22401</v>
      </c>
      <c r="E1488" s="82">
        <f t="shared" si="96"/>
        <v>2240150</v>
      </c>
      <c r="F1488" s="65" t="str">
        <f t="shared" si="93"/>
        <v>灾害防治及应急管理支出</v>
      </c>
      <c r="G1488" s="65" t="str">
        <f t="shared" si="93"/>
        <v>应急管理事务</v>
      </c>
      <c r="H1488" s="65" t="str">
        <f t="shared" si="93"/>
        <v>事业运行（应急）</v>
      </c>
    </row>
    <row r="1489" spans="1:8" ht="24" x14ac:dyDescent="0.2">
      <c r="A1489" s="77">
        <v>2240199</v>
      </c>
      <c r="B1489" s="68" t="s">
        <v>1827</v>
      </c>
      <c r="C1489" s="81">
        <f t="shared" si="94"/>
        <v>224</v>
      </c>
      <c r="D1489" s="82">
        <f t="shared" si="95"/>
        <v>22401</v>
      </c>
      <c r="E1489" s="82">
        <f t="shared" si="96"/>
        <v>2240199</v>
      </c>
      <c r="F1489" s="65" t="str">
        <f t="shared" si="93"/>
        <v>灾害防治及应急管理支出</v>
      </c>
      <c r="G1489" s="65" t="str">
        <f t="shared" si="93"/>
        <v>应急管理事务</v>
      </c>
      <c r="H1489" s="65" t="str">
        <f t="shared" si="93"/>
        <v>其他应急管理支出</v>
      </c>
    </row>
    <row r="1490" spans="1:8" ht="24" x14ac:dyDescent="0.2">
      <c r="A1490" s="77">
        <v>22402</v>
      </c>
      <c r="B1490" s="68" t="s">
        <v>1828</v>
      </c>
      <c r="C1490" s="81">
        <f t="shared" si="94"/>
        <v>224</v>
      </c>
      <c r="D1490" s="82">
        <f t="shared" si="95"/>
        <v>22402</v>
      </c>
      <c r="E1490" s="82" t="str">
        <f t="shared" si="96"/>
        <v/>
      </c>
      <c r="F1490" s="65" t="str">
        <f t="shared" si="93"/>
        <v>灾害防治及应急管理支出</v>
      </c>
      <c r="G1490" s="65" t="str">
        <f t="shared" si="93"/>
        <v>消防事务</v>
      </c>
      <c r="H1490" s="65" t="str">
        <f t="shared" si="93"/>
        <v/>
      </c>
    </row>
    <row r="1491" spans="1:8" ht="24" x14ac:dyDescent="0.2">
      <c r="A1491" s="77">
        <v>2240201</v>
      </c>
      <c r="B1491" s="68" t="s">
        <v>1829</v>
      </c>
      <c r="C1491" s="81">
        <f t="shared" si="94"/>
        <v>224</v>
      </c>
      <c r="D1491" s="82">
        <f t="shared" si="95"/>
        <v>22402</v>
      </c>
      <c r="E1491" s="82">
        <f t="shared" si="96"/>
        <v>2240201</v>
      </c>
      <c r="F1491" s="65" t="str">
        <f t="shared" si="93"/>
        <v>灾害防治及应急管理支出</v>
      </c>
      <c r="G1491" s="65" t="str">
        <f t="shared" si="93"/>
        <v>消防事务</v>
      </c>
      <c r="H1491" s="65" t="str">
        <f t="shared" si="93"/>
        <v>行政运行（消防）</v>
      </c>
    </row>
    <row r="1492" spans="1:8" ht="24" x14ac:dyDescent="0.2">
      <c r="A1492" s="77">
        <v>2240202</v>
      </c>
      <c r="B1492" s="68" t="s">
        <v>1830</v>
      </c>
      <c r="C1492" s="81">
        <f t="shared" si="94"/>
        <v>224</v>
      </c>
      <c r="D1492" s="82">
        <f t="shared" si="95"/>
        <v>22402</v>
      </c>
      <c r="E1492" s="82">
        <f t="shared" si="96"/>
        <v>2240202</v>
      </c>
      <c r="F1492" s="65" t="str">
        <f t="shared" si="93"/>
        <v>灾害防治及应急管理支出</v>
      </c>
      <c r="G1492" s="65" t="str">
        <f t="shared" si="93"/>
        <v>消防事务</v>
      </c>
      <c r="H1492" s="65" t="str">
        <f t="shared" si="93"/>
        <v>一般行政管理事务（消防）</v>
      </c>
    </row>
    <row r="1493" spans="1:8" ht="24" x14ac:dyDescent="0.2">
      <c r="A1493" s="77">
        <v>2240203</v>
      </c>
      <c r="B1493" s="68" t="s">
        <v>1831</v>
      </c>
      <c r="C1493" s="81">
        <f t="shared" si="94"/>
        <v>224</v>
      </c>
      <c r="D1493" s="82">
        <f t="shared" si="95"/>
        <v>22402</v>
      </c>
      <c r="E1493" s="82">
        <f t="shared" si="96"/>
        <v>2240203</v>
      </c>
      <c r="F1493" s="65" t="str">
        <f t="shared" si="93"/>
        <v>灾害防治及应急管理支出</v>
      </c>
      <c r="G1493" s="65" t="str">
        <f t="shared" si="93"/>
        <v>消防事务</v>
      </c>
      <c r="H1493" s="65" t="str">
        <f t="shared" si="93"/>
        <v>机关服务（消防）</v>
      </c>
    </row>
    <row r="1494" spans="1:8" ht="24" x14ac:dyDescent="0.2">
      <c r="A1494" s="77">
        <v>2240204</v>
      </c>
      <c r="B1494" s="68" t="s">
        <v>1832</v>
      </c>
      <c r="C1494" s="81">
        <f t="shared" si="94"/>
        <v>224</v>
      </c>
      <c r="D1494" s="82">
        <f t="shared" si="95"/>
        <v>22402</v>
      </c>
      <c r="E1494" s="82">
        <f t="shared" si="96"/>
        <v>2240204</v>
      </c>
      <c r="F1494" s="65" t="str">
        <f t="shared" si="93"/>
        <v>灾害防治及应急管理支出</v>
      </c>
      <c r="G1494" s="65" t="str">
        <f t="shared" si="93"/>
        <v>消防事务</v>
      </c>
      <c r="H1494" s="65" t="str">
        <f t="shared" si="93"/>
        <v>消防应急救援</v>
      </c>
    </row>
    <row r="1495" spans="1:8" ht="24" x14ac:dyDescent="0.2">
      <c r="A1495" s="77">
        <v>2240299</v>
      </c>
      <c r="B1495" s="68" t="s">
        <v>1833</v>
      </c>
      <c r="C1495" s="81">
        <f t="shared" si="94"/>
        <v>224</v>
      </c>
      <c r="D1495" s="82">
        <f t="shared" si="95"/>
        <v>22402</v>
      </c>
      <c r="E1495" s="82">
        <f t="shared" si="96"/>
        <v>2240299</v>
      </c>
      <c r="F1495" s="65" t="str">
        <f t="shared" si="93"/>
        <v>灾害防治及应急管理支出</v>
      </c>
      <c r="G1495" s="65" t="str">
        <f t="shared" si="93"/>
        <v>消防事务</v>
      </c>
      <c r="H1495" s="65" t="str">
        <f t="shared" si="93"/>
        <v>其他消防事务支出</v>
      </c>
    </row>
    <row r="1496" spans="1:8" ht="24" x14ac:dyDescent="0.2">
      <c r="A1496" s="77">
        <v>22403</v>
      </c>
      <c r="B1496" s="68" t="s">
        <v>1834</v>
      </c>
      <c r="C1496" s="81">
        <f t="shared" si="94"/>
        <v>224</v>
      </c>
      <c r="D1496" s="82">
        <f t="shared" si="95"/>
        <v>22403</v>
      </c>
      <c r="E1496" s="82" t="str">
        <f t="shared" si="96"/>
        <v/>
      </c>
      <c r="F1496" s="65" t="str">
        <f t="shared" si="93"/>
        <v>灾害防治及应急管理支出</v>
      </c>
      <c r="G1496" s="65" t="str">
        <f t="shared" si="93"/>
        <v>森林消防事务</v>
      </c>
      <c r="H1496" s="65" t="str">
        <f t="shared" si="93"/>
        <v/>
      </c>
    </row>
    <row r="1497" spans="1:8" ht="24" x14ac:dyDescent="0.2">
      <c r="A1497" s="77">
        <v>2240301</v>
      </c>
      <c r="B1497" s="68" t="s">
        <v>1835</v>
      </c>
      <c r="C1497" s="81">
        <f t="shared" si="94"/>
        <v>224</v>
      </c>
      <c r="D1497" s="82">
        <f t="shared" si="95"/>
        <v>22403</v>
      </c>
      <c r="E1497" s="82">
        <f t="shared" si="96"/>
        <v>2240301</v>
      </c>
      <c r="F1497" s="65" t="str">
        <f t="shared" si="93"/>
        <v>灾害防治及应急管理支出</v>
      </c>
      <c r="G1497" s="65" t="str">
        <f t="shared" si="93"/>
        <v>森林消防事务</v>
      </c>
      <c r="H1497" s="65" t="str">
        <f t="shared" si="93"/>
        <v>行政运行（森林）</v>
      </c>
    </row>
    <row r="1498" spans="1:8" ht="24" x14ac:dyDescent="0.2">
      <c r="A1498" s="77">
        <v>2240302</v>
      </c>
      <c r="B1498" s="68" t="s">
        <v>1836</v>
      </c>
      <c r="C1498" s="81">
        <f t="shared" si="94"/>
        <v>224</v>
      </c>
      <c r="D1498" s="82">
        <f t="shared" si="95"/>
        <v>22403</v>
      </c>
      <c r="E1498" s="82">
        <f t="shared" si="96"/>
        <v>2240302</v>
      </c>
      <c r="F1498" s="65" t="str">
        <f t="shared" si="93"/>
        <v>灾害防治及应急管理支出</v>
      </c>
      <c r="G1498" s="65" t="str">
        <f t="shared" si="93"/>
        <v>森林消防事务</v>
      </c>
      <c r="H1498" s="65" t="str">
        <f t="shared" si="93"/>
        <v>一般行政管理事务（森林）</v>
      </c>
    </row>
    <row r="1499" spans="1:8" ht="24" x14ac:dyDescent="0.2">
      <c r="A1499" s="77">
        <v>2240303</v>
      </c>
      <c r="B1499" s="68" t="s">
        <v>1837</v>
      </c>
      <c r="C1499" s="81">
        <f t="shared" si="94"/>
        <v>224</v>
      </c>
      <c r="D1499" s="82">
        <f t="shared" si="95"/>
        <v>22403</v>
      </c>
      <c r="E1499" s="82">
        <f t="shared" si="96"/>
        <v>2240303</v>
      </c>
      <c r="F1499" s="65" t="str">
        <f t="shared" ref="F1499:H1562" si="97">IF(C1499&lt;&gt;"",VLOOKUP(C1499,$A$6:$B$10007,2,FALSE),"")</f>
        <v>灾害防治及应急管理支出</v>
      </c>
      <c r="G1499" s="65" t="str">
        <f t="shared" si="97"/>
        <v>森林消防事务</v>
      </c>
      <c r="H1499" s="65" t="str">
        <f t="shared" si="97"/>
        <v>机关服务（森林）</v>
      </c>
    </row>
    <row r="1500" spans="1:8" ht="24" x14ac:dyDescent="0.2">
      <c r="A1500" s="77">
        <v>2240304</v>
      </c>
      <c r="B1500" s="68" t="s">
        <v>1838</v>
      </c>
      <c r="C1500" s="81">
        <f t="shared" si="94"/>
        <v>224</v>
      </c>
      <c r="D1500" s="82">
        <f t="shared" si="95"/>
        <v>22403</v>
      </c>
      <c r="E1500" s="82">
        <f t="shared" si="96"/>
        <v>2240304</v>
      </c>
      <c r="F1500" s="65" t="str">
        <f t="shared" si="97"/>
        <v>灾害防治及应急管理支出</v>
      </c>
      <c r="G1500" s="65" t="str">
        <f t="shared" si="97"/>
        <v>森林消防事务</v>
      </c>
      <c r="H1500" s="65" t="str">
        <f t="shared" si="97"/>
        <v>森林消防应急救援</v>
      </c>
    </row>
    <row r="1501" spans="1:8" ht="24" x14ac:dyDescent="0.2">
      <c r="A1501" s="77">
        <v>2240399</v>
      </c>
      <c r="B1501" s="68" t="s">
        <v>1839</v>
      </c>
      <c r="C1501" s="81">
        <f t="shared" si="94"/>
        <v>224</v>
      </c>
      <c r="D1501" s="82">
        <f t="shared" si="95"/>
        <v>22403</v>
      </c>
      <c r="E1501" s="82">
        <f t="shared" si="96"/>
        <v>2240399</v>
      </c>
      <c r="F1501" s="65" t="str">
        <f t="shared" si="97"/>
        <v>灾害防治及应急管理支出</v>
      </c>
      <c r="G1501" s="65" t="str">
        <f t="shared" si="97"/>
        <v>森林消防事务</v>
      </c>
      <c r="H1501" s="65" t="str">
        <f t="shared" si="97"/>
        <v>其他森林消防事务支出</v>
      </c>
    </row>
    <row r="1502" spans="1:8" ht="24" x14ac:dyDescent="0.2">
      <c r="A1502" s="77">
        <v>22404</v>
      </c>
      <c r="B1502" s="68" t="s">
        <v>1840</v>
      </c>
      <c r="C1502" s="81">
        <f t="shared" si="94"/>
        <v>224</v>
      </c>
      <c r="D1502" s="82">
        <f t="shared" si="95"/>
        <v>22404</v>
      </c>
      <c r="E1502" s="82" t="str">
        <f t="shared" si="96"/>
        <v/>
      </c>
      <c r="F1502" s="65" t="str">
        <f t="shared" si="97"/>
        <v>灾害防治及应急管理支出</v>
      </c>
      <c r="G1502" s="65" t="str">
        <f t="shared" si="97"/>
        <v>煤矿安全</v>
      </c>
      <c r="H1502" s="65" t="str">
        <f t="shared" si="97"/>
        <v/>
      </c>
    </row>
    <row r="1503" spans="1:8" ht="24" x14ac:dyDescent="0.2">
      <c r="A1503" s="77">
        <v>2240401</v>
      </c>
      <c r="B1503" s="68" t="s">
        <v>1841</v>
      </c>
      <c r="C1503" s="81">
        <f t="shared" si="94"/>
        <v>224</v>
      </c>
      <c r="D1503" s="82">
        <f t="shared" si="95"/>
        <v>22404</v>
      </c>
      <c r="E1503" s="82">
        <f t="shared" si="96"/>
        <v>2240401</v>
      </c>
      <c r="F1503" s="65" t="str">
        <f t="shared" si="97"/>
        <v>灾害防治及应急管理支出</v>
      </c>
      <c r="G1503" s="65" t="str">
        <f t="shared" si="97"/>
        <v>煤矿安全</v>
      </c>
      <c r="H1503" s="65" t="str">
        <f t="shared" si="97"/>
        <v>行政运行（煤矿）</v>
      </c>
    </row>
    <row r="1504" spans="1:8" ht="24" x14ac:dyDescent="0.2">
      <c r="A1504" s="77">
        <v>2240402</v>
      </c>
      <c r="B1504" s="68" t="s">
        <v>1842</v>
      </c>
      <c r="C1504" s="81">
        <f t="shared" si="94"/>
        <v>224</v>
      </c>
      <c r="D1504" s="82">
        <f t="shared" si="95"/>
        <v>22404</v>
      </c>
      <c r="E1504" s="82">
        <f t="shared" si="96"/>
        <v>2240402</v>
      </c>
      <c r="F1504" s="65" t="str">
        <f t="shared" si="97"/>
        <v>灾害防治及应急管理支出</v>
      </c>
      <c r="G1504" s="65" t="str">
        <f t="shared" si="97"/>
        <v>煤矿安全</v>
      </c>
      <c r="H1504" s="65" t="str">
        <f t="shared" si="97"/>
        <v>一般行政管理事务（煤矿）</v>
      </c>
    </row>
    <row r="1505" spans="1:8" ht="24" x14ac:dyDescent="0.2">
      <c r="A1505" s="77">
        <v>2240403</v>
      </c>
      <c r="B1505" s="68" t="s">
        <v>1843</v>
      </c>
      <c r="C1505" s="81">
        <f t="shared" si="94"/>
        <v>224</v>
      </c>
      <c r="D1505" s="82">
        <f t="shared" si="95"/>
        <v>22404</v>
      </c>
      <c r="E1505" s="82">
        <f t="shared" si="96"/>
        <v>2240403</v>
      </c>
      <c r="F1505" s="65" t="str">
        <f t="shared" si="97"/>
        <v>灾害防治及应急管理支出</v>
      </c>
      <c r="G1505" s="65" t="str">
        <f t="shared" si="97"/>
        <v>煤矿安全</v>
      </c>
      <c r="H1505" s="65" t="str">
        <f t="shared" si="97"/>
        <v>机关服务（煤矿）</v>
      </c>
    </row>
    <row r="1506" spans="1:8" ht="24" x14ac:dyDescent="0.2">
      <c r="A1506" s="77">
        <v>2240404</v>
      </c>
      <c r="B1506" s="68" t="s">
        <v>1844</v>
      </c>
      <c r="C1506" s="81">
        <f t="shared" si="94"/>
        <v>224</v>
      </c>
      <c r="D1506" s="82">
        <f t="shared" si="95"/>
        <v>22404</v>
      </c>
      <c r="E1506" s="82">
        <f t="shared" si="96"/>
        <v>2240404</v>
      </c>
      <c r="F1506" s="65" t="str">
        <f t="shared" si="97"/>
        <v>灾害防治及应急管理支出</v>
      </c>
      <c r="G1506" s="65" t="str">
        <f t="shared" si="97"/>
        <v>煤矿安全</v>
      </c>
      <c r="H1506" s="65" t="str">
        <f t="shared" si="97"/>
        <v>煤矿安全监察事务</v>
      </c>
    </row>
    <row r="1507" spans="1:8" ht="24" x14ac:dyDescent="0.2">
      <c r="A1507" s="77">
        <v>2240405</v>
      </c>
      <c r="B1507" s="68" t="s">
        <v>1845</v>
      </c>
      <c r="C1507" s="81">
        <f t="shared" si="94"/>
        <v>224</v>
      </c>
      <c r="D1507" s="82">
        <f t="shared" si="95"/>
        <v>22404</v>
      </c>
      <c r="E1507" s="82">
        <f t="shared" si="96"/>
        <v>2240405</v>
      </c>
      <c r="F1507" s="65" t="str">
        <f t="shared" si="97"/>
        <v>灾害防治及应急管理支出</v>
      </c>
      <c r="G1507" s="65" t="str">
        <f t="shared" si="97"/>
        <v>煤矿安全</v>
      </c>
      <c r="H1507" s="65" t="str">
        <f t="shared" si="97"/>
        <v>煤矿应急救援事务</v>
      </c>
    </row>
    <row r="1508" spans="1:8" ht="24" x14ac:dyDescent="0.2">
      <c r="A1508" s="77">
        <v>2240450</v>
      </c>
      <c r="B1508" s="68" t="s">
        <v>1846</v>
      </c>
      <c r="C1508" s="81">
        <f t="shared" si="94"/>
        <v>224</v>
      </c>
      <c r="D1508" s="82">
        <f t="shared" si="95"/>
        <v>22404</v>
      </c>
      <c r="E1508" s="82">
        <f t="shared" si="96"/>
        <v>2240450</v>
      </c>
      <c r="F1508" s="65" t="str">
        <f t="shared" si="97"/>
        <v>灾害防治及应急管理支出</v>
      </c>
      <c r="G1508" s="65" t="str">
        <f t="shared" si="97"/>
        <v>煤矿安全</v>
      </c>
      <c r="H1508" s="65" t="str">
        <f t="shared" si="97"/>
        <v>事业运行（煤矿）</v>
      </c>
    </row>
    <row r="1509" spans="1:8" ht="24" x14ac:dyDescent="0.2">
      <c r="A1509" s="77">
        <v>2240499</v>
      </c>
      <c r="B1509" s="68" t="s">
        <v>1847</v>
      </c>
      <c r="C1509" s="81">
        <f t="shared" si="94"/>
        <v>224</v>
      </c>
      <c r="D1509" s="82">
        <f t="shared" si="95"/>
        <v>22404</v>
      </c>
      <c r="E1509" s="82">
        <f t="shared" si="96"/>
        <v>2240499</v>
      </c>
      <c r="F1509" s="65" t="str">
        <f t="shared" si="97"/>
        <v>灾害防治及应急管理支出</v>
      </c>
      <c r="G1509" s="65" t="str">
        <f t="shared" si="97"/>
        <v>煤矿安全</v>
      </c>
      <c r="H1509" s="65" t="str">
        <f t="shared" si="97"/>
        <v>其他煤矿安全支出</v>
      </c>
    </row>
    <row r="1510" spans="1:8" ht="24" x14ac:dyDescent="0.2">
      <c r="A1510" s="77">
        <v>22405</v>
      </c>
      <c r="B1510" s="68" t="s">
        <v>1848</v>
      </c>
      <c r="C1510" s="81">
        <f t="shared" si="94"/>
        <v>224</v>
      </c>
      <c r="D1510" s="82">
        <f t="shared" si="95"/>
        <v>22405</v>
      </c>
      <c r="E1510" s="82" t="str">
        <f t="shared" si="96"/>
        <v/>
      </c>
      <c r="F1510" s="65" t="str">
        <f t="shared" si="97"/>
        <v>灾害防治及应急管理支出</v>
      </c>
      <c r="G1510" s="65" t="str">
        <f t="shared" si="97"/>
        <v>地震事务</v>
      </c>
      <c r="H1510" s="65" t="str">
        <f t="shared" si="97"/>
        <v/>
      </c>
    </row>
    <row r="1511" spans="1:8" ht="24" x14ac:dyDescent="0.2">
      <c r="A1511" s="77">
        <v>2240501</v>
      </c>
      <c r="B1511" s="68" t="s">
        <v>1849</v>
      </c>
      <c r="C1511" s="81">
        <f t="shared" si="94"/>
        <v>224</v>
      </c>
      <c r="D1511" s="82">
        <f t="shared" si="95"/>
        <v>22405</v>
      </c>
      <c r="E1511" s="82">
        <f t="shared" si="96"/>
        <v>2240501</v>
      </c>
      <c r="F1511" s="65" t="str">
        <f t="shared" si="97"/>
        <v>灾害防治及应急管理支出</v>
      </c>
      <c r="G1511" s="65" t="str">
        <f t="shared" si="97"/>
        <v>地震事务</v>
      </c>
      <c r="H1511" s="65" t="str">
        <f t="shared" si="97"/>
        <v>行政运行（地震）</v>
      </c>
    </row>
    <row r="1512" spans="1:8" ht="24" x14ac:dyDescent="0.2">
      <c r="A1512" s="77">
        <v>2240502</v>
      </c>
      <c r="B1512" s="68" t="s">
        <v>1850</v>
      </c>
      <c r="C1512" s="81">
        <f t="shared" si="94"/>
        <v>224</v>
      </c>
      <c r="D1512" s="82">
        <f t="shared" si="95"/>
        <v>22405</v>
      </c>
      <c r="E1512" s="82">
        <f t="shared" si="96"/>
        <v>2240502</v>
      </c>
      <c r="F1512" s="65" t="str">
        <f t="shared" si="97"/>
        <v>灾害防治及应急管理支出</v>
      </c>
      <c r="G1512" s="65" t="str">
        <f t="shared" si="97"/>
        <v>地震事务</v>
      </c>
      <c r="H1512" s="65" t="str">
        <f t="shared" si="97"/>
        <v>一般行政管理事务（地震）</v>
      </c>
    </row>
    <row r="1513" spans="1:8" ht="24" x14ac:dyDescent="0.2">
      <c r="A1513" s="77">
        <v>2240503</v>
      </c>
      <c r="B1513" s="68" t="s">
        <v>1851</v>
      </c>
      <c r="C1513" s="81">
        <f t="shared" si="94"/>
        <v>224</v>
      </c>
      <c r="D1513" s="82">
        <f t="shared" si="95"/>
        <v>22405</v>
      </c>
      <c r="E1513" s="82">
        <f t="shared" si="96"/>
        <v>2240503</v>
      </c>
      <c r="F1513" s="65" t="str">
        <f t="shared" si="97"/>
        <v>灾害防治及应急管理支出</v>
      </c>
      <c r="G1513" s="65" t="str">
        <f t="shared" si="97"/>
        <v>地震事务</v>
      </c>
      <c r="H1513" s="65" t="str">
        <f t="shared" si="97"/>
        <v>机关服务（地震）</v>
      </c>
    </row>
    <row r="1514" spans="1:8" ht="24" x14ac:dyDescent="0.2">
      <c r="A1514" s="77">
        <v>2240504</v>
      </c>
      <c r="B1514" s="68" t="s">
        <v>1852</v>
      </c>
      <c r="C1514" s="81">
        <f t="shared" si="94"/>
        <v>224</v>
      </c>
      <c r="D1514" s="82">
        <f t="shared" si="95"/>
        <v>22405</v>
      </c>
      <c r="E1514" s="82">
        <f t="shared" si="96"/>
        <v>2240504</v>
      </c>
      <c r="F1514" s="65" t="str">
        <f t="shared" si="97"/>
        <v>灾害防治及应急管理支出</v>
      </c>
      <c r="G1514" s="65" t="str">
        <f t="shared" si="97"/>
        <v>地震事务</v>
      </c>
      <c r="H1514" s="65" t="str">
        <f t="shared" si="97"/>
        <v>地震监测</v>
      </c>
    </row>
    <row r="1515" spans="1:8" ht="24" x14ac:dyDescent="0.2">
      <c r="A1515" s="77">
        <v>2240505</v>
      </c>
      <c r="B1515" s="68" t="s">
        <v>1853</v>
      </c>
      <c r="C1515" s="81">
        <f t="shared" si="94"/>
        <v>224</v>
      </c>
      <c r="D1515" s="82">
        <f t="shared" si="95"/>
        <v>22405</v>
      </c>
      <c r="E1515" s="82">
        <f t="shared" si="96"/>
        <v>2240505</v>
      </c>
      <c r="F1515" s="65" t="str">
        <f t="shared" si="97"/>
        <v>灾害防治及应急管理支出</v>
      </c>
      <c r="G1515" s="65" t="str">
        <f t="shared" si="97"/>
        <v>地震事务</v>
      </c>
      <c r="H1515" s="65" t="str">
        <f t="shared" si="97"/>
        <v>地震预测预报</v>
      </c>
    </row>
    <row r="1516" spans="1:8" ht="24" x14ac:dyDescent="0.2">
      <c r="A1516" s="77">
        <v>2240506</v>
      </c>
      <c r="B1516" s="68" t="s">
        <v>1854</v>
      </c>
      <c r="C1516" s="81">
        <f t="shared" si="94"/>
        <v>224</v>
      </c>
      <c r="D1516" s="82">
        <f t="shared" si="95"/>
        <v>22405</v>
      </c>
      <c r="E1516" s="82">
        <f t="shared" si="96"/>
        <v>2240506</v>
      </c>
      <c r="F1516" s="65" t="str">
        <f t="shared" si="97"/>
        <v>灾害防治及应急管理支出</v>
      </c>
      <c r="G1516" s="65" t="str">
        <f t="shared" si="97"/>
        <v>地震事务</v>
      </c>
      <c r="H1516" s="65" t="str">
        <f t="shared" si="97"/>
        <v>地震灾害预防</v>
      </c>
    </row>
    <row r="1517" spans="1:8" ht="24" x14ac:dyDescent="0.2">
      <c r="A1517" s="77">
        <v>2240507</v>
      </c>
      <c r="B1517" s="68" t="s">
        <v>1855</v>
      </c>
      <c r="C1517" s="81">
        <f t="shared" si="94"/>
        <v>224</v>
      </c>
      <c r="D1517" s="82">
        <f t="shared" si="95"/>
        <v>22405</v>
      </c>
      <c r="E1517" s="82">
        <f t="shared" si="96"/>
        <v>2240507</v>
      </c>
      <c r="F1517" s="65" t="str">
        <f t="shared" si="97"/>
        <v>灾害防治及应急管理支出</v>
      </c>
      <c r="G1517" s="65" t="str">
        <f t="shared" si="97"/>
        <v>地震事务</v>
      </c>
      <c r="H1517" s="65" t="str">
        <f t="shared" si="97"/>
        <v>地震应急救援</v>
      </c>
    </row>
    <row r="1518" spans="1:8" ht="24" x14ac:dyDescent="0.2">
      <c r="A1518" s="77">
        <v>2240508</v>
      </c>
      <c r="B1518" s="68" t="s">
        <v>1856</v>
      </c>
      <c r="C1518" s="81">
        <f t="shared" si="94"/>
        <v>224</v>
      </c>
      <c r="D1518" s="82">
        <f t="shared" si="95"/>
        <v>22405</v>
      </c>
      <c r="E1518" s="82">
        <f t="shared" si="96"/>
        <v>2240508</v>
      </c>
      <c r="F1518" s="65" t="str">
        <f t="shared" si="97"/>
        <v>灾害防治及应急管理支出</v>
      </c>
      <c r="G1518" s="65" t="str">
        <f t="shared" si="97"/>
        <v>地震事务</v>
      </c>
      <c r="H1518" s="65" t="str">
        <f t="shared" si="97"/>
        <v>地震环境探察</v>
      </c>
    </row>
    <row r="1519" spans="1:8" ht="24" x14ac:dyDescent="0.2">
      <c r="A1519" s="77">
        <v>2240509</v>
      </c>
      <c r="B1519" s="68" t="s">
        <v>1857</v>
      </c>
      <c r="C1519" s="81">
        <f t="shared" si="94"/>
        <v>224</v>
      </c>
      <c r="D1519" s="82">
        <f t="shared" si="95"/>
        <v>22405</v>
      </c>
      <c r="E1519" s="82">
        <f t="shared" si="96"/>
        <v>2240509</v>
      </c>
      <c r="F1519" s="65" t="str">
        <f t="shared" si="97"/>
        <v>灾害防治及应急管理支出</v>
      </c>
      <c r="G1519" s="65" t="str">
        <f t="shared" si="97"/>
        <v>地震事务</v>
      </c>
      <c r="H1519" s="65" t="str">
        <f t="shared" si="97"/>
        <v>防震减灾信息管理</v>
      </c>
    </row>
    <row r="1520" spans="1:8" ht="24" x14ac:dyDescent="0.2">
      <c r="A1520" s="77">
        <v>2240510</v>
      </c>
      <c r="B1520" s="68" t="s">
        <v>1858</v>
      </c>
      <c r="C1520" s="81">
        <f t="shared" si="94"/>
        <v>224</v>
      </c>
      <c r="D1520" s="82">
        <f t="shared" si="95"/>
        <v>22405</v>
      </c>
      <c r="E1520" s="82">
        <f t="shared" si="96"/>
        <v>2240510</v>
      </c>
      <c r="F1520" s="65" t="str">
        <f t="shared" si="97"/>
        <v>灾害防治及应急管理支出</v>
      </c>
      <c r="G1520" s="65" t="str">
        <f t="shared" si="97"/>
        <v>地震事务</v>
      </c>
      <c r="H1520" s="65" t="str">
        <f t="shared" si="97"/>
        <v>防震减灾基础管理</v>
      </c>
    </row>
    <row r="1521" spans="1:8" ht="24" x14ac:dyDescent="0.2">
      <c r="A1521" s="77">
        <v>2240550</v>
      </c>
      <c r="B1521" s="68" t="s">
        <v>1859</v>
      </c>
      <c r="C1521" s="81">
        <f t="shared" si="94"/>
        <v>224</v>
      </c>
      <c r="D1521" s="82">
        <f t="shared" si="95"/>
        <v>22405</v>
      </c>
      <c r="E1521" s="82">
        <f t="shared" si="96"/>
        <v>2240550</v>
      </c>
      <c r="F1521" s="65" t="str">
        <f t="shared" si="97"/>
        <v>灾害防治及应急管理支出</v>
      </c>
      <c r="G1521" s="65" t="str">
        <f t="shared" si="97"/>
        <v>地震事务</v>
      </c>
      <c r="H1521" s="65" t="str">
        <f t="shared" si="97"/>
        <v>地震事业机构</v>
      </c>
    </row>
    <row r="1522" spans="1:8" ht="24" x14ac:dyDescent="0.2">
      <c r="A1522" s="77">
        <v>2240599</v>
      </c>
      <c r="B1522" s="68" t="s">
        <v>1860</v>
      </c>
      <c r="C1522" s="81">
        <f t="shared" si="94"/>
        <v>224</v>
      </c>
      <c r="D1522" s="82">
        <f t="shared" si="95"/>
        <v>22405</v>
      </c>
      <c r="E1522" s="82">
        <f t="shared" si="96"/>
        <v>2240599</v>
      </c>
      <c r="F1522" s="65" t="str">
        <f t="shared" si="97"/>
        <v>灾害防治及应急管理支出</v>
      </c>
      <c r="G1522" s="65" t="str">
        <f t="shared" si="97"/>
        <v>地震事务</v>
      </c>
      <c r="H1522" s="65" t="str">
        <f t="shared" si="97"/>
        <v>其他地震事务支出</v>
      </c>
    </row>
    <row r="1523" spans="1:8" ht="24" x14ac:dyDescent="0.2">
      <c r="A1523" s="77">
        <v>22406</v>
      </c>
      <c r="B1523" s="68" t="s">
        <v>1861</v>
      </c>
      <c r="C1523" s="81">
        <f t="shared" si="94"/>
        <v>224</v>
      </c>
      <c r="D1523" s="82">
        <f t="shared" si="95"/>
        <v>22406</v>
      </c>
      <c r="E1523" s="82" t="str">
        <f t="shared" si="96"/>
        <v/>
      </c>
      <c r="F1523" s="65" t="str">
        <f t="shared" si="97"/>
        <v>灾害防治及应急管理支出</v>
      </c>
      <c r="G1523" s="65" t="str">
        <f t="shared" si="97"/>
        <v>自然灾害防治</v>
      </c>
      <c r="H1523" s="65" t="str">
        <f t="shared" si="97"/>
        <v/>
      </c>
    </row>
    <row r="1524" spans="1:8" ht="24" x14ac:dyDescent="0.2">
      <c r="A1524" s="77">
        <v>2240601</v>
      </c>
      <c r="B1524" s="68" t="s">
        <v>1862</v>
      </c>
      <c r="C1524" s="81">
        <f t="shared" si="94"/>
        <v>224</v>
      </c>
      <c r="D1524" s="82">
        <f t="shared" si="95"/>
        <v>22406</v>
      </c>
      <c r="E1524" s="82">
        <f t="shared" si="96"/>
        <v>2240601</v>
      </c>
      <c r="F1524" s="65" t="str">
        <f t="shared" si="97"/>
        <v>灾害防治及应急管理支出</v>
      </c>
      <c r="G1524" s="65" t="str">
        <f t="shared" si="97"/>
        <v>自然灾害防治</v>
      </c>
      <c r="H1524" s="65" t="str">
        <f t="shared" si="97"/>
        <v>地质灾害防治</v>
      </c>
    </row>
    <row r="1525" spans="1:8" ht="24" x14ac:dyDescent="0.2">
      <c r="A1525" s="77">
        <v>2240602</v>
      </c>
      <c r="B1525" s="68" t="s">
        <v>1863</v>
      </c>
      <c r="C1525" s="81">
        <f t="shared" si="94"/>
        <v>224</v>
      </c>
      <c r="D1525" s="82">
        <f t="shared" si="95"/>
        <v>22406</v>
      </c>
      <c r="E1525" s="82">
        <f t="shared" si="96"/>
        <v>2240602</v>
      </c>
      <c r="F1525" s="65" t="str">
        <f t="shared" si="97"/>
        <v>灾害防治及应急管理支出</v>
      </c>
      <c r="G1525" s="65" t="str">
        <f t="shared" si="97"/>
        <v>自然灾害防治</v>
      </c>
      <c r="H1525" s="65" t="str">
        <f t="shared" si="97"/>
        <v>森林草原防灾减灾</v>
      </c>
    </row>
    <row r="1526" spans="1:8" ht="24" x14ac:dyDescent="0.2">
      <c r="A1526" s="77">
        <v>2240699</v>
      </c>
      <c r="B1526" s="68" t="s">
        <v>1864</v>
      </c>
      <c r="C1526" s="81">
        <f t="shared" si="94"/>
        <v>224</v>
      </c>
      <c r="D1526" s="82">
        <f t="shared" si="95"/>
        <v>22406</v>
      </c>
      <c r="E1526" s="82">
        <f t="shared" si="96"/>
        <v>2240699</v>
      </c>
      <c r="F1526" s="65" t="str">
        <f t="shared" si="97"/>
        <v>灾害防治及应急管理支出</v>
      </c>
      <c r="G1526" s="65" t="str">
        <f t="shared" si="97"/>
        <v>自然灾害防治</v>
      </c>
      <c r="H1526" s="65" t="str">
        <f t="shared" si="97"/>
        <v>其他自然灾害防治支出</v>
      </c>
    </row>
    <row r="1527" spans="1:8" ht="36" x14ac:dyDescent="0.2">
      <c r="A1527" s="77">
        <v>22407</v>
      </c>
      <c r="B1527" s="68" t="s">
        <v>1865</v>
      </c>
      <c r="C1527" s="81">
        <f t="shared" si="94"/>
        <v>224</v>
      </c>
      <c r="D1527" s="82">
        <f t="shared" si="95"/>
        <v>22407</v>
      </c>
      <c r="E1527" s="82" t="str">
        <f t="shared" si="96"/>
        <v/>
      </c>
      <c r="F1527" s="65" t="str">
        <f t="shared" si="97"/>
        <v>灾害防治及应急管理支出</v>
      </c>
      <c r="G1527" s="65" t="str">
        <f t="shared" si="97"/>
        <v>自然灾害救灾及恢复重建支出</v>
      </c>
      <c r="H1527" s="65" t="str">
        <f t="shared" si="97"/>
        <v/>
      </c>
    </row>
    <row r="1528" spans="1:8" ht="36" x14ac:dyDescent="0.2">
      <c r="A1528" s="77">
        <v>2240701</v>
      </c>
      <c r="B1528" s="68" t="s">
        <v>1866</v>
      </c>
      <c r="C1528" s="81">
        <f t="shared" si="94"/>
        <v>224</v>
      </c>
      <c r="D1528" s="82">
        <f t="shared" si="95"/>
        <v>22407</v>
      </c>
      <c r="E1528" s="82">
        <f t="shared" si="96"/>
        <v>2240701</v>
      </c>
      <c r="F1528" s="65" t="str">
        <f t="shared" si="97"/>
        <v>灾害防治及应急管理支出</v>
      </c>
      <c r="G1528" s="65" t="str">
        <f t="shared" si="97"/>
        <v>自然灾害救灾及恢复重建支出</v>
      </c>
      <c r="H1528" s="65" t="str">
        <f t="shared" si="97"/>
        <v>中央自然灾害生活补助</v>
      </c>
    </row>
    <row r="1529" spans="1:8" ht="36" x14ac:dyDescent="0.2">
      <c r="A1529" s="77">
        <v>2240702</v>
      </c>
      <c r="B1529" s="68" t="s">
        <v>1867</v>
      </c>
      <c r="C1529" s="81">
        <f t="shared" si="94"/>
        <v>224</v>
      </c>
      <c r="D1529" s="82">
        <f t="shared" si="95"/>
        <v>22407</v>
      </c>
      <c r="E1529" s="82">
        <f t="shared" si="96"/>
        <v>2240702</v>
      </c>
      <c r="F1529" s="65" t="str">
        <f t="shared" si="97"/>
        <v>灾害防治及应急管理支出</v>
      </c>
      <c r="G1529" s="65" t="str">
        <f t="shared" si="97"/>
        <v>自然灾害救灾及恢复重建支出</v>
      </c>
      <c r="H1529" s="65" t="str">
        <f t="shared" si="97"/>
        <v>地方自然灾害生活补助</v>
      </c>
    </row>
    <row r="1530" spans="1:8" ht="36" x14ac:dyDescent="0.2">
      <c r="A1530" s="77">
        <v>2240703</v>
      </c>
      <c r="B1530" s="68" t="s">
        <v>1868</v>
      </c>
      <c r="C1530" s="81">
        <f t="shared" si="94"/>
        <v>224</v>
      </c>
      <c r="D1530" s="82">
        <f t="shared" si="95"/>
        <v>22407</v>
      </c>
      <c r="E1530" s="82">
        <f t="shared" si="96"/>
        <v>2240703</v>
      </c>
      <c r="F1530" s="65" t="str">
        <f t="shared" si="97"/>
        <v>灾害防治及应急管理支出</v>
      </c>
      <c r="G1530" s="65" t="str">
        <f t="shared" si="97"/>
        <v>自然灾害救灾及恢复重建支出</v>
      </c>
      <c r="H1530" s="65" t="str">
        <f t="shared" si="97"/>
        <v>自然灾害救灾补助</v>
      </c>
    </row>
    <row r="1531" spans="1:8" ht="36" x14ac:dyDescent="0.2">
      <c r="A1531" s="77">
        <v>2240704</v>
      </c>
      <c r="B1531" s="68" t="s">
        <v>1869</v>
      </c>
      <c r="C1531" s="81">
        <f t="shared" si="94"/>
        <v>224</v>
      </c>
      <c r="D1531" s="82">
        <f t="shared" si="95"/>
        <v>22407</v>
      </c>
      <c r="E1531" s="82">
        <f t="shared" si="96"/>
        <v>2240704</v>
      </c>
      <c r="F1531" s="65" t="str">
        <f t="shared" si="97"/>
        <v>灾害防治及应急管理支出</v>
      </c>
      <c r="G1531" s="65" t="str">
        <f t="shared" si="97"/>
        <v>自然灾害救灾及恢复重建支出</v>
      </c>
      <c r="H1531" s="65" t="str">
        <f t="shared" si="97"/>
        <v>自然灾害后重建补助</v>
      </c>
    </row>
    <row r="1532" spans="1:8" ht="36" x14ac:dyDescent="0.2">
      <c r="A1532" s="77">
        <v>2240799</v>
      </c>
      <c r="B1532" s="68" t="s">
        <v>1870</v>
      </c>
      <c r="C1532" s="81">
        <f t="shared" si="94"/>
        <v>224</v>
      </c>
      <c r="D1532" s="82">
        <f t="shared" si="95"/>
        <v>22407</v>
      </c>
      <c r="E1532" s="82">
        <f t="shared" si="96"/>
        <v>2240799</v>
      </c>
      <c r="F1532" s="65" t="str">
        <f t="shared" si="97"/>
        <v>灾害防治及应急管理支出</v>
      </c>
      <c r="G1532" s="65" t="str">
        <f t="shared" si="97"/>
        <v>自然灾害救灾及恢复重建支出</v>
      </c>
      <c r="H1532" s="65" t="str">
        <f t="shared" si="97"/>
        <v>其他自然灾害救灾及恢复重建支出</v>
      </c>
    </row>
    <row r="1533" spans="1:8" ht="36" x14ac:dyDescent="0.2">
      <c r="A1533" s="77">
        <v>22499</v>
      </c>
      <c r="B1533" s="68" t="s">
        <v>1871</v>
      </c>
      <c r="C1533" s="81">
        <f t="shared" si="94"/>
        <v>224</v>
      </c>
      <c r="D1533" s="82">
        <f t="shared" si="95"/>
        <v>22499</v>
      </c>
      <c r="E1533" s="82" t="str">
        <f t="shared" si="96"/>
        <v/>
      </c>
      <c r="F1533" s="65" t="str">
        <f t="shared" si="97"/>
        <v>灾害防治及应急管理支出</v>
      </c>
      <c r="G1533" s="65" t="str">
        <f t="shared" si="97"/>
        <v>其他灾害防治及应急管理支出</v>
      </c>
      <c r="H1533" s="65" t="str">
        <f t="shared" si="97"/>
        <v/>
      </c>
    </row>
    <row r="1534" spans="1:8" ht="14.25" x14ac:dyDescent="0.2">
      <c r="A1534" s="77">
        <v>227</v>
      </c>
      <c r="B1534" s="68" t="s">
        <v>633</v>
      </c>
      <c r="C1534" s="81">
        <f t="shared" si="94"/>
        <v>227</v>
      </c>
      <c r="D1534" s="82" t="str">
        <f t="shared" si="95"/>
        <v/>
      </c>
      <c r="E1534" s="82" t="str">
        <f t="shared" si="96"/>
        <v/>
      </c>
      <c r="F1534" s="65" t="str">
        <f t="shared" si="97"/>
        <v>预备费</v>
      </c>
      <c r="G1534" s="65" t="str">
        <f t="shared" si="97"/>
        <v/>
      </c>
      <c r="H1534" s="65" t="str">
        <f t="shared" si="97"/>
        <v/>
      </c>
    </row>
    <row r="1535" spans="1:8" ht="14.25" x14ac:dyDescent="0.2">
      <c r="A1535" s="77">
        <v>229</v>
      </c>
      <c r="B1535" s="68" t="s">
        <v>428</v>
      </c>
      <c r="C1535" s="81">
        <f t="shared" si="94"/>
        <v>229</v>
      </c>
      <c r="D1535" s="82" t="str">
        <f t="shared" si="95"/>
        <v/>
      </c>
      <c r="E1535" s="82" t="str">
        <f t="shared" si="96"/>
        <v/>
      </c>
      <c r="F1535" s="65" t="str">
        <f t="shared" si="97"/>
        <v>其他支出</v>
      </c>
      <c r="G1535" s="65" t="str">
        <f t="shared" si="97"/>
        <v/>
      </c>
      <c r="H1535" s="65" t="str">
        <f t="shared" si="97"/>
        <v/>
      </c>
    </row>
    <row r="1536" spans="1:8" ht="14.25" x14ac:dyDescent="0.2">
      <c r="A1536" s="77">
        <v>22902</v>
      </c>
      <c r="B1536" s="68" t="s">
        <v>1872</v>
      </c>
      <c r="C1536" s="81">
        <f t="shared" si="94"/>
        <v>229</v>
      </c>
      <c r="D1536" s="82">
        <f t="shared" si="95"/>
        <v>22902</v>
      </c>
      <c r="E1536" s="82" t="str">
        <f t="shared" si="96"/>
        <v/>
      </c>
      <c r="F1536" s="65" t="str">
        <f t="shared" si="97"/>
        <v>其他支出</v>
      </c>
      <c r="G1536" s="65" t="str">
        <f t="shared" si="97"/>
        <v>年初预留</v>
      </c>
      <c r="H1536" s="65" t="str">
        <f t="shared" si="97"/>
        <v/>
      </c>
    </row>
    <row r="1537" spans="1:8" ht="48" x14ac:dyDescent="0.2">
      <c r="A1537" s="77">
        <v>22904</v>
      </c>
      <c r="B1537" s="68" t="s">
        <v>1873</v>
      </c>
      <c r="C1537" s="81">
        <f t="shared" si="94"/>
        <v>229</v>
      </c>
      <c r="D1537" s="82">
        <f t="shared" si="95"/>
        <v>22904</v>
      </c>
      <c r="E1537" s="82" t="str">
        <f t="shared" si="96"/>
        <v/>
      </c>
      <c r="F1537" s="65" t="str">
        <f t="shared" si="97"/>
        <v>其他支出</v>
      </c>
      <c r="G1537" s="65" t="str">
        <f t="shared" si="97"/>
        <v>其他政府性基金及对应专项债务收入安排的支出</v>
      </c>
      <c r="H1537" s="65" t="str">
        <f t="shared" si="97"/>
        <v/>
      </c>
    </row>
    <row r="1538" spans="1:8" ht="48" x14ac:dyDescent="0.2">
      <c r="A1538" s="77">
        <v>2290401</v>
      </c>
      <c r="B1538" s="68" t="s">
        <v>1874</v>
      </c>
      <c r="C1538" s="81">
        <f t="shared" si="94"/>
        <v>229</v>
      </c>
      <c r="D1538" s="82">
        <f t="shared" si="95"/>
        <v>22904</v>
      </c>
      <c r="E1538" s="82">
        <f t="shared" si="96"/>
        <v>2290401</v>
      </c>
      <c r="F1538" s="65" t="str">
        <f t="shared" si="97"/>
        <v>其他支出</v>
      </c>
      <c r="G1538" s="65" t="str">
        <f t="shared" si="97"/>
        <v>其他政府性基金及对应专项债务收入安排的支出</v>
      </c>
      <c r="H1538" s="65" t="str">
        <f t="shared" si="97"/>
        <v>其他政府性基金安排的支出</v>
      </c>
    </row>
    <row r="1539" spans="1:8" ht="48" x14ac:dyDescent="0.2">
      <c r="A1539" s="77">
        <v>2290402</v>
      </c>
      <c r="B1539" s="68" t="s">
        <v>1875</v>
      </c>
      <c r="C1539" s="81">
        <f t="shared" si="94"/>
        <v>229</v>
      </c>
      <c r="D1539" s="82">
        <f t="shared" si="95"/>
        <v>22904</v>
      </c>
      <c r="E1539" s="82">
        <f t="shared" si="96"/>
        <v>2290402</v>
      </c>
      <c r="F1539" s="65" t="str">
        <f t="shared" si="97"/>
        <v>其他支出</v>
      </c>
      <c r="G1539" s="65" t="str">
        <f t="shared" si="97"/>
        <v>其他政府性基金及对应专项债务收入安排的支出</v>
      </c>
      <c r="H1539" s="65" t="str">
        <f t="shared" si="97"/>
        <v>其他地方自行试点项目收益专项债券收入安排的支出</v>
      </c>
    </row>
    <row r="1540" spans="1:8" ht="48" x14ac:dyDescent="0.2">
      <c r="A1540" s="77">
        <v>2290403</v>
      </c>
      <c r="B1540" s="68" t="s">
        <v>1876</v>
      </c>
      <c r="C1540" s="81">
        <f t="shared" si="94"/>
        <v>229</v>
      </c>
      <c r="D1540" s="82">
        <f t="shared" si="95"/>
        <v>22904</v>
      </c>
      <c r="E1540" s="82">
        <f t="shared" si="96"/>
        <v>2290403</v>
      </c>
      <c r="F1540" s="65" t="str">
        <f t="shared" si="97"/>
        <v>其他支出</v>
      </c>
      <c r="G1540" s="65" t="str">
        <f t="shared" si="97"/>
        <v>其他政府性基金及对应专项债务收入安排的支出</v>
      </c>
      <c r="H1540" s="65" t="str">
        <f t="shared" si="97"/>
        <v>其他政府性基金债务收入安排的支出</v>
      </c>
    </row>
    <row r="1541" spans="1:8" ht="36" x14ac:dyDescent="0.2">
      <c r="A1541" s="77">
        <v>22908</v>
      </c>
      <c r="B1541" s="68" t="s">
        <v>1877</v>
      </c>
      <c r="C1541" s="81">
        <f t="shared" si="94"/>
        <v>229</v>
      </c>
      <c r="D1541" s="82">
        <f t="shared" si="95"/>
        <v>22908</v>
      </c>
      <c r="E1541" s="82" t="str">
        <f t="shared" si="96"/>
        <v/>
      </c>
      <c r="F1541" s="65" t="str">
        <f t="shared" si="97"/>
        <v>其他支出</v>
      </c>
      <c r="G1541" s="65" t="str">
        <f t="shared" si="97"/>
        <v>彩票发行销售机构业务费安排的支出</v>
      </c>
      <c r="H1541" s="65" t="str">
        <f t="shared" si="97"/>
        <v/>
      </c>
    </row>
    <row r="1542" spans="1:8" ht="36" x14ac:dyDescent="0.2">
      <c r="A1542" s="77">
        <v>2290802</v>
      </c>
      <c r="B1542" s="68" t="s">
        <v>1878</v>
      </c>
      <c r="C1542" s="81">
        <f t="shared" si="94"/>
        <v>229</v>
      </c>
      <c r="D1542" s="82">
        <f t="shared" si="95"/>
        <v>22908</v>
      </c>
      <c r="E1542" s="82">
        <f t="shared" si="96"/>
        <v>2290802</v>
      </c>
      <c r="F1542" s="65" t="str">
        <f t="shared" si="97"/>
        <v>其他支出</v>
      </c>
      <c r="G1542" s="65" t="str">
        <f t="shared" si="97"/>
        <v>彩票发行销售机构业务费安排的支出</v>
      </c>
      <c r="H1542" s="65" t="str">
        <f t="shared" si="97"/>
        <v>福利彩票发行机构的业务费支出</v>
      </c>
    </row>
    <row r="1543" spans="1:8" ht="36" x14ac:dyDescent="0.2">
      <c r="A1543" s="77">
        <v>2290803</v>
      </c>
      <c r="B1543" s="68" t="s">
        <v>1879</v>
      </c>
      <c r="C1543" s="81">
        <f t="shared" si="94"/>
        <v>229</v>
      </c>
      <c r="D1543" s="82">
        <f t="shared" si="95"/>
        <v>22908</v>
      </c>
      <c r="E1543" s="82">
        <f t="shared" si="96"/>
        <v>2290803</v>
      </c>
      <c r="F1543" s="65" t="str">
        <f t="shared" si="97"/>
        <v>其他支出</v>
      </c>
      <c r="G1543" s="65" t="str">
        <f t="shared" si="97"/>
        <v>彩票发行销售机构业务费安排的支出</v>
      </c>
      <c r="H1543" s="65" t="str">
        <f t="shared" si="97"/>
        <v>体育彩票发行机构的业务费支出</v>
      </c>
    </row>
    <row r="1544" spans="1:8" ht="36" x14ac:dyDescent="0.2">
      <c r="A1544" s="77">
        <v>2290804</v>
      </c>
      <c r="B1544" s="68" t="s">
        <v>1880</v>
      </c>
      <c r="C1544" s="81">
        <f t="shared" si="94"/>
        <v>229</v>
      </c>
      <c r="D1544" s="82">
        <f t="shared" si="95"/>
        <v>22908</v>
      </c>
      <c r="E1544" s="82">
        <f t="shared" si="96"/>
        <v>2290804</v>
      </c>
      <c r="F1544" s="65" t="str">
        <f t="shared" si="97"/>
        <v>其他支出</v>
      </c>
      <c r="G1544" s="65" t="str">
        <f t="shared" si="97"/>
        <v>彩票发行销售机构业务费安排的支出</v>
      </c>
      <c r="H1544" s="65" t="str">
        <f t="shared" si="97"/>
        <v>福利彩票销售机构的业务费支出</v>
      </c>
    </row>
    <row r="1545" spans="1:8" ht="36" x14ac:dyDescent="0.2">
      <c r="A1545" s="77">
        <v>2290805</v>
      </c>
      <c r="B1545" s="68" t="s">
        <v>1881</v>
      </c>
      <c r="C1545" s="81">
        <f t="shared" si="94"/>
        <v>229</v>
      </c>
      <c r="D1545" s="82">
        <f t="shared" si="95"/>
        <v>22908</v>
      </c>
      <c r="E1545" s="82">
        <f t="shared" si="96"/>
        <v>2290805</v>
      </c>
      <c r="F1545" s="65" t="str">
        <f t="shared" si="97"/>
        <v>其他支出</v>
      </c>
      <c r="G1545" s="65" t="str">
        <f t="shared" si="97"/>
        <v>彩票发行销售机构业务费安排的支出</v>
      </c>
      <c r="H1545" s="65" t="str">
        <f t="shared" si="97"/>
        <v>体育彩票销售机构的业务费支出</v>
      </c>
    </row>
    <row r="1546" spans="1:8" ht="36" x14ac:dyDescent="0.2">
      <c r="A1546" s="77">
        <v>2290806</v>
      </c>
      <c r="B1546" s="68" t="s">
        <v>1882</v>
      </c>
      <c r="C1546" s="81">
        <f t="shared" si="94"/>
        <v>229</v>
      </c>
      <c r="D1546" s="82">
        <f t="shared" si="95"/>
        <v>22908</v>
      </c>
      <c r="E1546" s="82">
        <f t="shared" si="96"/>
        <v>2290806</v>
      </c>
      <c r="F1546" s="65" t="str">
        <f t="shared" si="97"/>
        <v>其他支出</v>
      </c>
      <c r="G1546" s="65" t="str">
        <f t="shared" si="97"/>
        <v>彩票发行销售机构业务费安排的支出</v>
      </c>
      <c r="H1546" s="65" t="str">
        <f t="shared" si="97"/>
        <v>彩票兑奖周转金支出</v>
      </c>
    </row>
    <row r="1547" spans="1:8" ht="36" x14ac:dyDescent="0.2">
      <c r="A1547" s="77">
        <v>2290807</v>
      </c>
      <c r="B1547" s="68" t="s">
        <v>1883</v>
      </c>
      <c r="C1547" s="81">
        <f t="shared" ref="C1547:C1610" si="98">IF(AND($A1547&lt;&gt;"",LEN($A1547)&gt;=3),MID($A1547,1,3)*1,"")</f>
        <v>229</v>
      </c>
      <c r="D1547" s="82">
        <f t="shared" ref="D1547:D1610" si="99">IF(AND($A1547&lt;&gt;"",LEN($A1547)&gt;=5),MID($A1547,1,5)*1,"")</f>
        <v>22908</v>
      </c>
      <c r="E1547" s="82">
        <f t="shared" ref="E1547:E1610" si="100">IF(AND($A1547&lt;&gt;"",LEN($A1547)&gt;=7),MID($A1547,1,7)*1,"")</f>
        <v>2290807</v>
      </c>
      <c r="F1547" s="65" t="str">
        <f t="shared" si="97"/>
        <v>其他支出</v>
      </c>
      <c r="G1547" s="65" t="str">
        <f t="shared" si="97"/>
        <v>彩票发行销售机构业务费安排的支出</v>
      </c>
      <c r="H1547" s="65" t="str">
        <f t="shared" si="97"/>
        <v>彩票发行销售风险基金支出</v>
      </c>
    </row>
    <row r="1548" spans="1:8" ht="36" x14ac:dyDescent="0.2">
      <c r="A1548" s="77">
        <v>2290808</v>
      </c>
      <c r="B1548" s="68" t="s">
        <v>1884</v>
      </c>
      <c r="C1548" s="81">
        <f t="shared" si="98"/>
        <v>229</v>
      </c>
      <c r="D1548" s="82">
        <f t="shared" si="99"/>
        <v>22908</v>
      </c>
      <c r="E1548" s="82">
        <f t="shared" si="100"/>
        <v>2290808</v>
      </c>
      <c r="F1548" s="65" t="str">
        <f t="shared" si="97"/>
        <v>其他支出</v>
      </c>
      <c r="G1548" s="65" t="str">
        <f t="shared" si="97"/>
        <v>彩票发行销售机构业务费安排的支出</v>
      </c>
      <c r="H1548" s="65" t="str">
        <f t="shared" si="97"/>
        <v>彩票市场调控资金支出</v>
      </c>
    </row>
    <row r="1549" spans="1:8" ht="36" x14ac:dyDescent="0.2">
      <c r="A1549" s="77">
        <v>2290899</v>
      </c>
      <c r="B1549" s="68" t="s">
        <v>1885</v>
      </c>
      <c r="C1549" s="81">
        <f t="shared" si="98"/>
        <v>229</v>
      </c>
      <c r="D1549" s="82">
        <f t="shared" si="99"/>
        <v>22908</v>
      </c>
      <c r="E1549" s="82">
        <f t="shared" si="100"/>
        <v>2290899</v>
      </c>
      <c r="F1549" s="65" t="str">
        <f t="shared" si="97"/>
        <v>其他支出</v>
      </c>
      <c r="G1549" s="65" t="str">
        <f t="shared" si="97"/>
        <v>彩票发行销售机构业务费安排的支出</v>
      </c>
      <c r="H1549" s="65" t="str">
        <f t="shared" si="97"/>
        <v>其他彩票发行销售机构业务费安排的支出</v>
      </c>
    </row>
    <row r="1550" spans="1:8" ht="24" x14ac:dyDescent="0.2">
      <c r="A1550" s="77">
        <v>22960</v>
      </c>
      <c r="B1550" s="68" t="s">
        <v>1886</v>
      </c>
      <c r="C1550" s="81">
        <f t="shared" si="98"/>
        <v>229</v>
      </c>
      <c r="D1550" s="82">
        <f t="shared" si="99"/>
        <v>22960</v>
      </c>
      <c r="E1550" s="82" t="str">
        <f t="shared" si="100"/>
        <v/>
      </c>
      <c r="F1550" s="65" t="str">
        <f t="shared" si="97"/>
        <v>其他支出</v>
      </c>
      <c r="G1550" s="65" t="str">
        <f t="shared" si="97"/>
        <v>彩票公益金安排的支出</v>
      </c>
      <c r="H1550" s="65" t="str">
        <f t="shared" si="97"/>
        <v/>
      </c>
    </row>
    <row r="1551" spans="1:8" ht="24" x14ac:dyDescent="0.2">
      <c r="A1551" s="77">
        <v>2296001</v>
      </c>
      <c r="B1551" s="68" t="s">
        <v>1887</v>
      </c>
      <c r="C1551" s="81">
        <f t="shared" si="98"/>
        <v>229</v>
      </c>
      <c r="D1551" s="82">
        <f t="shared" si="99"/>
        <v>22960</v>
      </c>
      <c r="E1551" s="82">
        <f t="shared" si="100"/>
        <v>2296001</v>
      </c>
      <c r="F1551" s="65" t="str">
        <f t="shared" si="97"/>
        <v>其他支出</v>
      </c>
      <c r="G1551" s="65" t="str">
        <f t="shared" si="97"/>
        <v>彩票公益金安排的支出</v>
      </c>
      <c r="H1551" s="65" t="str">
        <f t="shared" si="97"/>
        <v>用于补充全国社会保障基金的彩票公益金支出</v>
      </c>
    </row>
    <row r="1552" spans="1:8" ht="24" x14ac:dyDescent="0.2">
      <c r="A1552" s="77">
        <v>2296002</v>
      </c>
      <c r="B1552" s="68" t="s">
        <v>1888</v>
      </c>
      <c r="C1552" s="81">
        <f t="shared" si="98"/>
        <v>229</v>
      </c>
      <c r="D1552" s="82">
        <f t="shared" si="99"/>
        <v>22960</v>
      </c>
      <c r="E1552" s="82">
        <f t="shared" si="100"/>
        <v>2296002</v>
      </c>
      <c r="F1552" s="65" t="str">
        <f t="shared" si="97"/>
        <v>其他支出</v>
      </c>
      <c r="G1552" s="65" t="str">
        <f t="shared" si="97"/>
        <v>彩票公益金安排的支出</v>
      </c>
      <c r="H1552" s="65" t="str">
        <f t="shared" si="97"/>
        <v>用于社会福利的彩票公益金支出</v>
      </c>
    </row>
    <row r="1553" spans="1:8" ht="24" x14ac:dyDescent="0.2">
      <c r="A1553" s="77">
        <v>2296003</v>
      </c>
      <c r="B1553" s="68" t="s">
        <v>1889</v>
      </c>
      <c r="C1553" s="81">
        <f t="shared" si="98"/>
        <v>229</v>
      </c>
      <c r="D1553" s="82">
        <f t="shared" si="99"/>
        <v>22960</v>
      </c>
      <c r="E1553" s="82">
        <f t="shared" si="100"/>
        <v>2296003</v>
      </c>
      <c r="F1553" s="65" t="str">
        <f t="shared" si="97"/>
        <v>其他支出</v>
      </c>
      <c r="G1553" s="65" t="str">
        <f t="shared" si="97"/>
        <v>彩票公益金安排的支出</v>
      </c>
      <c r="H1553" s="65" t="str">
        <f t="shared" si="97"/>
        <v>用于体育事业的彩票公益金支出</v>
      </c>
    </row>
    <row r="1554" spans="1:8" ht="24" x14ac:dyDescent="0.2">
      <c r="A1554" s="77">
        <v>2296004</v>
      </c>
      <c r="B1554" s="68" t="s">
        <v>1890</v>
      </c>
      <c r="C1554" s="81">
        <f t="shared" si="98"/>
        <v>229</v>
      </c>
      <c r="D1554" s="82">
        <f t="shared" si="99"/>
        <v>22960</v>
      </c>
      <c r="E1554" s="82">
        <f t="shared" si="100"/>
        <v>2296004</v>
      </c>
      <c r="F1554" s="65" t="str">
        <f t="shared" si="97"/>
        <v>其他支出</v>
      </c>
      <c r="G1554" s="65" t="str">
        <f t="shared" si="97"/>
        <v>彩票公益金安排的支出</v>
      </c>
      <c r="H1554" s="65" t="str">
        <f t="shared" si="97"/>
        <v>用于教育事业的彩票公益金支出</v>
      </c>
    </row>
    <row r="1555" spans="1:8" ht="24" x14ac:dyDescent="0.2">
      <c r="A1555" s="77">
        <v>2296005</v>
      </c>
      <c r="B1555" s="68" t="s">
        <v>1891</v>
      </c>
      <c r="C1555" s="81">
        <f t="shared" si="98"/>
        <v>229</v>
      </c>
      <c r="D1555" s="82">
        <f t="shared" si="99"/>
        <v>22960</v>
      </c>
      <c r="E1555" s="82">
        <f t="shared" si="100"/>
        <v>2296005</v>
      </c>
      <c r="F1555" s="65" t="str">
        <f t="shared" si="97"/>
        <v>其他支出</v>
      </c>
      <c r="G1555" s="65" t="str">
        <f t="shared" si="97"/>
        <v>彩票公益金安排的支出</v>
      </c>
      <c r="H1555" s="65" t="str">
        <f t="shared" si="97"/>
        <v>用于红十字事业的彩票公益金支出</v>
      </c>
    </row>
    <row r="1556" spans="1:8" ht="24" x14ac:dyDescent="0.2">
      <c r="A1556" s="77">
        <v>2296006</v>
      </c>
      <c r="B1556" s="68" t="s">
        <v>1892</v>
      </c>
      <c r="C1556" s="81">
        <f t="shared" si="98"/>
        <v>229</v>
      </c>
      <c r="D1556" s="82">
        <f t="shared" si="99"/>
        <v>22960</v>
      </c>
      <c r="E1556" s="82">
        <f t="shared" si="100"/>
        <v>2296006</v>
      </c>
      <c r="F1556" s="65" t="str">
        <f t="shared" si="97"/>
        <v>其他支出</v>
      </c>
      <c r="G1556" s="65" t="str">
        <f t="shared" si="97"/>
        <v>彩票公益金安排的支出</v>
      </c>
      <c r="H1556" s="65" t="str">
        <f t="shared" si="97"/>
        <v>用于残疾人事业的彩票公益金支出</v>
      </c>
    </row>
    <row r="1557" spans="1:8" ht="24" x14ac:dyDescent="0.2">
      <c r="A1557" s="77">
        <v>2296010</v>
      </c>
      <c r="B1557" s="68" t="s">
        <v>1893</v>
      </c>
      <c r="C1557" s="81">
        <f t="shared" si="98"/>
        <v>229</v>
      </c>
      <c r="D1557" s="82">
        <f t="shared" si="99"/>
        <v>22960</v>
      </c>
      <c r="E1557" s="82">
        <f t="shared" si="100"/>
        <v>2296010</v>
      </c>
      <c r="F1557" s="65" t="str">
        <f t="shared" si="97"/>
        <v>其他支出</v>
      </c>
      <c r="G1557" s="65" t="str">
        <f t="shared" si="97"/>
        <v>彩票公益金安排的支出</v>
      </c>
      <c r="H1557" s="65" t="str">
        <f t="shared" si="97"/>
        <v>用于文化事业的彩票公益金支出</v>
      </c>
    </row>
    <row r="1558" spans="1:8" ht="24" x14ac:dyDescent="0.2">
      <c r="A1558" s="77">
        <v>2296011</v>
      </c>
      <c r="B1558" s="68" t="s">
        <v>1894</v>
      </c>
      <c r="C1558" s="81">
        <f t="shared" si="98"/>
        <v>229</v>
      </c>
      <c r="D1558" s="82">
        <f t="shared" si="99"/>
        <v>22960</v>
      </c>
      <c r="E1558" s="82">
        <f t="shared" si="100"/>
        <v>2296011</v>
      </c>
      <c r="F1558" s="65" t="str">
        <f t="shared" si="97"/>
        <v>其他支出</v>
      </c>
      <c r="G1558" s="65" t="str">
        <f t="shared" si="97"/>
        <v>彩票公益金安排的支出</v>
      </c>
      <c r="H1558" s="65" t="str">
        <f t="shared" si="97"/>
        <v>用于扶贫的彩票公益金支出</v>
      </c>
    </row>
    <row r="1559" spans="1:8" ht="24" x14ac:dyDescent="0.2">
      <c r="A1559" s="77">
        <v>2296012</v>
      </c>
      <c r="B1559" s="68" t="s">
        <v>1895</v>
      </c>
      <c r="C1559" s="81">
        <f t="shared" si="98"/>
        <v>229</v>
      </c>
      <c r="D1559" s="82">
        <f t="shared" si="99"/>
        <v>22960</v>
      </c>
      <c r="E1559" s="82">
        <f t="shared" si="100"/>
        <v>2296012</v>
      </c>
      <c r="F1559" s="65" t="str">
        <f t="shared" si="97"/>
        <v>其他支出</v>
      </c>
      <c r="G1559" s="65" t="str">
        <f t="shared" si="97"/>
        <v>彩票公益金安排的支出</v>
      </c>
      <c r="H1559" s="65" t="str">
        <f t="shared" si="97"/>
        <v>用于法律援助的彩票公益金支出</v>
      </c>
    </row>
    <row r="1560" spans="1:8" ht="24" x14ac:dyDescent="0.2">
      <c r="A1560" s="77">
        <v>2296013</v>
      </c>
      <c r="B1560" s="68" t="s">
        <v>1896</v>
      </c>
      <c r="C1560" s="81">
        <f t="shared" si="98"/>
        <v>229</v>
      </c>
      <c r="D1560" s="82">
        <f t="shared" si="99"/>
        <v>22960</v>
      </c>
      <c r="E1560" s="82">
        <f t="shared" si="100"/>
        <v>2296013</v>
      </c>
      <c r="F1560" s="65" t="str">
        <f t="shared" si="97"/>
        <v>其他支出</v>
      </c>
      <c r="G1560" s="65" t="str">
        <f t="shared" si="97"/>
        <v>彩票公益金安排的支出</v>
      </c>
      <c r="H1560" s="65" t="str">
        <f t="shared" si="97"/>
        <v>用于城乡医疗救助的彩票公益金支出</v>
      </c>
    </row>
    <row r="1561" spans="1:8" ht="24" x14ac:dyDescent="0.2">
      <c r="A1561" s="77">
        <v>2296099</v>
      </c>
      <c r="B1561" s="68" t="s">
        <v>1897</v>
      </c>
      <c r="C1561" s="81">
        <f t="shared" si="98"/>
        <v>229</v>
      </c>
      <c r="D1561" s="82">
        <f t="shared" si="99"/>
        <v>22960</v>
      </c>
      <c r="E1561" s="82">
        <f t="shared" si="100"/>
        <v>2296099</v>
      </c>
      <c r="F1561" s="65" t="str">
        <f t="shared" si="97"/>
        <v>其他支出</v>
      </c>
      <c r="G1561" s="65" t="str">
        <f t="shared" si="97"/>
        <v>彩票公益金安排的支出</v>
      </c>
      <c r="H1561" s="65" t="str">
        <f t="shared" si="97"/>
        <v>用于其他社会公益事业的彩票公益金支出</v>
      </c>
    </row>
    <row r="1562" spans="1:8" ht="14.25" x14ac:dyDescent="0.2">
      <c r="A1562" s="77">
        <v>22999</v>
      </c>
      <c r="B1562" s="68" t="s">
        <v>428</v>
      </c>
      <c r="C1562" s="81">
        <f t="shared" si="98"/>
        <v>229</v>
      </c>
      <c r="D1562" s="82">
        <f t="shared" si="99"/>
        <v>22999</v>
      </c>
      <c r="E1562" s="82" t="str">
        <f t="shared" si="100"/>
        <v/>
      </c>
      <c r="F1562" s="65" t="str">
        <f t="shared" si="97"/>
        <v>其他支出</v>
      </c>
      <c r="G1562" s="65" t="str">
        <f t="shared" si="97"/>
        <v>其他支出</v>
      </c>
      <c r="H1562" s="65" t="str">
        <f t="shared" si="97"/>
        <v/>
      </c>
    </row>
    <row r="1563" spans="1:8" ht="14.25" x14ac:dyDescent="0.2">
      <c r="A1563" s="77">
        <v>2299901</v>
      </c>
      <c r="B1563" s="68" t="s">
        <v>428</v>
      </c>
      <c r="C1563" s="81">
        <f t="shared" si="98"/>
        <v>229</v>
      </c>
      <c r="D1563" s="82">
        <f t="shared" si="99"/>
        <v>22999</v>
      </c>
      <c r="E1563" s="82">
        <f t="shared" si="100"/>
        <v>2299901</v>
      </c>
      <c r="F1563" s="65" t="str">
        <f t="shared" ref="F1563:H1626" si="101">IF(C1563&lt;&gt;"",VLOOKUP(C1563,$A$6:$B$10007,2,FALSE),"")</f>
        <v>其他支出</v>
      </c>
      <c r="G1563" s="65" t="str">
        <f t="shared" si="101"/>
        <v>其他支出</v>
      </c>
      <c r="H1563" s="65" t="str">
        <f t="shared" si="101"/>
        <v>其他支出</v>
      </c>
    </row>
    <row r="1564" spans="1:8" ht="14.25" x14ac:dyDescent="0.2">
      <c r="A1564" s="77">
        <v>230</v>
      </c>
      <c r="B1564" s="68" t="s">
        <v>1898</v>
      </c>
      <c r="C1564" s="81">
        <f t="shared" si="98"/>
        <v>230</v>
      </c>
      <c r="D1564" s="82" t="str">
        <f t="shared" si="99"/>
        <v/>
      </c>
      <c r="E1564" s="82" t="str">
        <f t="shared" si="100"/>
        <v/>
      </c>
      <c r="F1564" s="65" t="str">
        <f t="shared" si="101"/>
        <v>转移性支出</v>
      </c>
      <c r="G1564" s="65" t="str">
        <f t="shared" si="101"/>
        <v/>
      </c>
      <c r="H1564" s="65" t="str">
        <f t="shared" si="101"/>
        <v/>
      </c>
    </row>
    <row r="1565" spans="1:8" ht="14.25" x14ac:dyDescent="0.2">
      <c r="A1565" s="77">
        <v>23001</v>
      </c>
      <c r="B1565" s="68" t="s">
        <v>1899</v>
      </c>
      <c r="C1565" s="81">
        <f t="shared" si="98"/>
        <v>230</v>
      </c>
      <c r="D1565" s="82">
        <f t="shared" si="99"/>
        <v>23001</v>
      </c>
      <c r="E1565" s="82" t="str">
        <f t="shared" si="100"/>
        <v/>
      </c>
      <c r="F1565" s="65" t="str">
        <f t="shared" si="101"/>
        <v>转移性支出</v>
      </c>
      <c r="G1565" s="65" t="str">
        <f t="shared" si="101"/>
        <v>返还性支出</v>
      </c>
      <c r="H1565" s="65" t="str">
        <f t="shared" si="101"/>
        <v/>
      </c>
    </row>
    <row r="1566" spans="1:8" ht="14.25" x14ac:dyDescent="0.2">
      <c r="A1566" s="77">
        <v>2300102</v>
      </c>
      <c r="B1566" s="68" t="s">
        <v>1900</v>
      </c>
      <c r="C1566" s="81">
        <f t="shared" si="98"/>
        <v>230</v>
      </c>
      <c r="D1566" s="82">
        <f t="shared" si="99"/>
        <v>23001</v>
      </c>
      <c r="E1566" s="82">
        <f t="shared" si="100"/>
        <v>2300102</v>
      </c>
      <c r="F1566" s="65" t="str">
        <f t="shared" si="101"/>
        <v>转移性支出</v>
      </c>
      <c r="G1566" s="65" t="str">
        <f t="shared" si="101"/>
        <v>返还性支出</v>
      </c>
      <c r="H1566" s="65" t="str">
        <f t="shared" si="101"/>
        <v>所得税基数返还支出</v>
      </c>
    </row>
    <row r="1567" spans="1:8" ht="24" x14ac:dyDescent="0.2">
      <c r="A1567" s="77">
        <v>2300103</v>
      </c>
      <c r="B1567" s="68" t="s">
        <v>1901</v>
      </c>
      <c r="C1567" s="81">
        <f t="shared" si="98"/>
        <v>230</v>
      </c>
      <c r="D1567" s="82">
        <f t="shared" si="99"/>
        <v>23001</v>
      </c>
      <c r="E1567" s="82">
        <f t="shared" si="100"/>
        <v>2300103</v>
      </c>
      <c r="F1567" s="65" t="str">
        <f t="shared" si="101"/>
        <v>转移性支出</v>
      </c>
      <c r="G1567" s="65" t="str">
        <f t="shared" si="101"/>
        <v>返还性支出</v>
      </c>
      <c r="H1567" s="65" t="str">
        <f t="shared" si="101"/>
        <v>成品油税费改革税收返还支出</v>
      </c>
    </row>
    <row r="1568" spans="1:8" ht="14.25" x14ac:dyDescent="0.2">
      <c r="A1568" s="77">
        <v>2300104</v>
      </c>
      <c r="B1568" s="68" t="s">
        <v>1902</v>
      </c>
      <c r="C1568" s="81">
        <f t="shared" si="98"/>
        <v>230</v>
      </c>
      <c r="D1568" s="82">
        <f t="shared" si="99"/>
        <v>23001</v>
      </c>
      <c r="E1568" s="82">
        <f t="shared" si="100"/>
        <v>2300104</v>
      </c>
      <c r="F1568" s="65" t="str">
        <f t="shared" si="101"/>
        <v>转移性支出</v>
      </c>
      <c r="G1568" s="65" t="str">
        <f t="shared" si="101"/>
        <v>返还性支出</v>
      </c>
      <c r="H1568" s="65" t="str">
        <f t="shared" si="101"/>
        <v>增值税税收返还支出</v>
      </c>
    </row>
    <row r="1569" spans="1:8" ht="14.25" x14ac:dyDescent="0.2">
      <c r="A1569" s="77">
        <v>2300105</v>
      </c>
      <c r="B1569" s="68" t="s">
        <v>1903</v>
      </c>
      <c r="C1569" s="81">
        <f t="shared" si="98"/>
        <v>230</v>
      </c>
      <c r="D1569" s="82">
        <f t="shared" si="99"/>
        <v>23001</v>
      </c>
      <c r="E1569" s="82">
        <f t="shared" si="100"/>
        <v>2300105</v>
      </c>
      <c r="F1569" s="65" t="str">
        <f t="shared" si="101"/>
        <v>转移性支出</v>
      </c>
      <c r="G1569" s="65" t="str">
        <f t="shared" si="101"/>
        <v>返还性支出</v>
      </c>
      <c r="H1569" s="65" t="str">
        <f t="shared" si="101"/>
        <v>消费税税收返还支出</v>
      </c>
    </row>
    <row r="1570" spans="1:8" ht="24" x14ac:dyDescent="0.2">
      <c r="A1570" s="77">
        <v>2300106</v>
      </c>
      <c r="B1570" s="68" t="s">
        <v>1904</v>
      </c>
      <c r="C1570" s="81">
        <f t="shared" si="98"/>
        <v>230</v>
      </c>
      <c r="D1570" s="82">
        <f t="shared" si="99"/>
        <v>23001</v>
      </c>
      <c r="E1570" s="82">
        <f t="shared" si="100"/>
        <v>2300106</v>
      </c>
      <c r="F1570" s="65" t="str">
        <f t="shared" si="101"/>
        <v>转移性支出</v>
      </c>
      <c r="G1570" s="65" t="str">
        <f t="shared" si="101"/>
        <v>返还性支出</v>
      </c>
      <c r="H1570" s="65" t="str">
        <f t="shared" si="101"/>
        <v>增值税“五五分享”税收返还支出</v>
      </c>
    </row>
    <row r="1571" spans="1:8" ht="14.25" x14ac:dyDescent="0.2">
      <c r="A1571" s="77">
        <v>2300199</v>
      </c>
      <c r="B1571" s="68" t="s">
        <v>1905</v>
      </c>
      <c r="C1571" s="81">
        <f t="shared" si="98"/>
        <v>230</v>
      </c>
      <c r="D1571" s="82">
        <f t="shared" si="99"/>
        <v>23001</v>
      </c>
      <c r="E1571" s="82">
        <f t="shared" si="100"/>
        <v>2300199</v>
      </c>
      <c r="F1571" s="65" t="str">
        <f t="shared" si="101"/>
        <v>转移性支出</v>
      </c>
      <c r="G1571" s="65" t="str">
        <f t="shared" si="101"/>
        <v>返还性支出</v>
      </c>
      <c r="H1571" s="65" t="str">
        <f t="shared" si="101"/>
        <v>其他返还性支出</v>
      </c>
    </row>
    <row r="1572" spans="1:8" ht="24" x14ac:dyDescent="0.2">
      <c r="A1572" s="77">
        <v>23002</v>
      </c>
      <c r="B1572" s="68" t="s">
        <v>1906</v>
      </c>
      <c r="C1572" s="81">
        <f t="shared" si="98"/>
        <v>230</v>
      </c>
      <c r="D1572" s="82">
        <f t="shared" si="99"/>
        <v>23002</v>
      </c>
      <c r="E1572" s="82" t="str">
        <f t="shared" si="100"/>
        <v/>
      </c>
      <c r="F1572" s="65" t="str">
        <f t="shared" si="101"/>
        <v>转移性支出</v>
      </c>
      <c r="G1572" s="65" t="str">
        <f t="shared" si="101"/>
        <v>一般性转移支付</v>
      </c>
      <c r="H1572" s="65" t="str">
        <f t="shared" si="101"/>
        <v/>
      </c>
    </row>
    <row r="1573" spans="1:8" ht="24" x14ac:dyDescent="0.2">
      <c r="A1573" s="77">
        <v>2300201</v>
      </c>
      <c r="B1573" s="68" t="s">
        <v>1907</v>
      </c>
      <c r="C1573" s="81">
        <f t="shared" si="98"/>
        <v>230</v>
      </c>
      <c r="D1573" s="82">
        <f t="shared" si="99"/>
        <v>23002</v>
      </c>
      <c r="E1573" s="82">
        <f t="shared" si="100"/>
        <v>2300201</v>
      </c>
      <c r="F1573" s="65" t="str">
        <f t="shared" si="101"/>
        <v>转移性支出</v>
      </c>
      <c r="G1573" s="65" t="str">
        <f t="shared" si="101"/>
        <v>一般性转移支付</v>
      </c>
      <c r="H1573" s="65" t="str">
        <f t="shared" si="101"/>
        <v>体制补助支出</v>
      </c>
    </row>
    <row r="1574" spans="1:8" ht="24" x14ac:dyDescent="0.2">
      <c r="A1574" s="77">
        <v>2300202</v>
      </c>
      <c r="B1574" s="68" t="s">
        <v>1908</v>
      </c>
      <c r="C1574" s="81">
        <f t="shared" si="98"/>
        <v>230</v>
      </c>
      <c r="D1574" s="82">
        <f t="shared" si="99"/>
        <v>23002</v>
      </c>
      <c r="E1574" s="82">
        <f t="shared" si="100"/>
        <v>2300202</v>
      </c>
      <c r="F1574" s="65" t="str">
        <f t="shared" si="101"/>
        <v>转移性支出</v>
      </c>
      <c r="G1574" s="65" t="str">
        <f t="shared" si="101"/>
        <v>一般性转移支付</v>
      </c>
      <c r="H1574" s="65" t="str">
        <f t="shared" si="101"/>
        <v>均衡性转移支付支出</v>
      </c>
    </row>
    <row r="1575" spans="1:8" ht="24" x14ac:dyDescent="0.2">
      <c r="A1575" s="77">
        <v>2300207</v>
      </c>
      <c r="B1575" s="68" t="s">
        <v>1909</v>
      </c>
      <c r="C1575" s="81">
        <f t="shared" si="98"/>
        <v>230</v>
      </c>
      <c r="D1575" s="82">
        <f t="shared" si="99"/>
        <v>23002</v>
      </c>
      <c r="E1575" s="82">
        <f t="shared" si="100"/>
        <v>2300207</v>
      </c>
      <c r="F1575" s="65" t="str">
        <f t="shared" si="101"/>
        <v>转移性支出</v>
      </c>
      <c r="G1575" s="65" t="str">
        <f t="shared" si="101"/>
        <v>一般性转移支付</v>
      </c>
      <c r="H1575" s="65" t="str">
        <f t="shared" si="101"/>
        <v>县级基本财力保障机制奖补资金支出</v>
      </c>
    </row>
    <row r="1576" spans="1:8" ht="24" x14ac:dyDescent="0.2">
      <c r="A1576" s="77">
        <v>2300208</v>
      </c>
      <c r="B1576" s="68" t="s">
        <v>1910</v>
      </c>
      <c r="C1576" s="81">
        <f t="shared" si="98"/>
        <v>230</v>
      </c>
      <c r="D1576" s="82">
        <f t="shared" si="99"/>
        <v>23002</v>
      </c>
      <c r="E1576" s="82">
        <f t="shared" si="100"/>
        <v>2300208</v>
      </c>
      <c r="F1576" s="65" t="str">
        <f t="shared" si="101"/>
        <v>转移性支出</v>
      </c>
      <c r="G1576" s="65" t="str">
        <f t="shared" si="101"/>
        <v>一般性转移支付</v>
      </c>
      <c r="H1576" s="65" t="str">
        <f t="shared" si="101"/>
        <v>结算补助支出</v>
      </c>
    </row>
    <row r="1577" spans="1:8" ht="24" x14ac:dyDescent="0.2">
      <c r="A1577" s="77">
        <v>2300212</v>
      </c>
      <c r="B1577" s="68" t="s">
        <v>1911</v>
      </c>
      <c r="C1577" s="81">
        <f t="shared" si="98"/>
        <v>230</v>
      </c>
      <c r="D1577" s="82">
        <f t="shared" si="99"/>
        <v>23002</v>
      </c>
      <c r="E1577" s="82">
        <f t="shared" si="100"/>
        <v>2300212</v>
      </c>
      <c r="F1577" s="65" t="str">
        <f t="shared" si="101"/>
        <v>转移性支出</v>
      </c>
      <c r="G1577" s="65" t="str">
        <f t="shared" si="101"/>
        <v>一般性转移支付</v>
      </c>
      <c r="H1577" s="65" t="str">
        <f t="shared" si="101"/>
        <v>资源枯竭型城市转移支付补助支出</v>
      </c>
    </row>
    <row r="1578" spans="1:8" ht="24" x14ac:dyDescent="0.2">
      <c r="A1578" s="77">
        <v>2300214</v>
      </c>
      <c r="B1578" s="68" t="s">
        <v>1912</v>
      </c>
      <c r="C1578" s="81">
        <f t="shared" si="98"/>
        <v>230</v>
      </c>
      <c r="D1578" s="82">
        <f t="shared" si="99"/>
        <v>23002</v>
      </c>
      <c r="E1578" s="82">
        <f t="shared" si="100"/>
        <v>2300214</v>
      </c>
      <c r="F1578" s="65" t="str">
        <f t="shared" si="101"/>
        <v>转移性支出</v>
      </c>
      <c r="G1578" s="65" t="str">
        <f t="shared" si="101"/>
        <v>一般性转移支付</v>
      </c>
      <c r="H1578" s="65" t="str">
        <f t="shared" si="101"/>
        <v>企业事业单位划转补助支出</v>
      </c>
    </row>
    <row r="1579" spans="1:8" ht="24" x14ac:dyDescent="0.2">
      <c r="A1579" s="77">
        <v>2300225</v>
      </c>
      <c r="B1579" s="68" t="s">
        <v>1913</v>
      </c>
      <c r="C1579" s="81">
        <f t="shared" si="98"/>
        <v>230</v>
      </c>
      <c r="D1579" s="82">
        <f t="shared" si="99"/>
        <v>23002</v>
      </c>
      <c r="E1579" s="82">
        <f t="shared" si="100"/>
        <v>2300225</v>
      </c>
      <c r="F1579" s="65" t="str">
        <f t="shared" si="101"/>
        <v>转移性支出</v>
      </c>
      <c r="G1579" s="65" t="str">
        <f t="shared" si="101"/>
        <v>一般性转移支付</v>
      </c>
      <c r="H1579" s="65" t="str">
        <f t="shared" si="101"/>
        <v>产粮（油）大县奖励资金支出</v>
      </c>
    </row>
    <row r="1580" spans="1:8" ht="24" x14ac:dyDescent="0.2">
      <c r="A1580" s="77">
        <v>2300226</v>
      </c>
      <c r="B1580" s="68" t="s">
        <v>1914</v>
      </c>
      <c r="C1580" s="81">
        <f t="shared" si="98"/>
        <v>230</v>
      </c>
      <c r="D1580" s="82">
        <f t="shared" si="99"/>
        <v>23002</v>
      </c>
      <c r="E1580" s="82">
        <f t="shared" si="100"/>
        <v>2300226</v>
      </c>
      <c r="F1580" s="65" t="str">
        <f t="shared" si="101"/>
        <v>转移性支出</v>
      </c>
      <c r="G1580" s="65" t="str">
        <f t="shared" si="101"/>
        <v>一般性转移支付</v>
      </c>
      <c r="H1580" s="65" t="str">
        <f t="shared" si="101"/>
        <v>重点生态功能区转移支付支出</v>
      </c>
    </row>
    <row r="1581" spans="1:8" ht="24" x14ac:dyDescent="0.2">
      <c r="A1581" s="77">
        <v>2300227</v>
      </c>
      <c r="B1581" s="68" t="s">
        <v>1915</v>
      </c>
      <c r="C1581" s="81">
        <f t="shared" si="98"/>
        <v>230</v>
      </c>
      <c r="D1581" s="82">
        <f t="shared" si="99"/>
        <v>23002</v>
      </c>
      <c r="E1581" s="82">
        <f t="shared" si="100"/>
        <v>2300227</v>
      </c>
      <c r="F1581" s="65" t="str">
        <f t="shared" si="101"/>
        <v>转移性支出</v>
      </c>
      <c r="G1581" s="65" t="str">
        <f t="shared" si="101"/>
        <v>一般性转移支付</v>
      </c>
      <c r="H1581" s="65" t="str">
        <f t="shared" si="101"/>
        <v>固定数额补助支出</v>
      </c>
    </row>
    <row r="1582" spans="1:8" ht="24" x14ac:dyDescent="0.2">
      <c r="A1582" s="77">
        <v>2300228</v>
      </c>
      <c r="B1582" s="68" t="s">
        <v>1916</v>
      </c>
      <c r="C1582" s="81">
        <f t="shared" si="98"/>
        <v>230</v>
      </c>
      <c r="D1582" s="82">
        <f t="shared" si="99"/>
        <v>23002</v>
      </c>
      <c r="E1582" s="82">
        <f t="shared" si="100"/>
        <v>2300228</v>
      </c>
      <c r="F1582" s="65" t="str">
        <f t="shared" si="101"/>
        <v>转移性支出</v>
      </c>
      <c r="G1582" s="65" t="str">
        <f t="shared" si="101"/>
        <v>一般性转移支付</v>
      </c>
      <c r="H1582" s="65" t="str">
        <f t="shared" si="101"/>
        <v>革命老区转移支付支出</v>
      </c>
    </row>
    <row r="1583" spans="1:8" ht="24" x14ac:dyDescent="0.2">
      <c r="A1583" s="77">
        <v>2300229</v>
      </c>
      <c r="B1583" s="68" t="s">
        <v>1917</v>
      </c>
      <c r="C1583" s="81">
        <f t="shared" si="98"/>
        <v>230</v>
      </c>
      <c r="D1583" s="82">
        <f t="shared" si="99"/>
        <v>23002</v>
      </c>
      <c r="E1583" s="82">
        <f t="shared" si="100"/>
        <v>2300229</v>
      </c>
      <c r="F1583" s="65" t="str">
        <f t="shared" si="101"/>
        <v>转移性支出</v>
      </c>
      <c r="G1583" s="65" t="str">
        <f t="shared" si="101"/>
        <v>一般性转移支付</v>
      </c>
      <c r="H1583" s="65" t="str">
        <f t="shared" si="101"/>
        <v>民族地区转移支付支出</v>
      </c>
    </row>
    <row r="1584" spans="1:8" ht="24" x14ac:dyDescent="0.2">
      <c r="A1584" s="77">
        <v>2300230</v>
      </c>
      <c r="B1584" s="68" t="s">
        <v>1918</v>
      </c>
      <c r="C1584" s="81">
        <f t="shared" si="98"/>
        <v>230</v>
      </c>
      <c r="D1584" s="82">
        <f t="shared" si="99"/>
        <v>23002</v>
      </c>
      <c r="E1584" s="82">
        <f t="shared" si="100"/>
        <v>2300230</v>
      </c>
      <c r="F1584" s="65" t="str">
        <f t="shared" si="101"/>
        <v>转移性支出</v>
      </c>
      <c r="G1584" s="65" t="str">
        <f t="shared" si="101"/>
        <v>一般性转移支付</v>
      </c>
      <c r="H1584" s="65" t="str">
        <f t="shared" si="101"/>
        <v>边疆地区转移支付支出</v>
      </c>
    </row>
    <row r="1585" spans="1:8" ht="24" x14ac:dyDescent="0.2">
      <c r="A1585" s="77">
        <v>2300231</v>
      </c>
      <c r="B1585" s="68" t="s">
        <v>1919</v>
      </c>
      <c r="C1585" s="81">
        <f t="shared" si="98"/>
        <v>230</v>
      </c>
      <c r="D1585" s="82">
        <f t="shared" si="99"/>
        <v>23002</v>
      </c>
      <c r="E1585" s="82">
        <f t="shared" si="100"/>
        <v>2300231</v>
      </c>
      <c r="F1585" s="65" t="str">
        <f t="shared" si="101"/>
        <v>转移性支出</v>
      </c>
      <c r="G1585" s="65" t="str">
        <f t="shared" si="101"/>
        <v>一般性转移支付</v>
      </c>
      <c r="H1585" s="65" t="str">
        <f t="shared" si="101"/>
        <v>贫困地区转移支付支出</v>
      </c>
    </row>
    <row r="1586" spans="1:8" ht="24" x14ac:dyDescent="0.2">
      <c r="A1586" s="77">
        <v>2300241</v>
      </c>
      <c r="B1586" s="68" t="s">
        <v>1920</v>
      </c>
      <c r="C1586" s="81">
        <f t="shared" si="98"/>
        <v>230</v>
      </c>
      <c r="D1586" s="82">
        <f t="shared" si="99"/>
        <v>23002</v>
      </c>
      <c r="E1586" s="82">
        <f t="shared" si="100"/>
        <v>2300241</v>
      </c>
      <c r="F1586" s="65" t="str">
        <f t="shared" si="101"/>
        <v>转移性支出</v>
      </c>
      <c r="G1586" s="65" t="str">
        <f t="shared" si="101"/>
        <v>一般性转移支付</v>
      </c>
      <c r="H1586" s="65" t="str">
        <f t="shared" si="101"/>
        <v>一般公共服务共同财政事权转移支付支出</v>
      </c>
    </row>
    <row r="1587" spans="1:8" ht="24" x14ac:dyDescent="0.2">
      <c r="A1587" s="77">
        <v>2300242</v>
      </c>
      <c r="B1587" s="68" t="s">
        <v>1921</v>
      </c>
      <c r="C1587" s="81">
        <f t="shared" si="98"/>
        <v>230</v>
      </c>
      <c r="D1587" s="82">
        <f t="shared" si="99"/>
        <v>23002</v>
      </c>
      <c r="E1587" s="82">
        <f t="shared" si="100"/>
        <v>2300242</v>
      </c>
      <c r="F1587" s="65" t="str">
        <f t="shared" si="101"/>
        <v>转移性支出</v>
      </c>
      <c r="G1587" s="65" t="str">
        <f t="shared" si="101"/>
        <v>一般性转移支付</v>
      </c>
      <c r="H1587" s="65" t="str">
        <f t="shared" si="101"/>
        <v>外交共同财政事权转移支付支出</v>
      </c>
    </row>
    <row r="1588" spans="1:8" ht="24" x14ac:dyDescent="0.2">
      <c r="A1588" s="77">
        <v>2300243</v>
      </c>
      <c r="B1588" s="68" t="s">
        <v>1922</v>
      </c>
      <c r="C1588" s="81">
        <f t="shared" si="98"/>
        <v>230</v>
      </c>
      <c r="D1588" s="82">
        <f t="shared" si="99"/>
        <v>23002</v>
      </c>
      <c r="E1588" s="82">
        <f t="shared" si="100"/>
        <v>2300243</v>
      </c>
      <c r="F1588" s="65" t="str">
        <f t="shared" si="101"/>
        <v>转移性支出</v>
      </c>
      <c r="G1588" s="65" t="str">
        <f t="shared" si="101"/>
        <v>一般性转移支付</v>
      </c>
      <c r="H1588" s="65" t="str">
        <f t="shared" si="101"/>
        <v>国防共同财政事权转移支付支出</v>
      </c>
    </row>
    <row r="1589" spans="1:8" ht="24" x14ac:dyDescent="0.2">
      <c r="A1589" s="77">
        <v>2300244</v>
      </c>
      <c r="B1589" s="68" t="s">
        <v>1923</v>
      </c>
      <c r="C1589" s="81">
        <f t="shared" si="98"/>
        <v>230</v>
      </c>
      <c r="D1589" s="82">
        <f t="shared" si="99"/>
        <v>23002</v>
      </c>
      <c r="E1589" s="82">
        <f t="shared" si="100"/>
        <v>2300244</v>
      </c>
      <c r="F1589" s="65" t="str">
        <f t="shared" si="101"/>
        <v>转移性支出</v>
      </c>
      <c r="G1589" s="65" t="str">
        <f t="shared" si="101"/>
        <v>一般性转移支付</v>
      </c>
      <c r="H1589" s="65" t="str">
        <f t="shared" si="101"/>
        <v>公共安全共同财政事权转移支付支出</v>
      </c>
    </row>
    <row r="1590" spans="1:8" ht="24" x14ac:dyDescent="0.2">
      <c r="A1590" s="77">
        <v>2300245</v>
      </c>
      <c r="B1590" s="68" t="s">
        <v>1924</v>
      </c>
      <c r="C1590" s="81">
        <f t="shared" si="98"/>
        <v>230</v>
      </c>
      <c r="D1590" s="82">
        <f t="shared" si="99"/>
        <v>23002</v>
      </c>
      <c r="E1590" s="82">
        <f t="shared" si="100"/>
        <v>2300245</v>
      </c>
      <c r="F1590" s="65" t="str">
        <f t="shared" si="101"/>
        <v>转移性支出</v>
      </c>
      <c r="G1590" s="65" t="str">
        <f t="shared" si="101"/>
        <v>一般性转移支付</v>
      </c>
      <c r="H1590" s="65" t="str">
        <f t="shared" si="101"/>
        <v>教育共同财政事权转移支付支出</v>
      </c>
    </row>
    <row r="1591" spans="1:8" ht="24" x14ac:dyDescent="0.2">
      <c r="A1591" s="77">
        <v>2300246</v>
      </c>
      <c r="B1591" s="68" t="s">
        <v>1925</v>
      </c>
      <c r="C1591" s="81">
        <f t="shared" si="98"/>
        <v>230</v>
      </c>
      <c r="D1591" s="82">
        <f t="shared" si="99"/>
        <v>23002</v>
      </c>
      <c r="E1591" s="82">
        <f t="shared" si="100"/>
        <v>2300246</v>
      </c>
      <c r="F1591" s="65" t="str">
        <f t="shared" si="101"/>
        <v>转移性支出</v>
      </c>
      <c r="G1591" s="65" t="str">
        <f t="shared" si="101"/>
        <v>一般性转移支付</v>
      </c>
      <c r="H1591" s="65" t="str">
        <f t="shared" si="101"/>
        <v>科学技术共同财政事权转移支付支出</v>
      </c>
    </row>
    <row r="1592" spans="1:8" ht="36" x14ac:dyDescent="0.2">
      <c r="A1592" s="77">
        <v>2300247</v>
      </c>
      <c r="B1592" s="68" t="s">
        <v>1926</v>
      </c>
      <c r="C1592" s="81">
        <f t="shared" si="98"/>
        <v>230</v>
      </c>
      <c r="D1592" s="82">
        <f t="shared" si="99"/>
        <v>23002</v>
      </c>
      <c r="E1592" s="82">
        <f t="shared" si="100"/>
        <v>2300247</v>
      </c>
      <c r="F1592" s="65" t="str">
        <f t="shared" si="101"/>
        <v>转移性支出</v>
      </c>
      <c r="G1592" s="65" t="str">
        <f t="shared" si="101"/>
        <v>一般性转移支付</v>
      </c>
      <c r="H1592" s="65" t="str">
        <f t="shared" si="101"/>
        <v>文化旅游体育与传媒共同财政事权转移支付支出</v>
      </c>
    </row>
    <row r="1593" spans="1:8" ht="24" x14ac:dyDescent="0.2">
      <c r="A1593" s="77">
        <v>2300248</v>
      </c>
      <c r="B1593" s="68" t="s">
        <v>1927</v>
      </c>
      <c r="C1593" s="81">
        <f t="shared" si="98"/>
        <v>230</v>
      </c>
      <c r="D1593" s="82">
        <f t="shared" si="99"/>
        <v>23002</v>
      </c>
      <c r="E1593" s="82">
        <f t="shared" si="100"/>
        <v>2300248</v>
      </c>
      <c r="F1593" s="65" t="str">
        <f t="shared" si="101"/>
        <v>转移性支出</v>
      </c>
      <c r="G1593" s="65" t="str">
        <f t="shared" si="101"/>
        <v>一般性转移支付</v>
      </c>
      <c r="H1593" s="65" t="str">
        <f t="shared" si="101"/>
        <v>社会保障和就业共同财政事权转移支付支出</v>
      </c>
    </row>
    <row r="1594" spans="1:8" ht="24" x14ac:dyDescent="0.2">
      <c r="A1594" s="77">
        <v>2300249</v>
      </c>
      <c r="B1594" s="68" t="s">
        <v>1928</v>
      </c>
      <c r="C1594" s="81">
        <f t="shared" si="98"/>
        <v>230</v>
      </c>
      <c r="D1594" s="82">
        <f t="shared" si="99"/>
        <v>23002</v>
      </c>
      <c r="E1594" s="82">
        <f t="shared" si="100"/>
        <v>2300249</v>
      </c>
      <c r="F1594" s="65" t="str">
        <f t="shared" si="101"/>
        <v>转移性支出</v>
      </c>
      <c r="G1594" s="65" t="str">
        <f t="shared" si="101"/>
        <v>一般性转移支付</v>
      </c>
      <c r="H1594" s="65" t="str">
        <f t="shared" si="101"/>
        <v>医疗卫生共同财政事权转移支付支出</v>
      </c>
    </row>
    <row r="1595" spans="1:8" ht="24" x14ac:dyDescent="0.2">
      <c r="A1595" s="77">
        <v>2300250</v>
      </c>
      <c r="B1595" s="68" t="s">
        <v>1929</v>
      </c>
      <c r="C1595" s="81">
        <f t="shared" si="98"/>
        <v>230</v>
      </c>
      <c r="D1595" s="82">
        <f t="shared" si="99"/>
        <v>23002</v>
      </c>
      <c r="E1595" s="82">
        <f t="shared" si="100"/>
        <v>2300250</v>
      </c>
      <c r="F1595" s="65" t="str">
        <f t="shared" si="101"/>
        <v>转移性支出</v>
      </c>
      <c r="G1595" s="65" t="str">
        <f t="shared" si="101"/>
        <v>一般性转移支付</v>
      </c>
      <c r="H1595" s="65" t="str">
        <f t="shared" si="101"/>
        <v>节能环保共同财政事权转移支付支出</v>
      </c>
    </row>
    <row r="1596" spans="1:8" ht="24" x14ac:dyDescent="0.2">
      <c r="A1596" s="77">
        <v>2300251</v>
      </c>
      <c r="B1596" s="68" t="s">
        <v>1930</v>
      </c>
      <c r="C1596" s="81">
        <f t="shared" si="98"/>
        <v>230</v>
      </c>
      <c r="D1596" s="82">
        <f t="shared" si="99"/>
        <v>23002</v>
      </c>
      <c r="E1596" s="82">
        <f t="shared" si="100"/>
        <v>2300251</v>
      </c>
      <c r="F1596" s="65" t="str">
        <f t="shared" si="101"/>
        <v>转移性支出</v>
      </c>
      <c r="G1596" s="65" t="str">
        <f t="shared" si="101"/>
        <v>一般性转移支付</v>
      </c>
      <c r="H1596" s="65" t="str">
        <f t="shared" si="101"/>
        <v>城乡社区共同财政事权转移支付支出</v>
      </c>
    </row>
    <row r="1597" spans="1:8" ht="24" x14ac:dyDescent="0.2">
      <c r="A1597" s="77">
        <v>2300252</v>
      </c>
      <c r="B1597" s="68" t="s">
        <v>1931</v>
      </c>
      <c r="C1597" s="81">
        <f t="shared" si="98"/>
        <v>230</v>
      </c>
      <c r="D1597" s="82">
        <f t="shared" si="99"/>
        <v>23002</v>
      </c>
      <c r="E1597" s="82">
        <f t="shared" si="100"/>
        <v>2300252</v>
      </c>
      <c r="F1597" s="65" t="str">
        <f t="shared" si="101"/>
        <v>转移性支出</v>
      </c>
      <c r="G1597" s="65" t="str">
        <f t="shared" si="101"/>
        <v>一般性转移支付</v>
      </c>
      <c r="H1597" s="65" t="str">
        <f t="shared" si="101"/>
        <v>农林水共同财政事权转移支付支出</v>
      </c>
    </row>
    <row r="1598" spans="1:8" ht="24" x14ac:dyDescent="0.2">
      <c r="A1598" s="77">
        <v>2300253</v>
      </c>
      <c r="B1598" s="68" t="s">
        <v>1932</v>
      </c>
      <c r="C1598" s="81">
        <f t="shared" si="98"/>
        <v>230</v>
      </c>
      <c r="D1598" s="82">
        <f t="shared" si="99"/>
        <v>23002</v>
      </c>
      <c r="E1598" s="82">
        <f t="shared" si="100"/>
        <v>2300253</v>
      </c>
      <c r="F1598" s="65" t="str">
        <f t="shared" si="101"/>
        <v>转移性支出</v>
      </c>
      <c r="G1598" s="65" t="str">
        <f t="shared" si="101"/>
        <v>一般性转移支付</v>
      </c>
      <c r="H1598" s="65" t="str">
        <f t="shared" si="101"/>
        <v>交通运输共同财政事权转移支付支出</v>
      </c>
    </row>
    <row r="1599" spans="1:8" ht="24" x14ac:dyDescent="0.2">
      <c r="A1599" s="77">
        <v>2300254</v>
      </c>
      <c r="B1599" s="68" t="s">
        <v>1933</v>
      </c>
      <c r="C1599" s="81">
        <f t="shared" si="98"/>
        <v>230</v>
      </c>
      <c r="D1599" s="82">
        <f t="shared" si="99"/>
        <v>23002</v>
      </c>
      <c r="E1599" s="82">
        <f t="shared" si="100"/>
        <v>2300254</v>
      </c>
      <c r="F1599" s="65" t="str">
        <f t="shared" si="101"/>
        <v>转移性支出</v>
      </c>
      <c r="G1599" s="65" t="str">
        <f t="shared" si="101"/>
        <v>一般性转移支付</v>
      </c>
      <c r="H1599" s="65" t="str">
        <f t="shared" si="101"/>
        <v>资源勘探信息等共同财政事权转移支付支出</v>
      </c>
    </row>
    <row r="1600" spans="1:8" ht="24" x14ac:dyDescent="0.2">
      <c r="A1600" s="77">
        <v>2300255</v>
      </c>
      <c r="B1600" s="68" t="s">
        <v>1934</v>
      </c>
      <c r="C1600" s="81">
        <f t="shared" si="98"/>
        <v>230</v>
      </c>
      <c r="D1600" s="82">
        <f t="shared" si="99"/>
        <v>23002</v>
      </c>
      <c r="E1600" s="82">
        <f t="shared" si="100"/>
        <v>2300255</v>
      </c>
      <c r="F1600" s="65" t="str">
        <f t="shared" si="101"/>
        <v>转移性支出</v>
      </c>
      <c r="G1600" s="65" t="str">
        <f t="shared" si="101"/>
        <v>一般性转移支付</v>
      </c>
      <c r="H1600" s="65" t="str">
        <f t="shared" si="101"/>
        <v>商业服务业等共同财政事权转移支付支出</v>
      </c>
    </row>
    <row r="1601" spans="1:8" ht="24" x14ac:dyDescent="0.2">
      <c r="A1601" s="77">
        <v>2300256</v>
      </c>
      <c r="B1601" s="68" t="s">
        <v>1935</v>
      </c>
      <c r="C1601" s="81">
        <f t="shared" si="98"/>
        <v>230</v>
      </c>
      <c r="D1601" s="82">
        <f t="shared" si="99"/>
        <v>23002</v>
      </c>
      <c r="E1601" s="82">
        <f t="shared" si="100"/>
        <v>2300256</v>
      </c>
      <c r="F1601" s="65" t="str">
        <f t="shared" si="101"/>
        <v>转移性支出</v>
      </c>
      <c r="G1601" s="65" t="str">
        <f t="shared" si="101"/>
        <v>一般性转移支付</v>
      </c>
      <c r="H1601" s="65" t="str">
        <f t="shared" si="101"/>
        <v>金融共同财政事权转移支付支出</v>
      </c>
    </row>
    <row r="1602" spans="1:8" ht="24" x14ac:dyDescent="0.2">
      <c r="A1602" s="77">
        <v>2300257</v>
      </c>
      <c r="B1602" s="68" t="s">
        <v>1936</v>
      </c>
      <c r="C1602" s="81">
        <f t="shared" si="98"/>
        <v>230</v>
      </c>
      <c r="D1602" s="82">
        <f t="shared" si="99"/>
        <v>23002</v>
      </c>
      <c r="E1602" s="82">
        <f t="shared" si="100"/>
        <v>2300257</v>
      </c>
      <c r="F1602" s="65" t="str">
        <f t="shared" si="101"/>
        <v>转移性支出</v>
      </c>
      <c r="G1602" s="65" t="str">
        <f t="shared" si="101"/>
        <v>一般性转移支付</v>
      </c>
      <c r="H1602" s="65" t="str">
        <f t="shared" si="101"/>
        <v>自然资源海洋气象共同财政事权转移支付支出</v>
      </c>
    </row>
    <row r="1603" spans="1:8" ht="24" x14ac:dyDescent="0.2">
      <c r="A1603" s="77">
        <v>2300258</v>
      </c>
      <c r="B1603" s="68" t="s">
        <v>1937</v>
      </c>
      <c r="C1603" s="81">
        <f t="shared" si="98"/>
        <v>230</v>
      </c>
      <c r="D1603" s="82">
        <f t="shared" si="99"/>
        <v>23002</v>
      </c>
      <c r="E1603" s="82">
        <f t="shared" si="100"/>
        <v>2300258</v>
      </c>
      <c r="F1603" s="65" t="str">
        <f t="shared" si="101"/>
        <v>转移性支出</v>
      </c>
      <c r="G1603" s="65" t="str">
        <f t="shared" si="101"/>
        <v>一般性转移支付</v>
      </c>
      <c r="H1603" s="65" t="str">
        <f t="shared" si="101"/>
        <v>住房保障共同财政事权转移支付支出</v>
      </c>
    </row>
    <row r="1604" spans="1:8" ht="24" x14ac:dyDescent="0.2">
      <c r="A1604" s="77">
        <v>2300259</v>
      </c>
      <c r="B1604" s="68" t="s">
        <v>1938</v>
      </c>
      <c r="C1604" s="81">
        <f t="shared" si="98"/>
        <v>230</v>
      </c>
      <c r="D1604" s="82">
        <f t="shared" si="99"/>
        <v>23002</v>
      </c>
      <c r="E1604" s="82">
        <f t="shared" si="100"/>
        <v>2300259</v>
      </c>
      <c r="F1604" s="65" t="str">
        <f t="shared" si="101"/>
        <v>转移性支出</v>
      </c>
      <c r="G1604" s="65" t="str">
        <f t="shared" si="101"/>
        <v>一般性转移支付</v>
      </c>
      <c r="H1604" s="65" t="str">
        <f t="shared" si="101"/>
        <v>粮油物资储备共同财政事权转移支付支出</v>
      </c>
    </row>
    <row r="1605" spans="1:8" ht="36" x14ac:dyDescent="0.2">
      <c r="A1605" s="77">
        <v>2300260</v>
      </c>
      <c r="B1605" s="68" t="s">
        <v>1939</v>
      </c>
      <c r="C1605" s="81">
        <f t="shared" si="98"/>
        <v>230</v>
      </c>
      <c r="D1605" s="82">
        <f t="shared" si="99"/>
        <v>23002</v>
      </c>
      <c r="E1605" s="82">
        <f t="shared" si="100"/>
        <v>2300260</v>
      </c>
      <c r="F1605" s="65" t="str">
        <f t="shared" si="101"/>
        <v>转移性支出</v>
      </c>
      <c r="G1605" s="65" t="str">
        <f t="shared" si="101"/>
        <v>一般性转移支付</v>
      </c>
      <c r="H1605" s="65" t="str">
        <f t="shared" si="101"/>
        <v>灾害防治及应急管理共同财政事权转移支付支出</v>
      </c>
    </row>
    <row r="1606" spans="1:8" ht="24" x14ac:dyDescent="0.2">
      <c r="A1606" s="77">
        <v>2300269</v>
      </c>
      <c r="B1606" s="68" t="s">
        <v>1940</v>
      </c>
      <c r="C1606" s="81">
        <f t="shared" si="98"/>
        <v>230</v>
      </c>
      <c r="D1606" s="82">
        <f t="shared" si="99"/>
        <v>23002</v>
      </c>
      <c r="E1606" s="82">
        <f t="shared" si="100"/>
        <v>2300269</v>
      </c>
      <c r="F1606" s="65" t="str">
        <f t="shared" si="101"/>
        <v>转移性支出</v>
      </c>
      <c r="G1606" s="65" t="str">
        <f t="shared" si="101"/>
        <v>一般性转移支付</v>
      </c>
      <c r="H1606" s="65" t="str">
        <f t="shared" si="101"/>
        <v>其他共同财政事权转移支付支出</v>
      </c>
    </row>
    <row r="1607" spans="1:8" ht="24" x14ac:dyDescent="0.2">
      <c r="A1607" s="77">
        <v>2300299</v>
      </c>
      <c r="B1607" s="68" t="s">
        <v>1941</v>
      </c>
      <c r="C1607" s="81">
        <f t="shared" si="98"/>
        <v>230</v>
      </c>
      <c r="D1607" s="82">
        <f t="shared" si="99"/>
        <v>23002</v>
      </c>
      <c r="E1607" s="82">
        <f t="shared" si="100"/>
        <v>2300299</v>
      </c>
      <c r="F1607" s="65" t="str">
        <f t="shared" si="101"/>
        <v>转移性支出</v>
      </c>
      <c r="G1607" s="65" t="str">
        <f t="shared" si="101"/>
        <v>一般性转移支付</v>
      </c>
      <c r="H1607" s="65" t="str">
        <f t="shared" si="101"/>
        <v>其他一般性转移支付支出</v>
      </c>
    </row>
    <row r="1608" spans="1:8" ht="14.25" x14ac:dyDescent="0.2">
      <c r="A1608" s="77">
        <v>23003</v>
      </c>
      <c r="B1608" s="68" t="s">
        <v>1942</v>
      </c>
      <c r="C1608" s="81">
        <f t="shared" si="98"/>
        <v>230</v>
      </c>
      <c r="D1608" s="82">
        <f t="shared" si="99"/>
        <v>23003</v>
      </c>
      <c r="E1608" s="82" t="str">
        <f t="shared" si="100"/>
        <v/>
      </c>
      <c r="F1608" s="65" t="str">
        <f t="shared" si="101"/>
        <v>转移性支出</v>
      </c>
      <c r="G1608" s="65" t="str">
        <f t="shared" si="101"/>
        <v>专项转移支付</v>
      </c>
      <c r="H1608" s="65" t="str">
        <f t="shared" si="101"/>
        <v/>
      </c>
    </row>
    <row r="1609" spans="1:8" ht="14.25" x14ac:dyDescent="0.2">
      <c r="A1609" s="77">
        <v>2300301</v>
      </c>
      <c r="B1609" s="68" t="s">
        <v>1667</v>
      </c>
      <c r="C1609" s="81">
        <f t="shared" si="98"/>
        <v>230</v>
      </c>
      <c r="D1609" s="82">
        <f t="shared" si="99"/>
        <v>23003</v>
      </c>
      <c r="E1609" s="82">
        <f t="shared" si="100"/>
        <v>2300301</v>
      </c>
      <c r="F1609" s="65" t="str">
        <f t="shared" si="101"/>
        <v>转移性支出</v>
      </c>
      <c r="G1609" s="65" t="str">
        <f t="shared" si="101"/>
        <v>专项转移支付</v>
      </c>
      <c r="H1609" s="65" t="str">
        <f t="shared" si="101"/>
        <v>一般公共服务</v>
      </c>
    </row>
    <row r="1610" spans="1:8" ht="14.25" x14ac:dyDescent="0.2">
      <c r="A1610" s="77">
        <v>2300302</v>
      </c>
      <c r="B1610" s="68" t="s">
        <v>1943</v>
      </c>
      <c r="C1610" s="81">
        <f t="shared" si="98"/>
        <v>230</v>
      </c>
      <c r="D1610" s="82">
        <f t="shared" si="99"/>
        <v>23003</v>
      </c>
      <c r="E1610" s="82">
        <f t="shared" si="100"/>
        <v>2300302</v>
      </c>
      <c r="F1610" s="65" t="str">
        <f t="shared" si="101"/>
        <v>转移性支出</v>
      </c>
      <c r="G1610" s="65" t="str">
        <f t="shared" si="101"/>
        <v>专项转移支付</v>
      </c>
      <c r="H1610" s="65" t="str">
        <f t="shared" si="101"/>
        <v>外交</v>
      </c>
    </row>
    <row r="1611" spans="1:8" ht="14.25" x14ac:dyDescent="0.2">
      <c r="A1611" s="77">
        <v>2300303</v>
      </c>
      <c r="B1611" s="68" t="s">
        <v>1944</v>
      </c>
      <c r="C1611" s="81">
        <f t="shared" ref="C1611:C1674" si="102">IF(AND($A1611&lt;&gt;"",LEN($A1611)&gt;=3),MID($A1611,1,3)*1,"")</f>
        <v>230</v>
      </c>
      <c r="D1611" s="82">
        <f t="shared" ref="D1611:D1674" si="103">IF(AND($A1611&lt;&gt;"",LEN($A1611)&gt;=5),MID($A1611,1,5)*1,"")</f>
        <v>23003</v>
      </c>
      <c r="E1611" s="82">
        <f t="shared" ref="E1611:E1674" si="104">IF(AND($A1611&lt;&gt;"",LEN($A1611)&gt;=7),MID($A1611,1,7)*1,"")</f>
        <v>2300303</v>
      </c>
      <c r="F1611" s="65" t="str">
        <f t="shared" si="101"/>
        <v>转移性支出</v>
      </c>
      <c r="G1611" s="65" t="str">
        <f t="shared" si="101"/>
        <v>专项转移支付</v>
      </c>
      <c r="H1611" s="65" t="str">
        <f t="shared" si="101"/>
        <v>国防</v>
      </c>
    </row>
    <row r="1612" spans="1:8" ht="14.25" x14ac:dyDescent="0.2">
      <c r="A1612" s="77">
        <v>2300304</v>
      </c>
      <c r="B1612" s="68" t="s">
        <v>1945</v>
      </c>
      <c r="C1612" s="81">
        <f t="shared" si="102"/>
        <v>230</v>
      </c>
      <c r="D1612" s="82">
        <f t="shared" si="103"/>
        <v>23003</v>
      </c>
      <c r="E1612" s="82">
        <f t="shared" si="104"/>
        <v>2300304</v>
      </c>
      <c r="F1612" s="65" t="str">
        <f t="shared" si="101"/>
        <v>转移性支出</v>
      </c>
      <c r="G1612" s="65" t="str">
        <f t="shared" si="101"/>
        <v>专项转移支付</v>
      </c>
      <c r="H1612" s="65" t="str">
        <f t="shared" si="101"/>
        <v>公共安全</v>
      </c>
    </row>
    <row r="1613" spans="1:8" ht="14.25" x14ac:dyDescent="0.2">
      <c r="A1613" s="77">
        <v>2300305</v>
      </c>
      <c r="B1613" s="68" t="s">
        <v>1668</v>
      </c>
      <c r="C1613" s="81">
        <f t="shared" si="102"/>
        <v>230</v>
      </c>
      <c r="D1613" s="82">
        <f t="shared" si="103"/>
        <v>23003</v>
      </c>
      <c r="E1613" s="82">
        <f t="shared" si="104"/>
        <v>2300305</v>
      </c>
      <c r="F1613" s="65" t="str">
        <f t="shared" si="101"/>
        <v>转移性支出</v>
      </c>
      <c r="G1613" s="65" t="str">
        <f t="shared" si="101"/>
        <v>专项转移支付</v>
      </c>
      <c r="H1613" s="65" t="str">
        <f t="shared" si="101"/>
        <v>教育</v>
      </c>
    </row>
    <row r="1614" spans="1:8" ht="14.25" x14ac:dyDescent="0.2">
      <c r="A1614" s="77">
        <v>2300306</v>
      </c>
      <c r="B1614" s="68" t="s">
        <v>1946</v>
      </c>
      <c r="C1614" s="81">
        <f t="shared" si="102"/>
        <v>230</v>
      </c>
      <c r="D1614" s="82">
        <f t="shared" si="103"/>
        <v>23003</v>
      </c>
      <c r="E1614" s="82">
        <f t="shared" si="104"/>
        <v>2300306</v>
      </c>
      <c r="F1614" s="65" t="str">
        <f t="shared" si="101"/>
        <v>转移性支出</v>
      </c>
      <c r="G1614" s="65" t="str">
        <f t="shared" si="101"/>
        <v>专项转移支付</v>
      </c>
      <c r="H1614" s="65" t="str">
        <f t="shared" si="101"/>
        <v>科学技术</v>
      </c>
    </row>
    <row r="1615" spans="1:8" ht="14.25" x14ac:dyDescent="0.2">
      <c r="A1615" s="77">
        <v>2300307</v>
      </c>
      <c r="B1615" s="68" t="s">
        <v>1947</v>
      </c>
      <c r="C1615" s="81">
        <f t="shared" si="102"/>
        <v>230</v>
      </c>
      <c r="D1615" s="82">
        <f t="shared" si="103"/>
        <v>23003</v>
      </c>
      <c r="E1615" s="82">
        <f t="shared" si="104"/>
        <v>2300307</v>
      </c>
      <c r="F1615" s="65" t="str">
        <f t="shared" si="101"/>
        <v>转移性支出</v>
      </c>
      <c r="G1615" s="65" t="str">
        <f t="shared" si="101"/>
        <v>专项转移支付</v>
      </c>
      <c r="H1615" s="65" t="str">
        <f t="shared" si="101"/>
        <v>文化旅游体育与传媒</v>
      </c>
    </row>
    <row r="1616" spans="1:8" ht="14.25" x14ac:dyDescent="0.2">
      <c r="A1616" s="77">
        <v>2300308</v>
      </c>
      <c r="B1616" s="68" t="s">
        <v>1948</v>
      </c>
      <c r="C1616" s="81">
        <f t="shared" si="102"/>
        <v>230</v>
      </c>
      <c r="D1616" s="82">
        <f t="shared" si="103"/>
        <v>23003</v>
      </c>
      <c r="E1616" s="82">
        <f t="shared" si="104"/>
        <v>2300308</v>
      </c>
      <c r="F1616" s="65" t="str">
        <f t="shared" si="101"/>
        <v>转移性支出</v>
      </c>
      <c r="G1616" s="65" t="str">
        <f t="shared" si="101"/>
        <v>专项转移支付</v>
      </c>
      <c r="H1616" s="65" t="str">
        <f t="shared" si="101"/>
        <v>社会保障和就业</v>
      </c>
    </row>
    <row r="1617" spans="1:8" ht="14.25" x14ac:dyDescent="0.2">
      <c r="A1617" s="77">
        <v>2300310</v>
      </c>
      <c r="B1617" s="68" t="s">
        <v>1949</v>
      </c>
      <c r="C1617" s="81">
        <f t="shared" si="102"/>
        <v>230</v>
      </c>
      <c r="D1617" s="82">
        <f t="shared" si="103"/>
        <v>23003</v>
      </c>
      <c r="E1617" s="82">
        <f t="shared" si="104"/>
        <v>2300310</v>
      </c>
      <c r="F1617" s="65" t="str">
        <f t="shared" si="101"/>
        <v>转移性支出</v>
      </c>
      <c r="G1617" s="65" t="str">
        <f t="shared" si="101"/>
        <v>专项转移支付</v>
      </c>
      <c r="H1617" s="65" t="str">
        <f t="shared" si="101"/>
        <v>卫生健康</v>
      </c>
    </row>
    <row r="1618" spans="1:8" ht="14.25" x14ac:dyDescent="0.2">
      <c r="A1618" s="77">
        <v>2300311</v>
      </c>
      <c r="B1618" s="68" t="s">
        <v>1671</v>
      </c>
      <c r="C1618" s="81">
        <f t="shared" si="102"/>
        <v>230</v>
      </c>
      <c r="D1618" s="82">
        <f t="shared" si="103"/>
        <v>23003</v>
      </c>
      <c r="E1618" s="82">
        <f t="shared" si="104"/>
        <v>2300311</v>
      </c>
      <c r="F1618" s="65" t="str">
        <f t="shared" si="101"/>
        <v>转移性支出</v>
      </c>
      <c r="G1618" s="65" t="str">
        <f t="shared" si="101"/>
        <v>专项转移支付</v>
      </c>
      <c r="H1618" s="65" t="str">
        <f t="shared" si="101"/>
        <v>节能环保</v>
      </c>
    </row>
    <row r="1619" spans="1:8" ht="14.25" x14ac:dyDescent="0.2">
      <c r="A1619" s="77">
        <v>2300312</v>
      </c>
      <c r="B1619" s="68" t="s">
        <v>1950</v>
      </c>
      <c r="C1619" s="81">
        <f t="shared" si="102"/>
        <v>230</v>
      </c>
      <c r="D1619" s="82">
        <f t="shared" si="103"/>
        <v>23003</v>
      </c>
      <c r="E1619" s="82">
        <f t="shared" si="104"/>
        <v>2300312</v>
      </c>
      <c r="F1619" s="65" t="str">
        <f t="shared" si="101"/>
        <v>转移性支出</v>
      </c>
      <c r="G1619" s="65" t="str">
        <f t="shared" si="101"/>
        <v>专项转移支付</v>
      </c>
      <c r="H1619" s="65" t="str">
        <f t="shared" si="101"/>
        <v>城乡社区</v>
      </c>
    </row>
    <row r="1620" spans="1:8" ht="14.25" x14ac:dyDescent="0.2">
      <c r="A1620" s="77">
        <v>2300313</v>
      </c>
      <c r="B1620" s="68" t="s">
        <v>1951</v>
      </c>
      <c r="C1620" s="81">
        <f t="shared" si="102"/>
        <v>230</v>
      </c>
      <c r="D1620" s="82">
        <f t="shared" si="103"/>
        <v>23003</v>
      </c>
      <c r="E1620" s="82">
        <f t="shared" si="104"/>
        <v>2300313</v>
      </c>
      <c r="F1620" s="65" t="str">
        <f t="shared" si="101"/>
        <v>转移性支出</v>
      </c>
      <c r="G1620" s="65" t="str">
        <f t="shared" si="101"/>
        <v>专项转移支付</v>
      </c>
      <c r="H1620" s="65" t="str">
        <f t="shared" si="101"/>
        <v>农林水</v>
      </c>
    </row>
    <row r="1621" spans="1:8" ht="14.25" x14ac:dyDescent="0.2">
      <c r="A1621" s="77">
        <v>2300314</v>
      </c>
      <c r="B1621" s="68" t="s">
        <v>1673</v>
      </c>
      <c r="C1621" s="81">
        <f t="shared" si="102"/>
        <v>230</v>
      </c>
      <c r="D1621" s="82">
        <f t="shared" si="103"/>
        <v>23003</v>
      </c>
      <c r="E1621" s="82">
        <f t="shared" si="104"/>
        <v>2300314</v>
      </c>
      <c r="F1621" s="65" t="str">
        <f t="shared" si="101"/>
        <v>转移性支出</v>
      </c>
      <c r="G1621" s="65" t="str">
        <f t="shared" si="101"/>
        <v>专项转移支付</v>
      </c>
      <c r="H1621" s="65" t="str">
        <f t="shared" si="101"/>
        <v>交通运输</v>
      </c>
    </row>
    <row r="1622" spans="1:8" ht="14.25" x14ac:dyDescent="0.2">
      <c r="A1622" s="77">
        <v>2300315</v>
      </c>
      <c r="B1622" s="68" t="s">
        <v>1952</v>
      </c>
      <c r="C1622" s="81">
        <f t="shared" si="102"/>
        <v>230</v>
      </c>
      <c r="D1622" s="82">
        <f t="shared" si="103"/>
        <v>23003</v>
      </c>
      <c r="E1622" s="82">
        <f t="shared" si="104"/>
        <v>2300315</v>
      </c>
      <c r="F1622" s="65" t="str">
        <f t="shared" si="101"/>
        <v>转移性支出</v>
      </c>
      <c r="G1622" s="65" t="str">
        <f t="shared" si="101"/>
        <v>专项转移支付</v>
      </c>
      <c r="H1622" s="65" t="str">
        <f t="shared" si="101"/>
        <v>资源勘探信息等</v>
      </c>
    </row>
    <row r="1623" spans="1:8" ht="14.25" x14ac:dyDescent="0.2">
      <c r="A1623" s="77">
        <v>2300316</v>
      </c>
      <c r="B1623" s="68" t="s">
        <v>1953</v>
      </c>
      <c r="C1623" s="81">
        <f t="shared" si="102"/>
        <v>230</v>
      </c>
      <c r="D1623" s="82">
        <f t="shared" si="103"/>
        <v>23003</v>
      </c>
      <c r="E1623" s="82">
        <f t="shared" si="104"/>
        <v>2300316</v>
      </c>
      <c r="F1623" s="65" t="str">
        <f t="shared" si="101"/>
        <v>转移性支出</v>
      </c>
      <c r="G1623" s="65" t="str">
        <f t="shared" si="101"/>
        <v>专项转移支付</v>
      </c>
      <c r="H1623" s="65" t="str">
        <f t="shared" si="101"/>
        <v>商业服务业等</v>
      </c>
    </row>
    <row r="1624" spans="1:8" ht="14.25" x14ac:dyDescent="0.2">
      <c r="A1624" s="77">
        <v>2300317</v>
      </c>
      <c r="B1624" s="68" t="s">
        <v>1954</v>
      </c>
      <c r="C1624" s="81">
        <f t="shared" si="102"/>
        <v>230</v>
      </c>
      <c r="D1624" s="82">
        <f t="shared" si="103"/>
        <v>23003</v>
      </c>
      <c r="E1624" s="82">
        <f t="shared" si="104"/>
        <v>2300317</v>
      </c>
      <c r="F1624" s="65" t="str">
        <f t="shared" si="101"/>
        <v>转移性支出</v>
      </c>
      <c r="G1624" s="65" t="str">
        <f t="shared" si="101"/>
        <v>专项转移支付</v>
      </c>
      <c r="H1624" s="65" t="str">
        <f t="shared" si="101"/>
        <v>金融</v>
      </c>
    </row>
    <row r="1625" spans="1:8" ht="14.25" x14ac:dyDescent="0.2">
      <c r="A1625" s="77">
        <v>2300320</v>
      </c>
      <c r="B1625" s="68" t="s">
        <v>1955</v>
      </c>
      <c r="C1625" s="81">
        <f t="shared" si="102"/>
        <v>230</v>
      </c>
      <c r="D1625" s="82">
        <f t="shared" si="103"/>
        <v>23003</v>
      </c>
      <c r="E1625" s="82">
        <f t="shared" si="104"/>
        <v>2300320</v>
      </c>
      <c r="F1625" s="65" t="str">
        <f t="shared" si="101"/>
        <v>转移性支出</v>
      </c>
      <c r="G1625" s="65" t="str">
        <f t="shared" si="101"/>
        <v>专项转移支付</v>
      </c>
      <c r="H1625" s="65" t="str">
        <f t="shared" si="101"/>
        <v>自然资源海洋气象等</v>
      </c>
    </row>
    <row r="1626" spans="1:8" ht="14.25" x14ac:dyDescent="0.2">
      <c r="A1626" s="77">
        <v>2300321</v>
      </c>
      <c r="B1626" s="68" t="s">
        <v>1674</v>
      </c>
      <c r="C1626" s="81">
        <f t="shared" si="102"/>
        <v>230</v>
      </c>
      <c r="D1626" s="82">
        <f t="shared" si="103"/>
        <v>23003</v>
      </c>
      <c r="E1626" s="82">
        <f t="shared" si="104"/>
        <v>2300321</v>
      </c>
      <c r="F1626" s="65" t="str">
        <f t="shared" si="101"/>
        <v>转移性支出</v>
      </c>
      <c r="G1626" s="65" t="str">
        <f t="shared" si="101"/>
        <v>专项转移支付</v>
      </c>
      <c r="H1626" s="65" t="str">
        <f t="shared" si="101"/>
        <v>住房保障</v>
      </c>
    </row>
    <row r="1627" spans="1:8" ht="14.25" x14ac:dyDescent="0.2">
      <c r="A1627" s="77">
        <v>2300322</v>
      </c>
      <c r="B1627" s="68" t="s">
        <v>1956</v>
      </c>
      <c r="C1627" s="81">
        <f t="shared" si="102"/>
        <v>230</v>
      </c>
      <c r="D1627" s="82">
        <f t="shared" si="103"/>
        <v>23003</v>
      </c>
      <c r="E1627" s="82">
        <f t="shared" si="104"/>
        <v>2300322</v>
      </c>
      <c r="F1627" s="65" t="str">
        <f t="shared" ref="F1627:H1690" si="105">IF(C1627&lt;&gt;"",VLOOKUP(C1627,$A$6:$B$10007,2,FALSE),"")</f>
        <v>转移性支出</v>
      </c>
      <c r="G1627" s="65" t="str">
        <f t="shared" si="105"/>
        <v>专项转移支付</v>
      </c>
      <c r="H1627" s="65" t="str">
        <f t="shared" si="105"/>
        <v>粮油物资储备</v>
      </c>
    </row>
    <row r="1628" spans="1:8" ht="14.25" x14ac:dyDescent="0.2">
      <c r="A1628" s="77">
        <v>2300324</v>
      </c>
      <c r="B1628" s="68" t="s">
        <v>1957</v>
      </c>
      <c r="C1628" s="81">
        <f t="shared" si="102"/>
        <v>230</v>
      </c>
      <c r="D1628" s="82">
        <f t="shared" si="103"/>
        <v>23003</v>
      </c>
      <c r="E1628" s="82">
        <f t="shared" si="104"/>
        <v>2300324</v>
      </c>
      <c r="F1628" s="65" t="str">
        <f t="shared" si="105"/>
        <v>转移性支出</v>
      </c>
      <c r="G1628" s="65" t="str">
        <f t="shared" si="105"/>
        <v>专项转移支付</v>
      </c>
      <c r="H1628" s="65" t="str">
        <f t="shared" si="105"/>
        <v>灾害防治及应急管理</v>
      </c>
    </row>
    <row r="1629" spans="1:8" ht="14.25" x14ac:dyDescent="0.2">
      <c r="A1629" s="77">
        <v>2300399</v>
      </c>
      <c r="B1629" s="68" t="s">
        <v>428</v>
      </c>
      <c r="C1629" s="81">
        <f t="shared" si="102"/>
        <v>230</v>
      </c>
      <c r="D1629" s="82">
        <f t="shared" si="103"/>
        <v>23003</v>
      </c>
      <c r="E1629" s="82">
        <f t="shared" si="104"/>
        <v>2300399</v>
      </c>
      <c r="F1629" s="65" t="str">
        <f t="shared" si="105"/>
        <v>转移性支出</v>
      </c>
      <c r="G1629" s="65" t="str">
        <f t="shared" si="105"/>
        <v>专项转移支付</v>
      </c>
      <c r="H1629" s="65" t="str">
        <f t="shared" si="105"/>
        <v>其他支出</v>
      </c>
    </row>
    <row r="1630" spans="1:8" ht="24" x14ac:dyDescent="0.2">
      <c r="A1630" s="77">
        <v>23004</v>
      </c>
      <c r="B1630" s="68" t="s">
        <v>1958</v>
      </c>
      <c r="C1630" s="81">
        <f t="shared" si="102"/>
        <v>230</v>
      </c>
      <c r="D1630" s="82">
        <f t="shared" si="103"/>
        <v>23004</v>
      </c>
      <c r="E1630" s="82" t="str">
        <f t="shared" si="104"/>
        <v/>
      </c>
      <c r="F1630" s="65" t="str">
        <f t="shared" si="105"/>
        <v>转移性支出</v>
      </c>
      <c r="G1630" s="65" t="str">
        <f t="shared" si="105"/>
        <v>政府性基金转移支付</v>
      </c>
      <c r="H1630" s="65" t="str">
        <f t="shared" si="105"/>
        <v/>
      </c>
    </row>
    <row r="1631" spans="1:8" ht="24" x14ac:dyDescent="0.2">
      <c r="A1631" s="77">
        <v>2300401</v>
      </c>
      <c r="B1631" s="68" t="s">
        <v>1959</v>
      </c>
      <c r="C1631" s="81">
        <f t="shared" si="102"/>
        <v>230</v>
      </c>
      <c r="D1631" s="82">
        <f t="shared" si="103"/>
        <v>23004</v>
      </c>
      <c r="E1631" s="82">
        <f t="shared" si="104"/>
        <v>2300401</v>
      </c>
      <c r="F1631" s="65" t="str">
        <f t="shared" si="105"/>
        <v>转移性支出</v>
      </c>
      <c r="G1631" s="65" t="str">
        <f t="shared" si="105"/>
        <v>政府性基金转移支付</v>
      </c>
      <c r="H1631" s="65" t="str">
        <f t="shared" si="105"/>
        <v>政府性基金补助支出</v>
      </c>
    </row>
    <row r="1632" spans="1:8" ht="24" x14ac:dyDescent="0.2">
      <c r="A1632" s="77">
        <v>2300402</v>
      </c>
      <c r="B1632" s="68" t="s">
        <v>1960</v>
      </c>
      <c r="C1632" s="81">
        <f t="shared" si="102"/>
        <v>230</v>
      </c>
      <c r="D1632" s="82">
        <f t="shared" si="103"/>
        <v>23004</v>
      </c>
      <c r="E1632" s="82">
        <f t="shared" si="104"/>
        <v>2300402</v>
      </c>
      <c r="F1632" s="65" t="str">
        <f t="shared" si="105"/>
        <v>转移性支出</v>
      </c>
      <c r="G1632" s="65" t="str">
        <f t="shared" si="105"/>
        <v>政府性基金转移支付</v>
      </c>
      <c r="H1632" s="65" t="str">
        <f t="shared" si="105"/>
        <v>政府性基金上解支出</v>
      </c>
    </row>
    <row r="1633" spans="1:8" ht="24" x14ac:dyDescent="0.2">
      <c r="A1633" s="77">
        <v>23005</v>
      </c>
      <c r="B1633" s="68" t="s">
        <v>1961</v>
      </c>
      <c r="C1633" s="81">
        <f t="shared" si="102"/>
        <v>230</v>
      </c>
      <c r="D1633" s="82">
        <f t="shared" si="103"/>
        <v>23005</v>
      </c>
      <c r="E1633" s="82" t="str">
        <f t="shared" si="104"/>
        <v/>
      </c>
      <c r="F1633" s="65" t="str">
        <f t="shared" si="105"/>
        <v>转移性支出</v>
      </c>
      <c r="G1633" s="65" t="str">
        <f t="shared" si="105"/>
        <v>国有资本经营预算转移支付</v>
      </c>
      <c r="H1633" s="65" t="str">
        <f t="shared" si="105"/>
        <v/>
      </c>
    </row>
    <row r="1634" spans="1:8" ht="24" x14ac:dyDescent="0.2">
      <c r="A1634" s="77">
        <v>2300501</v>
      </c>
      <c r="B1634" s="68" t="s">
        <v>1962</v>
      </c>
      <c r="C1634" s="81">
        <f t="shared" si="102"/>
        <v>230</v>
      </c>
      <c r="D1634" s="82">
        <f t="shared" si="103"/>
        <v>23005</v>
      </c>
      <c r="E1634" s="82">
        <f t="shared" si="104"/>
        <v>2300501</v>
      </c>
      <c r="F1634" s="65" t="str">
        <f t="shared" si="105"/>
        <v>转移性支出</v>
      </c>
      <c r="G1634" s="65" t="str">
        <f t="shared" si="105"/>
        <v>国有资本经营预算转移支付</v>
      </c>
      <c r="H1634" s="65" t="str">
        <f t="shared" si="105"/>
        <v>国有资本经营预算转移支付支出</v>
      </c>
    </row>
    <row r="1635" spans="1:8" ht="24" x14ac:dyDescent="0.2">
      <c r="A1635" s="77">
        <v>2300502</v>
      </c>
      <c r="B1635" s="68" t="s">
        <v>1963</v>
      </c>
      <c r="C1635" s="81">
        <f t="shared" si="102"/>
        <v>230</v>
      </c>
      <c r="D1635" s="82">
        <f t="shared" si="103"/>
        <v>23005</v>
      </c>
      <c r="E1635" s="82">
        <f t="shared" si="104"/>
        <v>2300502</v>
      </c>
      <c r="F1635" s="65" t="str">
        <f t="shared" si="105"/>
        <v>转移性支出</v>
      </c>
      <c r="G1635" s="65" t="str">
        <f t="shared" si="105"/>
        <v>国有资本经营预算转移支付</v>
      </c>
      <c r="H1635" s="65" t="str">
        <f t="shared" si="105"/>
        <v>国有资本经营预算上解支出</v>
      </c>
    </row>
    <row r="1636" spans="1:8" ht="14.25" x14ac:dyDescent="0.2">
      <c r="A1636" s="77">
        <v>23006</v>
      </c>
      <c r="B1636" s="68" t="s">
        <v>1964</v>
      </c>
      <c r="C1636" s="81">
        <f t="shared" si="102"/>
        <v>230</v>
      </c>
      <c r="D1636" s="82">
        <f t="shared" si="103"/>
        <v>23006</v>
      </c>
      <c r="E1636" s="82" t="str">
        <f t="shared" si="104"/>
        <v/>
      </c>
      <c r="F1636" s="65" t="str">
        <f t="shared" si="105"/>
        <v>转移性支出</v>
      </c>
      <c r="G1636" s="65" t="str">
        <f t="shared" si="105"/>
        <v>上解支出</v>
      </c>
      <c r="H1636" s="65" t="str">
        <f t="shared" si="105"/>
        <v/>
      </c>
    </row>
    <row r="1637" spans="1:8" ht="14.25" x14ac:dyDescent="0.2">
      <c r="A1637" s="77">
        <v>2300601</v>
      </c>
      <c r="B1637" s="68" t="s">
        <v>1965</v>
      </c>
      <c r="C1637" s="81">
        <f t="shared" si="102"/>
        <v>230</v>
      </c>
      <c r="D1637" s="82">
        <f t="shared" si="103"/>
        <v>23006</v>
      </c>
      <c r="E1637" s="82">
        <f t="shared" si="104"/>
        <v>2300601</v>
      </c>
      <c r="F1637" s="65" t="str">
        <f t="shared" si="105"/>
        <v>转移性支出</v>
      </c>
      <c r="G1637" s="65" t="str">
        <f t="shared" si="105"/>
        <v>上解支出</v>
      </c>
      <c r="H1637" s="65" t="str">
        <f t="shared" si="105"/>
        <v>体制上解支出</v>
      </c>
    </row>
    <row r="1638" spans="1:8" ht="14.25" x14ac:dyDescent="0.2">
      <c r="A1638" s="77">
        <v>2300602</v>
      </c>
      <c r="B1638" s="68" t="s">
        <v>1966</v>
      </c>
      <c r="C1638" s="81">
        <f t="shared" si="102"/>
        <v>230</v>
      </c>
      <c r="D1638" s="82">
        <f t="shared" si="103"/>
        <v>23006</v>
      </c>
      <c r="E1638" s="82">
        <f t="shared" si="104"/>
        <v>2300602</v>
      </c>
      <c r="F1638" s="65" t="str">
        <f t="shared" si="105"/>
        <v>转移性支出</v>
      </c>
      <c r="G1638" s="65" t="str">
        <f t="shared" si="105"/>
        <v>上解支出</v>
      </c>
      <c r="H1638" s="65" t="str">
        <f t="shared" si="105"/>
        <v>专项上解支出</v>
      </c>
    </row>
    <row r="1639" spans="1:8" ht="14.25" x14ac:dyDescent="0.2">
      <c r="A1639" s="77">
        <v>23008</v>
      </c>
      <c r="B1639" s="68" t="s">
        <v>625</v>
      </c>
      <c r="C1639" s="81">
        <f t="shared" si="102"/>
        <v>230</v>
      </c>
      <c r="D1639" s="82">
        <f t="shared" si="103"/>
        <v>23008</v>
      </c>
      <c r="E1639" s="82" t="str">
        <f t="shared" si="104"/>
        <v/>
      </c>
      <c r="F1639" s="65" t="str">
        <f t="shared" si="105"/>
        <v>转移性支出</v>
      </c>
      <c r="G1639" s="65" t="str">
        <f t="shared" si="105"/>
        <v>调出资金</v>
      </c>
      <c r="H1639" s="65" t="str">
        <f t="shared" si="105"/>
        <v/>
      </c>
    </row>
    <row r="1640" spans="1:8" ht="24" x14ac:dyDescent="0.2">
      <c r="A1640" s="77">
        <v>2300802</v>
      </c>
      <c r="B1640" s="68" t="s">
        <v>1967</v>
      </c>
      <c r="C1640" s="81">
        <f t="shared" si="102"/>
        <v>230</v>
      </c>
      <c r="D1640" s="82">
        <f t="shared" si="103"/>
        <v>23008</v>
      </c>
      <c r="E1640" s="82">
        <f t="shared" si="104"/>
        <v>2300802</v>
      </c>
      <c r="F1640" s="65" t="str">
        <f t="shared" si="105"/>
        <v>转移性支出</v>
      </c>
      <c r="G1640" s="65" t="str">
        <f t="shared" si="105"/>
        <v>调出资金</v>
      </c>
      <c r="H1640" s="65" t="str">
        <f t="shared" si="105"/>
        <v>政府性基金预算调出资金</v>
      </c>
    </row>
    <row r="1641" spans="1:8" ht="24" x14ac:dyDescent="0.2">
      <c r="A1641" s="77">
        <v>2300803</v>
      </c>
      <c r="B1641" s="68" t="s">
        <v>1968</v>
      </c>
      <c r="C1641" s="81">
        <f t="shared" si="102"/>
        <v>230</v>
      </c>
      <c r="D1641" s="82">
        <f t="shared" si="103"/>
        <v>23008</v>
      </c>
      <c r="E1641" s="82">
        <f t="shared" si="104"/>
        <v>2300803</v>
      </c>
      <c r="F1641" s="65" t="str">
        <f t="shared" si="105"/>
        <v>转移性支出</v>
      </c>
      <c r="G1641" s="65" t="str">
        <f t="shared" si="105"/>
        <v>调出资金</v>
      </c>
      <c r="H1641" s="65" t="str">
        <f t="shared" si="105"/>
        <v>国有资本经营预算调出资金</v>
      </c>
    </row>
    <row r="1642" spans="1:8" ht="14.25" x14ac:dyDescent="0.2">
      <c r="A1642" s="77">
        <v>2300899</v>
      </c>
      <c r="B1642" s="68" t="s">
        <v>1969</v>
      </c>
      <c r="C1642" s="81">
        <f t="shared" si="102"/>
        <v>230</v>
      </c>
      <c r="D1642" s="82">
        <f t="shared" si="103"/>
        <v>23008</v>
      </c>
      <c r="E1642" s="82">
        <f t="shared" si="104"/>
        <v>2300899</v>
      </c>
      <c r="F1642" s="65" t="str">
        <f t="shared" si="105"/>
        <v>转移性支出</v>
      </c>
      <c r="G1642" s="65" t="str">
        <f t="shared" si="105"/>
        <v>调出资金</v>
      </c>
      <c r="H1642" s="65" t="str">
        <f t="shared" si="105"/>
        <v>其他调出资金</v>
      </c>
    </row>
    <row r="1643" spans="1:8" ht="14.25" x14ac:dyDescent="0.2">
      <c r="A1643" s="77">
        <v>23009</v>
      </c>
      <c r="B1643" s="68" t="s">
        <v>1970</v>
      </c>
      <c r="C1643" s="81">
        <f t="shared" si="102"/>
        <v>230</v>
      </c>
      <c r="D1643" s="82">
        <f t="shared" si="103"/>
        <v>23009</v>
      </c>
      <c r="E1643" s="82" t="str">
        <f t="shared" si="104"/>
        <v/>
      </c>
      <c r="F1643" s="65" t="str">
        <f t="shared" si="105"/>
        <v>转移性支出</v>
      </c>
      <c r="G1643" s="65" t="str">
        <f t="shared" si="105"/>
        <v>年终结余</v>
      </c>
      <c r="H1643" s="65" t="str">
        <f t="shared" si="105"/>
        <v/>
      </c>
    </row>
    <row r="1644" spans="1:8" ht="14.25" x14ac:dyDescent="0.2">
      <c r="A1644" s="77">
        <v>2300901</v>
      </c>
      <c r="B1644" s="68" t="s">
        <v>1971</v>
      </c>
      <c r="C1644" s="81">
        <f t="shared" si="102"/>
        <v>230</v>
      </c>
      <c r="D1644" s="82">
        <f t="shared" si="103"/>
        <v>23009</v>
      </c>
      <c r="E1644" s="82">
        <f t="shared" si="104"/>
        <v>2300901</v>
      </c>
      <c r="F1644" s="65" t="str">
        <f t="shared" si="105"/>
        <v>转移性支出</v>
      </c>
      <c r="G1644" s="65" t="str">
        <f t="shared" si="105"/>
        <v>年终结余</v>
      </c>
      <c r="H1644" s="65" t="str">
        <f t="shared" si="105"/>
        <v>一般公共预算年终结余</v>
      </c>
    </row>
    <row r="1645" spans="1:8" ht="14.25" x14ac:dyDescent="0.2">
      <c r="A1645" s="77">
        <v>2300902</v>
      </c>
      <c r="B1645" s="68" t="s">
        <v>1972</v>
      </c>
      <c r="C1645" s="81">
        <f t="shared" si="102"/>
        <v>230</v>
      </c>
      <c r="D1645" s="82">
        <f t="shared" si="103"/>
        <v>23009</v>
      </c>
      <c r="E1645" s="82">
        <f t="shared" si="104"/>
        <v>2300902</v>
      </c>
      <c r="F1645" s="65" t="str">
        <f t="shared" si="105"/>
        <v>转移性支出</v>
      </c>
      <c r="G1645" s="65" t="str">
        <f t="shared" si="105"/>
        <v>年终结余</v>
      </c>
      <c r="H1645" s="65" t="str">
        <f t="shared" si="105"/>
        <v>政府性基金年终结余</v>
      </c>
    </row>
    <row r="1646" spans="1:8" ht="24" x14ac:dyDescent="0.2">
      <c r="A1646" s="77">
        <v>2300903</v>
      </c>
      <c r="B1646" s="68" t="s">
        <v>1973</v>
      </c>
      <c r="C1646" s="81">
        <f t="shared" si="102"/>
        <v>230</v>
      </c>
      <c r="D1646" s="82">
        <f t="shared" si="103"/>
        <v>23009</v>
      </c>
      <c r="E1646" s="82">
        <f t="shared" si="104"/>
        <v>2300903</v>
      </c>
      <c r="F1646" s="65" t="str">
        <f t="shared" si="105"/>
        <v>转移性支出</v>
      </c>
      <c r="G1646" s="65" t="str">
        <f t="shared" si="105"/>
        <v>年终结余</v>
      </c>
      <c r="H1646" s="65" t="str">
        <f t="shared" si="105"/>
        <v>社会保险基金预算年终结余</v>
      </c>
    </row>
    <row r="1647" spans="1:8" ht="14.25" x14ac:dyDescent="0.2">
      <c r="A1647" s="77">
        <v>2300999</v>
      </c>
      <c r="B1647" s="68" t="s">
        <v>1974</v>
      </c>
      <c r="C1647" s="81">
        <f t="shared" si="102"/>
        <v>230</v>
      </c>
      <c r="D1647" s="82">
        <f t="shared" si="103"/>
        <v>23009</v>
      </c>
      <c r="E1647" s="82">
        <f t="shared" si="104"/>
        <v>2300999</v>
      </c>
      <c r="F1647" s="65" t="str">
        <f t="shared" si="105"/>
        <v>转移性支出</v>
      </c>
      <c r="G1647" s="65" t="str">
        <f t="shared" si="105"/>
        <v>年终结余</v>
      </c>
      <c r="H1647" s="65" t="str">
        <f t="shared" si="105"/>
        <v>其他年终结余</v>
      </c>
    </row>
    <row r="1648" spans="1:8" ht="14.25" x14ac:dyDescent="0.2">
      <c r="A1648" s="77">
        <v>23011</v>
      </c>
      <c r="B1648" s="68" t="s">
        <v>1975</v>
      </c>
      <c r="C1648" s="81">
        <f t="shared" si="102"/>
        <v>230</v>
      </c>
      <c r="D1648" s="82">
        <f t="shared" si="103"/>
        <v>23011</v>
      </c>
      <c r="E1648" s="82" t="str">
        <f t="shared" si="104"/>
        <v/>
      </c>
      <c r="F1648" s="65" t="str">
        <f t="shared" si="105"/>
        <v>转移性支出</v>
      </c>
      <c r="G1648" s="65" t="str">
        <f t="shared" si="105"/>
        <v>债务转贷支出</v>
      </c>
      <c r="H1648" s="65" t="str">
        <f t="shared" si="105"/>
        <v/>
      </c>
    </row>
    <row r="1649" spans="1:8" ht="24" x14ac:dyDescent="0.2">
      <c r="A1649" s="77">
        <v>2301101</v>
      </c>
      <c r="B1649" s="68" t="s">
        <v>1976</v>
      </c>
      <c r="C1649" s="81">
        <f t="shared" si="102"/>
        <v>230</v>
      </c>
      <c r="D1649" s="82">
        <f t="shared" si="103"/>
        <v>23011</v>
      </c>
      <c r="E1649" s="82">
        <f t="shared" si="104"/>
        <v>2301101</v>
      </c>
      <c r="F1649" s="65" t="str">
        <f t="shared" si="105"/>
        <v>转移性支出</v>
      </c>
      <c r="G1649" s="65" t="str">
        <f t="shared" si="105"/>
        <v>债务转贷支出</v>
      </c>
      <c r="H1649" s="65" t="str">
        <f t="shared" si="105"/>
        <v>地方政府一般债券转贷支出</v>
      </c>
    </row>
    <row r="1650" spans="1:8" ht="24" x14ac:dyDescent="0.2">
      <c r="A1650" s="77">
        <v>2301102</v>
      </c>
      <c r="B1650" s="68" t="s">
        <v>1977</v>
      </c>
      <c r="C1650" s="81">
        <f t="shared" si="102"/>
        <v>230</v>
      </c>
      <c r="D1650" s="82">
        <f t="shared" si="103"/>
        <v>23011</v>
      </c>
      <c r="E1650" s="82">
        <f t="shared" si="104"/>
        <v>2301102</v>
      </c>
      <c r="F1650" s="65" t="str">
        <f t="shared" si="105"/>
        <v>转移性支出</v>
      </c>
      <c r="G1650" s="65" t="str">
        <f t="shared" si="105"/>
        <v>债务转贷支出</v>
      </c>
      <c r="H1650" s="65" t="str">
        <f t="shared" si="105"/>
        <v>地方政府向外国政府借款转贷支出</v>
      </c>
    </row>
    <row r="1651" spans="1:8" ht="24" x14ac:dyDescent="0.2">
      <c r="A1651" s="77">
        <v>2301103</v>
      </c>
      <c r="B1651" s="68" t="s">
        <v>1978</v>
      </c>
      <c r="C1651" s="81">
        <f t="shared" si="102"/>
        <v>230</v>
      </c>
      <c r="D1651" s="82">
        <f t="shared" si="103"/>
        <v>23011</v>
      </c>
      <c r="E1651" s="82">
        <f t="shared" si="104"/>
        <v>2301103</v>
      </c>
      <c r="F1651" s="65" t="str">
        <f t="shared" si="105"/>
        <v>转移性支出</v>
      </c>
      <c r="G1651" s="65" t="str">
        <f t="shared" si="105"/>
        <v>债务转贷支出</v>
      </c>
      <c r="H1651" s="65" t="str">
        <f t="shared" si="105"/>
        <v>地方政府向国际组织借款转贷支出</v>
      </c>
    </row>
    <row r="1652" spans="1:8" ht="24" x14ac:dyDescent="0.2">
      <c r="A1652" s="77">
        <v>2301104</v>
      </c>
      <c r="B1652" s="68" t="s">
        <v>1979</v>
      </c>
      <c r="C1652" s="81">
        <f t="shared" si="102"/>
        <v>230</v>
      </c>
      <c r="D1652" s="82">
        <f t="shared" si="103"/>
        <v>23011</v>
      </c>
      <c r="E1652" s="82">
        <f t="shared" si="104"/>
        <v>2301104</v>
      </c>
      <c r="F1652" s="65" t="str">
        <f t="shared" si="105"/>
        <v>转移性支出</v>
      </c>
      <c r="G1652" s="65" t="str">
        <f t="shared" si="105"/>
        <v>债务转贷支出</v>
      </c>
      <c r="H1652" s="65" t="str">
        <f t="shared" si="105"/>
        <v>地方政府其他一般债务转贷支出</v>
      </c>
    </row>
    <row r="1653" spans="1:8" ht="36" x14ac:dyDescent="0.2">
      <c r="A1653" s="77">
        <v>2301105</v>
      </c>
      <c r="B1653" s="68" t="s">
        <v>1980</v>
      </c>
      <c r="C1653" s="81">
        <f t="shared" si="102"/>
        <v>230</v>
      </c>
      <c r="D1653" s="82">
        <f t="shared" si="103"/>
        <v>23011</v>
      </c>
      <c r="E1653" s="82">
        <f t="shared" si="104"/>
        <v>2301105</v>
      </c>
      <c r="F1653" s="65" t="str">
        <f t="shared" si="105"/>
        <v>转移性支出</v>
      </c>
      <c r="G1653" s="65" t="str">
        <f t="shared" si="105"/>
        <v>债务转贷支出</v>
      </c>
      <c r="H1653" s="65" t="str">
        <f t="shared" si="105"/>
        <v>海南省高等级公路车辆通行附加费债务转贷支出</v>
      </c>
    </row>
    <row r="1654" spans="1:8" ht="24" x14ac:dyDescent="0.2">
      <c r="A1654" s="77">
        <v>2301106</v>
      </c>
      <c r="B1654" s="68" t="s">
        <v>1981</v>
      </c>
      <c r="C1654" s="81">
        <f t="shared" si="102"/>
        <v>230</v>
      </c>
      <c r="D1654" s="82">
        <f t="shared" si="103"/>
        <v>23011</v>
      </c>
      <c r="E1654" s="82">
        <f t="shared" si="104"/>
        <v>2301106</v>
      </c>
      <c r="F1654" s="65" t="str">
        <f t="shared" si="105"/>
        <v>转移性支出</v>
      </c>
      <c r="G1654" s="65" t="str">
        <f t="shared" si="105"/>
        <v>债务转贷支出</v>
      </c>
      <c r="H1654" s="65" t="str">
        <f t="shared" si="105"/>
        <v>港口建设费债务转贷支出</v>
      </c>
    </row>
    <row r="1655" spans="1:8" ht="24" x14ac:dyDescent="0.2">
      <c r="A1655" s="77">
        <v>2301109</v>
      </c>
      <c r="B1655" s="68" t="s">
        <v>1982</v>
      </c>
      <c r="C1655" s="81">
        <f t="shared" si="102"/>
        <v>230</v>
      </c>
      <c r="D1655" s="82">
        <f t="shared" si="103"/>
        <v>23011</v>
      </c>
      <c r="E1655" s="82">
        <f t="shared" si="104"/>
        <v>2301109</v>
      </c>
      <c r="F1655" s="65" t="str">
        <f t="shared" si="105"/>
        <v>转移性支出</v>
      </c>
      <c r="G1655" s="65" t="str">
        <f t="shared" si="105"/>
        <v>债务转贷支出</v>
      </c>
      <c r="H1655" s="65" t="str">
        <f t="shared" si="105"/>
        <v>国家电影事业发展专项资金债务转贷支出</v>
      </c>
    </row>
    <row r="1656" spans="1:8" ht="24" x14ac:dyDescent="0.2">
      <c r="A1656" s="77">
        <v>2301115</v>
      </c>
      <c r="B1656" s="68" t="s">
        <v>1983</v>
      </c>
      <c r="C1656" s="81">
        <f t="shared" si="102"/>
        <v>230</v>
      </c>
      <c r="D1656" s="82">
        <f t="shared" si="103"/>
        <v>23011</v>
      </c>
      <c r="E1656" s="82">
        <f t="shared" si="104"/>
        <v>2301115</v>
      </c>
      <c r="F1656" s="65" t="str">
        <f t="shared" si="105"/>
        <v>转移性支出</v>
      </c>
      <c r="G1656" s="65" t="str">
        <f t="shared" si="105"/>
        <v>债务转贷支出</v>
      </c>
      <c r="H1656" s="65" t="str">
        <f t="shared" si="105"/>
        <v>国有土地使用权出让金债务转贷支出</v>
      </c>
    </row>
    <row r="1657" spans="1:8" ht="24" x14ac:dyDescent="0.2">
      <c r="A1657" s="77">
        <v>2301117</v>
      </c>
      <c r="B1657" s="68" t="s">
        <v>1984</v>
      </c>
      <c r="C1657" s="81">
        <f t="shared" si="102"/>
        <v>230</v>
      </c>
      <c r="D1657" s="82">
        <f t="shared" si="103"/>
        <v>23011</v>
      </c>
      <c r="E1657" s="82">
        <f t="shared" si="104"/>
        <v>2301117</v>
      </c>
      <c r="F1657" s="65" t="str">
        <f t="shared" si="105"/>
        <v>转移性支出</v>
      </c>
      <c r="G1657" s="65" t="str">
        <f t="shared" si="105"/>
        <v>债务转贷支出</v>
      </c>
      <c r="H1657" s="65" t="str">
        <f t="shared" si="105"/>
        <v>农业土地开发资金债务转贷支出</v>
      </c>
    </row>
    <row r="1658" spans="1:8" ht="24" x14ac:dyDescent="0.2">
      <c r="A1658" s="77">
        <v>2301118</v>
      </c>
      <c r="B1658" s="68" t="s">
        <v>1985</v>
      </c>
      <c r="C1658" s="81">
        <f t="shared" si="102"/>
        <v>230</v>
      </c>
      <c r="D1658" s="82">
        <f t="shared" si="103"/>
        <v>23011</v>
      </c>
      <c r="E1658" s="82">
        <f t="shared" si="104"/>
        <v>2301118</v>
      </c>
      <c r="F1658" s="65" t="str">
        <f t="shared" si="105"/>
        <v>转移性支出</v>
      </c>
      <c r="G1658" s="65" t="str">
        <f t="shared" si="105"/>
        <v>债务转贷支出</v>
      </c>
      <c r="H1658" s="65" t="str">
        <f t="shared" si="105"/>
        <v>大中型水库库区基金债务转贷支出</v>
      </c>
    </row>
    <row r="1659" spans="1:8" ht="24" x14ac:dyDescent="0.2">
      <c r="A1659" s="77">
        <v>2301120</v>
      </c>
      <c r="B1659" s="68" t="s">
        <v>1986</v>
      </c>
      <c r="C1659" s="81">
        <f t="shared" si="102"/>
        <v>230</v>
      </c>
      <c r="D1659" s="82">
        <f t="shared" si="103"/>
        <v>23011</v>
      </c>
      <c r="E1659" s="82">
        <f t="shared" si="104"/>
        <v>2301120</v>
      </c>
      <c r="F1659" s="65" t="str">
        <f t="shared" si="105"/>
        <v>转移性支出</v>
      </c>
      <c r="G1659" s="65" t="str">
        <f t="shared" si="105"/>
        <v>债务转贷支出</v>
      </c>
      <c r="H1659" s="65" t="str">
        <f t="shared" si="105"/>
        <v>城市基础设施配套费债务转贷支出</v>
      </c>
    </row>
    <row r="1660" spans="1:8" ht="24" x14ac:dyDescent="0.2">
      <c r="A1660" s="77">
        <v>2301121</v>
      </c>
      <c r="B1660" s="68" t="s">
        <v>1987</v>
      </c>
      <c r="C1660" s="81">
        <f t="shared" si="102"/>
        <v>230</v>
      </c>
      <c r="D1660" s="82">
        <f t="shared" si="103"/>
        <v>23011</v>
      </c>
      <c r="E1660" s="82">
        <f t="shared" si="104"/>
        <v>2301121</v>
      </c>
      <c r="F1660" s="65" t="str">
        <f t="shared" si="105"/>
        <v>转移性支出</v>
      </c>
      <c r="G1660" s="65" t="str">
        <f t="shared" si="105"/>
        <v>债务转贷支出</v>
      </c>
      <c r="H1660" s="65" t="str">
        <f t="shared" si="105"/>
        <v>小型水库移民扶助基金债务转贷支出</v>
      </c>
    </row>
    <row r="1661" spans="1:8" ht="24" x14ac:dyDescent="0.2">
      <c r="A1661" s="77">
        <v>2301122</v>
      </c>
      <c r="B1661" s="68" t="s">
        <v>1988</v>
      </c>
      <c r="C1661" s="81">
        <f t="shared" si="102"/>
        <v>230</v>
      </c>
      <c r="D1661" s="82">
        <f t="shared" si="103"/>
        <v>23011</v>
      </c>
      <c r="E1661" s="82">
        <f t="shared" si="104"/>
        <v>2301122</v>
      </c>
      <c r="F1661" s="65" t="str">
        <f t="shared" si="105"/>
        <v>转移性支出</v>
      </c>
      <c r="G1661" s="65" t="str">
        <f t="shared" si="105"/>
        <v>债务转贷支出</v>
      </c>
      <c r="H1661" s="65" t="str">
        <f t="shared" si="105"/>
        <v>国家重大水利工程建设基金债务转贷支出</v>
      </c>
    </row>
    <row r="1662" spans="1:8" ht="24" x14ac:dyDescent="0.2">
      <c r="A1662" s="77">
        <v>2301123</v>
      </c>
      <c r="B1662" s="68" t="s">
        <v>1989</v>
      </c>
      <c r="C1662" s="81">
        <f t="shared" si="102"/>
        <v>230</v>
      </c>
      <c r="D1662" s="82">
        <f t="shared" si="103"/>
        <v>23011</v>
      </c>
      <c r="E1662" s="82">
        <f t="shared" si="104"/>
        <v>2301123</v>
      </c>
      <c r="F1662" s="65" t="str">
        <f t="shared" si="105"/>
        <v>转移性支出</v>
      </c>
      <c r="G1662" s="65" t="str">
        <f t="shared" si="105"/>
        <v>债务转贷支出</v>
      </c>
      <c r="H1662" s="65" t="str">
        <f t="shared" si="105"/>
        <v>车辆通行费债务转贷支出</v>
      </c>
    </row>
    <row r="1663" spans="1:8" ht="24" x14ac:dyDescent="0.2">
      <c r="A1663" s="77">
        <v>2301124</v>
      </c>
      <c r="B1663" s="68" t="s">
        <v>1990</v>
      </c>
      <c r="C1663" s="81">
        <f t="shared" si="102"/>
        <v>230</v>
      </c>
      <c r="D1663" s="82">
        <f t="shared" si="103"/>
        <v>23011</v>
      </c>
      <c r="E1663" s="82">
        <f t="shared" si="104"/>
        <v>2301124</v>
      </c>
      <c r="F1663" s="65" t="str">
        <f t="shared" si="105"/>
        <v>转移性支出</v>
      </c>
      <c r="G1663" s="65" t="str">
        <f t="shared" si="105"/>
        <v>债务转贷支出</v>
      </c>
      <c r="H1663" s="65" t="str">
        <f t="shared" si="105"/>
        <v>污水处理费债务转贷支出</v>
      </c>
    </row>
    <row r="1664" spans="1:8" ht="24" x14ac:dyDescent="0.2">
      <c r="A1664" s="77">
        <v>2301131</v>
      </c>
      <c r="B1664" s="68" t="s">
        <v>1991</v>
      </c>
      <c r="C1664" s="81">
        <f t="shared" si="102"/>
        <v>230</v>
      </c>
      <c r="D1664" s="82">
        <f t="shared" si="103"/>
        <v>23011</v>
      </c>
      <c r="E1664" s="82">
        <f t="shared" si="104"/>
        <v>2301131</v>
      </c>
      <c r="F1664" s="65" t="str">
        <f t="shared" si="105"/>
        <v>转移性支出</v>
      </c>
      <c r="G1664" s="65" t="str">
        <f t="shared" si="105"/>
        <v>债务转贷支出</v>
      </c>
      <c r="H1664" s="65" t="str">
        <f t="shared" si="105"/>
        <v>土地储备专项债券转贷支出</v>
      </c>
    </row>
    <row r="1665" spans="1:8" ht="24" x14ac:dyDescent="0.2">
      <c r="A1665" s="77">
        <v>2301132</v>
      </c>
      <c r="B1665" s="68" t="s">
        <v>1992</v>
      </c>
      <c r="C1665" s="81">
        <f t="shared" si="102"/>
        <v>230</v>
      </c>
      <c r="D1665" s="82">
        <f t="shared" si="103"/>
        <v>23011</v>
      </c>
      <c r="E1665" s="82">
        <f t="shared" si="104"/>
        <v>2301132</v>
      </c>
      <c r="F1665" s="65" t="str">
        <f t="shared" si="105"/>
        <v>转移性支出</v>
      </c>
      <c r="G1665" s="65" t="str">
        <f t="shared" si="105"/>
        <v>债务转贷支出</v>
      </c>
      <c r="H1665" s="65" t="str">
        <f t="shared" si="105"/>
        <v>政府收费公路专项债券转贷支出</v>
      </c>
    </row>
    <row r="1666" spans="1:8" ht="24" x14ac:dyDescent="0.2">
      <c r="A1666" s="77">
        <v>2301133</v>
      </c>
      <c r="B1666" s="68" t="s">
        <v>1993</v>
      </c>
      <c r="C1666" s="81">
        <f t="shared" si="102"/>
        <v>230</v>
      </c>
      <c r="D1666" s="82">
        <f t="shared" si="103"/>
        <v>23011</v>
      </c>
      <c r="E1666" s="82">
        <f t="shared" si="104"/>
        <v>2301133</v>
      </c>
      <c r="F1666" s="65" t="str">
        <f t="shared" si="105"/>
        <v>转移性支出</v>
      </c>
      <c r="G1666" s="65" t="str">
        <f t="shared" si="105"/>
        <v>债务转贷支出</v>
      </c>
      <c r="H1666" s="65" t="str">
        <f t="shared" si="105"/>
        <v>棚户区改造专项债券转贷支出</v>
      </c>
    </row>
    <row r="1667" spans="1:8" ht="24" x14ac:dyDescent="0.2">
      <c r="A1667" s="77">
        <v>2301198</v>
      </c>
      <c r="B1667" s="68" t="s">
        <v>1994</v>
      </c>
      <c r="C1667" s="81">
        <f t="shared" si="102"/>
        <v>230</v>
      </c>
      <c r="D1667" s="82">
        <f t="shared" si="103"/>
        <v>23011</v>
      </c>
      <c r="E1667" s="82">
        <f t="shared" si="104"/>
        <v>2301198</v>
      </c>
      <c r="F1667" s="65" t="str">
        <f t="shared" si="105"/>
        <v>转移性支出</v>
      </c>
      <c r="G1667" s="65" t="str">
        <f t="shared" si="105"/>
        <v>债务转贷支出</v>
      </c>
      <c r="H1667" s="65" t="str">
        <f t="shared" si="105"/>
        <v>其他地方自行试点项目收益专项债券转贷支出</v>
      </c>
    </row>
    <row r="1668" spans="1:8" ht="24" x14ac:dyDescent="0.2">
      <c r="A1668" s="77">
        <v>2301199</v>
      </c>
      <c r="B1668" s="68" t="s">
        <v>1995</v>
      </c>
      <c r="C1668" s="81">
        <f t="shared" si="102"/>
        <v>230</v>
      </c>
      <c r="D1668" s="82">
        <f t="shared" si="103"/>
        <v>23011</v>
      </c>
      <c r="E1668" s="82">
        <f t="shared" si="104"/>
        <v>2301199</v>
      </c>
      <c r="F1668" s="65" t="str">
        <f t="shared" si="105"/>
        <v>转移性支出</v>
      </c>
      <c r="G1668" s="65" t="str">
        <f t="shared" si="105"/>
        <v>债务转贷支出</v>
      </c>
      <c r="H1668" s="65" t="str">
        <f t="shared" si="105"/>
        <v>其他地方政府债务转贷支出</v>
      </c>
    </row>
    <row r="1669" spans="1:8" ht="24" x14ac:dyDescent="0.2">
      <c r="A1669" s="77">
        <v>23013</v>
      </c>
      <c r="B1669" s="68" t="s">
        <v>621</v>
      </c>
      <c r="C1669" s="81">
        <f t="shared" si="102"/>
        <v>230</v>
      </c>
      <c r="D1669" s="82">
        <f t="shared" si="103"/>
        <v>23013</v>
      </c>
      <c r="E1669" s="82" t="str">
        <f t="shared" si="104"/>
        <v/>
      </c>
      <c r="F1669" s="65" t="str">
        <f t="shared" si="105"/>
        <v>转移性支出</v>
      </c>
      <c r="G1669" s="65" t="str">
        <f t="shared" si="105"/>
        <v>援助其他地区支出</v>
      </c>
      <c r="H1669" s="65" t="str">
        <f t="shared" si="105"/>
        <v/>
      </c>
    </row>
    <row r="1670" spans="1:8" ht="24" x14ac:dyDescent="0.2">
      <c r="A1670" s="77">
        <v>23014</v>
      </c>
      <c r="B1670" s="68" t="s">
        <v>1996</v>
      </c>
      <c r="C1670" s="81">
        <f t="shared" si="102"/>
        <v>230</v>
      </c>
      <c r="D1670" s="82">
        <f t="shared" si="103"/>
        <v>23014</v>
      </c>
      <c r="E1670" s="82" t="str">
        <f t="shared" si="104"/>
        <v/>
      </c>
      <c r="F1670" s="65" t="str">
        <f t="shared" si="105"/>
        <v>转移性支出</v>
      </c>
      <c r="G1670" s="65" t="str">
        <f t="shared" si="105"/>
        <v>社会保险基金上解下拨支出</v>
      </c>
      <c r="H1670" s="65" t="str">
        <f t="shared" si="105"/>
        <v/>
      </c>
    </row>
    <row r="1671" spans="1:8" ht="24" x14ac:dyDescent="0.2">
      <c r="A1671" s="77">
        <v>2301401</v>
      </c>
      <c r="B1671" s="68" t="s">
        <v>1997</v>
      </c>
      <c r="C1671" s="81">
        <f t="shared" si="102"/>
        <v>230</v>
      </c>
      <c r="D1671" s="82">
        <f t="shared" si="103"/>
        <v>23014</v>
      </c>
      <c r="E1671" s="82">
        <f t="shared" si="104"/>
        <v>2301401</v>
      </c>
      <c r="F1671" s="65" t="str">
        <f t="shared" si="105"/>
        <v>转移性支出</v>
      </c>
      <c r="G1671" s="65" t="str">
        <f t="shared" si="105"/>
        <v>社会保险基金上解下拨支出</v>
      </c>
      <c r="H1671" s="65" t="str">
        <f t="shared" si="105"/>
        <v>社会保险基金补助下级支出</v>
      </c>
    </row>
    <row r="1672" spans="1:8" ht="24" x14ac:dyDescent="0.2">
      <c r="A1672" s="77">
        <v>2301402</v>
      </c>
      <c r="B1672" s="68" t="s">
        <v>1998</v>
      </c>
      <c r="C1672" s="81">
        <f t="shared" si="102"/>
        <v>230</v>
      </c>
      <c r="D1672" s="82">
        <f t="shared" si="103"/>
        <v>23014</v>
      </c>
      <c r="E1672" s="82">
        <f t="shared" si="104"/>
        <v>2301402</v>
      </c>
      <c r="F1672" s="65" t="str">
        <f t="shared" si="105"/>
        <v>转移性支出</v>
      </c>
      <c r="G1672" s="65" t="str">
        <f t="shared" si="105"/>
        <v>社会保险基金上解下拨支出</v>
      </c>
      <c r="H1672" s="65" t="str">
        <f t="shared" si="105"/>
        <v>社会保险基金上缴上级支出</v>
      </c>
    </row>
    <row r="1673" spans="1:8" ht="24" x14ac:dyDescent="0.2">
      <c r="A1673" s="77">
        <v>23015</v>
      </c>
      <c r="B1673" s="68" t="s">
        <v>627</v>
      </c>
      <c r="C1673" s="81">
        <f t="shared" si="102"/>
        <v>230</v>
      </c>
      <c r="D1673" s="82">
        <f t="shared" si="103"/>
        <v>23015</v>
      </c>
      <c r="E1673" s="82" t="str">
        <f t="shared" si="104"/>
        <v/>
      </c>
      <c r="F1673" s="65" t="str">
        <f t="shared" si="105"/>
        <v>转移性支出</v>
      </c>
      <c r="G1673" s="65" t="str">
        <f t="shared" si="105"/>
        <v>安排预算稳定调节基金</v>
      </c>
      <c r="H1673" s="65" t="str">
        <f t="shared" si="105"/>
        <v/>
      </c>
    </row>
    <row r="1674" spans="1:8" ht="24" x14ac:dyDescent="0.2">
      <c r="A1674" s="77">
        <v>23016</v>
      </c>
      <c r="B1674" s="68" t="s">
        <v>629</v>
      </c>
      <c r="C1674" s="81">
        <f t="shared" si="102"/>
        <v>230</v>
      </c>
      <c r="D1674" s="82">
        <f t="shared" si="103"/>
        <v>23016</v>
      </c>
      <c r="E1674" s="82" t="str">
        <f t="shared" si="104"/>
        <v/>
      </c>
      <c r="F1674" s="65" t="str">
        <f t="shared" si="105"/>
        <v>转移性支出</v>
      </c>
      <c r="G1674" s="65" t="str">
        <f t="shared" si="105"/>
        <v>补充预算周转金</v>
      </c>
      <c r="H1674" s="65" t="str">
        <f t="shared" si="105"/>
        <v/>
      </c>
    </row>
    <row r="1675" spans="1:8" ht="24" x14ac:dyDescent="0.2">
      <c r="A1675" s="77">
        <v>23017</v>
      </c>
      <c r="B1675" s="68" t="s">
        <v>1999</v>
      </c>
      <c r="C1675" s="81">
        <f t="shared" ref="C1675:C1738" si="106">IF(AND($A1675&lt;&gt;"",LEN($A1675)&gt;=3),MID($A1675,1,3)*1,"")</f>
        <v>230</v>
      </c>
      <c r="D1675" s="82">
        <f t="shared" ref="D1675:D1738" si="107">IF(AND($A1675&lt;&gt;"",LEN($A1675)&gt;=5),MID($A1675,1,5)*1,"")</f>
        <v>23017</v>
      </c>
      <c r="E1675" s="82" t="str">
        <f t="shared" ref="E1675:E1738" si="108">IF(AND($A1675&lt;&gt;"",LEN($A1675)&gt;=7),MID($A1675,1,7)*1,"")</f>
        <v/>
      </c>
      <c r="F1675" s="65" t="str">
        <f t="shared" si="105"/>
        <v>转移性支出</v>
      </c>
      <c r="G1675" s="65" t="str">
        <f t="shared" si="105"/>
        <v>社会保险基金转移支出</v>
      </c>
      <c r="H1675" s="65" t="str">
        <f t="shared" si="105"/>
        <v/>
      </c>
    </row>
    <row r="1676" spans="1:8" ht="14.25" x14ac:dyDescent="0.2">
      <c r="A1676" s="77">
        <v>231</v>
      </c>
      <c r="B1676" s="68" t="s">
        <v>2000</v>
      </c>
      <c r="C1676" s="81">
        <f t="shared" si="106"/>
        <v>231</v>
      </c>
      <c r="D1676" s="82" t="str">
        <f t="shared" si="107"/>
        <v/>
      </c>
      <c r="E1676" s="82" t="str">
        <f t="shared" si="108"/>
        <v/>
      </c>
      <c r="F1676" s="65" t="str">
        <f t="shared" si="105"/>
        <v>债务还本支出</v>
      </c>
      <c r="G1676" s="65" t="str">
        <f t="shared" si="105"/>
        <v/>
      </c>
      <c r="H1676" s="65" t="str">
        <f t="shared" si="105"/>
        <v/>
      </c>
    </row>
    <row r="1677" spans="1:8" ht="24" x14ac:dyDescent="0.2">
      <c r="A1677" s="77">
        <v>23101</v>
      </c>
      <c r="B1677" s="68" t="s">
        <v>2001</v>
      </c>
      <c r="C1677" s="81">
        <f t="shared" si="106"/>
        <v>231</v>
      </c>
      <c r="D1677" s="82">
        <f t="shared" si="107"/>
        <v>23101</v>
      </c>
      <c r="E1677" s="82" t="str">
        <f t="shared" si="108"/>
        <v/>
      </c>
      <c r="F1677" s="65" t="str">
        <f t="shared" si="105"/>
        <v>债务还本支出</v>
      </c>
      <c r="G1677" s="65" t="str">
        <f t="shared" si="105"/>
        <v>中央政府国内债务还本支出</v>
      </c>
      <c r="H1677" s="65" t="str">
        <f t="shared" si="105"/>
        <v/>
      </c>
    </row>
    <row r="1678" spans="1:8" ht="24" x14ac:dyDescent="0.2">
      <c r="A1678" s="77">
        <v>23102</v>
      </c>
      <c r="B1678" s="68" t="s">
        <v>2002</v>
      </c>
      <c r="C1678" s="81">
        <f t="shared" si="106"/>
        <v>231</v>
      </c>
      <c r="D1678" s="82">
        <f t="shared" si="107"/>
        <v>23102</v>
      </c>
      <c r="E1678" s="82" t="str">
        <f t="shared" si="108"/>
        <v/>
      </c>
      <c r="F1678" s="65" t="str">
        <f t="shared" si="105"/>
        <v>债务还本支出</v>
      </c>
      <c r="G1678" s="65" t="str">
        <f t="shared" si="105"/>
        <v>中央政府国外债务还本支出</v>
      </c>
      <c r="H1678" s="65" t="str">
        <f t="shared" si="105"/>
        <v/>
      </c>
    </row>
    <row r="1679" spans="1:8" ht="24" x14ac:dyDescent="0.2">
      <c r="A1679" s="77">
        <v>23103</v>
      </c>
      <c r="B1679" s="68" t="s">
        <v>2003</v>
      </c>
      <c r="C1679" s="81">
        <f t="shared" si="106"/>
        <v>231</v>
      </c>
      <c r="D1679" s="82">
        <f t="shared" si="107"/>
        <v>23103</v>
      </c>
      <c r="E1679" s="82" t="str">
        <f t="shared" si="108"/>
        <v/>
      </c>
      <c r="F1679" s="65" t="str">
        <f t="shared" si="105"/>
        <v>债务还本支出</v>
      </c>
      <c r="G1679" s="65" t="str">
        <f t="shared" si="105"/>
        <v>地方政府一般债务还本支出</v>
      </c>
      <c r="H1679" s="65" t="str">
        <f t="shared" si="105"/>
        <v/>
      </c>
    </row>
    <row r="1680" spans="1:8" ht="24" x14ac:dyDescent="0.2">
      <c r="A1680" s="77">
        <v>2310301</v>
      </c>
      <c r="B1680" s="68" t="s">
        <v>2004</v>
      </c>
      <c r="C1680" s="81">
        <f t="shared" si="106"/>
        <v>231</v>
      </c>
      <c r="D1680" s="82">
        <f t="shared" si="107"/>
        <v>23103</v>
      </c>
      <c r="E1680" s="82">
        <f t="shared" si="108"/>
        <v>2310301</v>
      </c>
      <c r="F1680" s="65" t="str">
        <f t="shared" si="105"/>
        <v>债务还本支出</v>
      </c>
      <c r="G1680" s="65" t="str">
        <f t="shared" si="105"/>
        <v>地方政府一般债务还本支出</v>
      </c>
      <c r="H1680" s="65" t="str">
        <f t="shared" si="105"/>
        <v>地方政府一般债券还本支出</v>
      </c>
    </row>
    <row r="1681" spans="1:8" ht="24" x14ac:dyDescent="0.2">
      <c r="A1681" s="77">
        <v>2310302</v>
      </c>
      <c r="B1681" s="68" t="s">
        <v>2005</v>
      </c>
      <c r="C1681" s="81">
        <f t="shared" si="106"/>
        <v>231</v>
      </c>
      <c r="D1681" s="82">
        <f t="shared" si="107"/>
        <v>23103</v>
      </c>
      <c r="E1681" s="82">
        <f t="shared" si="108"/>
        <v>2310302</v>
      </c>
      <c r="F1681" s="65" t="str">
        <f t="shared" si="105"/>
        <v>债务还本支出</v>
      </c>
      <c r="G1681" s="65" t="str">
        <f t="shared" si="105"/>
        <v>地方政府一般债务还本支出</v>
      </c>
      <c r="H1681" s="65" t="str">
        <f t="shared" si="105"/>
        <v>地方政府向外国政府借款还本支出</v>
      </c>
    </row>
    <row r="1682" spans="1:8" ht="24" x14ac:dyDescent="0.2">
      <c r="A1682" s="77">
        <v>2310303</v>
      </c>
      <c r="B1682" s="68" t="s">
        <v>2006</v>
      </c>
      <c r="C1682" s="81">
        <f t="shared" si="106"/>
        <v>231</v>
      </c>
      <c r="D1682" s="82">
        <f t="shared" si="107"/>
        <v>23103</v>
      </c>
      <c r="E1682" s="82">
        <f t="shared" si="108"/>
        <v>2310303</v>
      </c>
      <c r="F1682" s="65" t="str">
        <f t="shared" si="105"/>
        <v>债务还本支出</v>
      </c>
      <c r="G1682" s="65" t="str">
        <f t="shared" si="105"/>
        <v>地方政府一般债务还本支出</v>
      </c>
      <c r="H1682" s="65" t="str">
        <f t="shared" si="105"/>
        <v>地方政府向国际组织借款还本支出</v>
      </c>
    </row>
    <row r="1683" spans="1:8" ht="24" x14ac:dyDescent="0.2">
      <c r="A1683" s="77">
        <v>2310399</v>
      </c>
      <c r="B1683" s="68" t="s">
        <v>2007</v>
      </c>
      <c r="C1683" s="81">
        <f t="shared" si="106"/>
        <v>231</v>
      </c>
      <c r="D1683" s="82">
        <f t="shared" si="107"/>
        <v>23103</v>
      </c>
      <c r="E1683" s="82">
        <f t="shared" si="108"/>
        <v>2310399</v>
      </c>
      <c r="F1683" s="65" t="str">
        <f t="shared" si="105"/>
        <v>债务还本支出</v>
      </c>
      <c r="G1683" s="65" t="str">
        <f t="shared" si="105"/>
        <v>地方政府一般债务还本支出</v>
      </c>
      <c r="H1683" s="65" t="str">
        <f t="shared" si="105"/>
        <v>地方政府其他一般债务还本支出</v>
      </c>
    </row>
    <row r="1684" spans="1:8" ht="24" x14ac:dyDescent="0.2">
      <c r="A1684" s="77">
        <v>23104</v>
      </c>
      <c r="B1684" s="68" t="s">
        <v>2008</v>
      </c>
      <c r="C1684" s="81">
        <f t="shared" si="106"/>
        <v>231</v>
      </c>
      <c r="D1684" s="82">
        <f t="shared" si="107"/>
        <v>23104</v>
      </c>
      <c r="E1684" s="82" t="str">
        <f t="shared" si="108"/>
        <v/>
      </c>
      <c r="F1684" s="65" t="str">
        <f t="shared" si="105"/>
        <v>债务还本支出</v>
      </c>
      <c r="G1684" s="65" t="str">
        <f t="shared" si="105"/>
        <v>地方政府专项债务还本支出</v>
      </c>
      <c r="H1684" s="65" t="str">
        <f t="shared" si="105"/>
        <v/>
      </c>
    </row>
    <row r="1685" spans="1:8" ht="36" x14ac:dyDescent="0.2">
      <c r="A1685" s="77">
        <v>2310401</v>
      </c>
      <c r="B1685" s="68" t="s">
        <v>2009</v>
      </c>
      <c r="C1685" s="81">
        <f t="shared" si="106"/>
        <v>231</v>
      </c>
      <c r="D1685" s="82">
        <f t="shared" si="107"/>
        <v>23104</v>
      </c>
      <c r="E1685" s="82">
        <f t="shared" si="108"/>
        <v>2310401</v>
      </c>
      <c r="F1685" s="65" t="str">
        <f t="shared" si="105"/>
        <v>债务还本支出</v>
      </c>
      <c r="G1685" s="65" t="str">
        <f t="shared" si="105"/>
        <v>地方政府专项债务还本支出</v>
      </c>
      <c r="H1685" s="65" t="str">
        <f t="shared" si="105"/>
        <v>海南省高等级公路车辆通行附加费债务还本支出</v>
      </c>
    </row>
    <row r="1686" spans="1:8" ht="24" x14ac:dyDescent="0.2">
      <c r="A1686" s="77">
        <v>2310402</v>
      </c>
      <c r="B1686" s="68" t="s">
        <v>2010</v>
      </c>
      <c r="C1686" s="81">
        <f t="shared" si="106"/>
        <v>231</v>
      </c>
      <c r="D1686" s="82">
        <f t="shared" si="107"/>
        <v>23104</v>
      </c>
      <c r="E1686" s="82">
        <f t="shared" si="108"/>
        <v>2310402</v>
      </c>
      <c r="F1686" s="65" t="str">
        <f t="shared" si="105"/>
        <v>债务还本支出</v>
      </c>
      <c r="G1686" s="65" t="str">
        <f t="shared" si="105"/>
        <v>地方政府专项债务还本支出</v>
      </c>
      <c r="H1686" s="65" t="str">
        <f t="shared" si="105"/>
        <v>港口建设费债务还本支出</v>
      </c>
    </row>
    <row r="1687" spans="1:8" ht="24" x14ac:dyDescent="0.2">
      <c r="A1687" s="77">
        <v>2310405</v>
      </c>
      <c r="B1687" s="68" t="s">
        <v>2011</v>
      </c>
      <c r="C1687" s="81">
        <f t="shared" si="106"/>
        <v>231</v>
      </c>
      <c r="D1687" s="82">
        <f t="shared" si="107"/>
        <v>23104</v>
      </c>
      <c r="E1687" s="82">
        <f t="shared" si="108"/>
        <v>2310405</v>
      </c>
      <c r="F1687" s="65" t="str">
        <f t="shared" si="105"/>
        <v>债务还本支出</v>
      </c>
      <c r="G1687" s="65" t="str">
        <f t="shared" si="105"/>
        <v>地方政府专项债务还本支出</v>
      </c>
      <c r="H1687" s="65" t="str">
        <f t="shared" si="105"/>
        <v>国家电影事业发展专项资金债务还本支出</v>
      </c>
    </row>
    <row r="1688" spans="1:8" ht="24" x14ac:dyDescent="0.2">
      <c r="A1688" s="77">
        <v>2310411</v>
      </c>
      <c r="B1688" s="68" t="s">
        <v>2012</v>
      </c>
      <c r="C1688" s="81">
        <f t="shared" si="106"/>
        <v>231</v>
      </c>
      <c r="D1688" s="82">
        <f t="shared" si="107"/>
        <v>23104</v>
      </c>
      <c r="E1688" s="82">
        <f t="shared" si="108"/>
        <v>2310411</v>
      </c>
      <c r="F1688" s="65" t="str">
        <f t="shared" si="105"/>
        <v>债务还本支出</v>
      </c>
      <c r="G1688" s="65" t="str">
        <f t="shared" si="105"/>
        <v>地方政府专项债务还本支出</v>
      </c>
      <c r="H1688" s="65" t="str">
        <f t="shared" si="105"/>
        <v>国有土地使用权出让金债务还本支出</v>
      </c>
    </row>
    <row r="1689" spans="1:8" ht="24" x14ac:dyDescent="0.2">
      <c r="A1689" s="77">
        <v>2310412</v>
      </c>
      <c r="B1689" s="68" t="s">
        <v>2013</v>
      </c>
      <c r="C1689" s="81">
        <f t="shared" si="106"/>
        <v>231</v>
      </c>
      <c r="D1689" s="82">
        <f t="shared" si="107"/>
        <v>23104</v>
      </c>
      <c r="E1689" s="82">
        <f t="shared" si="108"/>
        <v>2310412</v>
      </c>
      <c r="F1689" s="65" t="str">
        <f t="shared" si="105"/>
        <v>债务还本支出</v>
      </c>
      <c r="G1689" s="65" t="str">
        <f t="shared" si="105"/>
        <v>地方政府专项债务还本支出</v>
      </c>
      <c r="H1689" s="65" t="str">
        <f t="shared" si="105"/>
        <v>国有土地收益基金债务还本支出</v>
      </c>
    </row>
    <row r="1690" spans="1:8" ht="24" x14ac:dyDescent="0.2">
      <c r="A1690" s="77">
        <v>2310413</v>
      </c>
      <c r="B1690" s="68" t="s">
        <v>2014</v>
      </c>
      <c r="C1690" s="81">
        <f t="shared" si="106"/>
        <v>231</v>
      </c>
      <c r="D1690" s="82">
        <f t="shared" si="107"/>
        <v>23104</v>
      </c>
      <c r="E1690" s="82">
        <f t="shared" si="108"/>
        <v>2310413</v>
      </c>
      <c r="F1690" s="65" t="str">
        <f t="shared" si="105"/>
        <v>债务还本支出</v>
      </c>
      <c r="G1690" s="65" t="str">
        <f t="shared" si="105"/>
        <v>地方政府专项债务还本支出</v>
      </c>
      <c r="H1690" s="65" t="str">
        <f t="shared" si="105"/>
        <v>农业土地开发资金债务还本支出</v>
      </c>
    </row>
    <row r="1691" spans="1:8" ht="24" x14ac:dyDescent="0.2">
      <c r="A1691" s="77">
        <v>2310414</v>
      </c>
      <c r="B1691" s="68" t="s">
        <v>2015</v>
      </c>
      <c r="C1691" s="81">
        <f t="shared" si="106"/>
        <v>231</v>
      </c>
      <c r="D1691" s="82">
        <f t="shared" si="107"/>
        <v>23104</v>
      </c>
      <c r="E1691" s="82">
        <f t="shared" si="108"/>
        <v>2310414</v>
      </c>
      <c r="F1691" s="65" t="str">
        <f t="shared" ref="F1691:H1747" si="109">IF(C1691&lt;&gt;"",VLOOKUP(C1691,$A$6:$B$10007,2,FALSE),"")</f>
        <v>债务还本支出</v>
      </c>
      <c r="G1691" s="65" t="str">
        <f t="shared" si="109"/>
        <v>地方政府专项债务还本支出</v>
      </c>
      <c r="H1691" s="65" t="str">
        <f t="shared" si="109"/>
        <v>大中型水库库区基金债务还本支出</v>
      </c>
    </row>
    <row r="1692" spans="1:8" ht="24" x14ac:dyDescent="0.2">
      <c r="A1692" s="77">
        <v>2310416</v>
      </c>
      <c r="B1692" s="68" t="s">
        <v>2016</v>
      </c>
      <c r="C1692" s="81">
        <f t="shared" si="106"/>
        <v>231</v>
      </c>
      <c r="D1692" s="82">
        <f t="shared" si="107"/>
        <v>23104</v>
      </c>
      <c r="E1692" s="82">
        <f t="shared" si="108"/>
        <v>2310416</v>
      </c>
      <c r="F1692" s="65" t="str">
        <f t="shared" si="109"/>
        <v>债务还本支出</v>
      </c>
      <c r="G1692" s="65" t="str">
        <f t="shared" si="109"/>
        <v>地方政府专项债务还本支出</v>
      </c>
      <c r="H1692" s="65" t="str">
        <f t="shared" si="109"/>
        <v>城市基础设施配套费债务还本支出</v>
      </c>
    </row>
    <row r="1693" spans="1:8" ht="24" x14ac:dyDescent="0.2">
      <c r="A1693" s="77">
        <v>2310417</v>
      </c>
      <c r="B1693" s="68" t="s">
        <v>2017</v>
      </c>
      <c r="C1693" s="81">
        <f t="shared" si="106"/>
        <v>231</v>
      </c>
      <c r="D1693" s="82">
        <f t="shared" si="107"/>
        <v>23104</v>
      </c>
      <c r="E1693" s="82">
        <f t="shared" si="108"/>
        <v>2310417</v>
      </c>
      <c r="F1693" s="65" t="str">
        <f t="shared" si="109"/>
        <v>债务还本支出</v>
      </c>
      <c r="G1693" s="65" t="str">
        <f t="shared" si="109"/>
        <v>地方政府专项债务还本支出</v>
      </c>
      <c r="H1693" s="65" t="str">
        <f t="shared" si="109"/>
        <v>小型水库移民扶助基金债务还本支出</v>
      </c>
    </row>
    <row r="1694" spans="1:8" ht="24" x14ac:dyDescent="0.2">
      <c r="A1694" s="77">
        <v>2310418</v>
      </c>
      <c r="B1694" s="68" t="s">
        <v>2018</v>
      </c>
      <c r="C1694" s="81">
        <f t="shared" si="106"/>
        <v>231</v>
      </c>
      <c r="D1694" s="82">
        <f t="shared" si="107"/>
        <v>23104</v>
      </c>
      <c r="E1694" s="82">
        <f t="shared" si="108"/>
        <v>2310418</v>
      </c>
      <c r="F1694" s="65" t="str">
        <f t="shared" si="109"/>
        <v>债务还本支出</v>
      </c>
      <c r="G1694" s="65" t="str">
        <f t="shared" si="109"/>
        <v>地方政府专项债务还本支出</v>
      </c>
      <c r="H1694" s="65" t="str">
        <f t="shared" si="109"/>
        <v>国家重大水利工程建设基金债务还本支出</v>
      </c>
    </row>
    <row r="1695" spans="1:8" ht="24" x14ac:dyDescent="0.2">
      <c r="A1695" s="77">
        <v>2310419</v>
      </c>
      <c r="B1695" s="68" t="s">
        <v>2019</v>
      </c>
      <c r="C1695" s="81">
        <f t="shared" si="106"/>
        <v>231</v>
      </c>
      <c r="D1695" s="82">
        <f t="shared" si="107"/>
        <v>23104</v>
      </c>
      <c r="E1695" s="82">
        <f t="shared" si="108"/>
        <v>2310419</v>
      </c>
      <c r="F1695" s="65" t="str">
        <f t="shared" si="109"/>
        <v>债务还本支出</v>
      </c>
      <c r="G1695" s="65" t="str">
        <f t="shared" si="109"/>
        <v>地方政府专项债务还本支出</v>
      </c>
      <c r="H1695" s="65" t="str">
        <f t="shared" si="109"/>
        <v>车辆通行费债务还本支出</v>
      </c>
    </row>
    <row r="1696" spans="1:8" ht="24" x14ac:dyDescent="0.2">
      <c r="A1696" s="77">
        <v>2310420</v>
      </c>
      <c r="B1696" s="68" t="s">
        <v>2020</v>
      </c>
      <c r="C1696" s="81">
        <f t="shared" si="106"/>
        <v>231</v>
      </c>
      <c r="D1696" s="82">
        <f t="shared" si="107"/>
        <v>23104</v>
      </c>
      <c r="E1696" s="82">
        <f t="shared" si="108"/>
        <v>2310420</v>
      </c>
      <c r="F1696" s="65" t="str">
        <f t="shared" si="109"/>
        <v>债务还本支出</v>
      </c>
      <c r="G1696" s="65" t="str">
        <f t="shared" si="109"/>
        <v>地方政府专项债务还本支出</v>
      </c>
      <c r="H1696" s="65" t="str">
        <f t="shared" si="109"/>
        <v>污水处理费债务还本支出</v>
      </c>
    </row>
    <row r="1697" spans="1:8" ht="24" x14ac:dyDescent="0.2">
      <c r="A1697" s="77">
        <v>2310431</v>
      </c>
      <c r="B1697" s="68" t="s">
        <v>2021</v>
      </c>
      <c r="C1697" s="81">
        <f t="shared" si="106"/>
        <v>231</v>
      </c>
      <c r="D1697" s="82">
        <f t="shared" si="107"/>
        <v>23104</v>
      </c>
      <c r="E1697" s="82">
        <f t="shared" si="108"/>
        <v>2310431</v>
      </c>
      <c r="F1697" s="65" t="str">
        <f t="shared" si="109"/>
        <v>债务还本支出</v>
      </c>
      <c r="G1697" s="65" t="str">
        <f t="shared" si="109"/>
        <v>地方政府专项债务还本支出</v>
      </c>
      <c r="H1697" s="65" t="str">
        <f t="shared" si="109"/>
        <v>土地储备专项债券还本支出</v>
      </c>
    </row>
    <row r="1698" spans="1:8" ht="24" x14ac:dyDescent="0.2">
      <c r="A1698" s="77">
        <v>2310432</v>
      </c>
      <c r="B1698" s="68" t="s">
        <v>2022</v>
      </c>
      <c r="C1698" s="81">
        <f t="shared" si="106"/>
        <v>231</v>
      </c>
      <c r="D1698" s="82">
        <f t="shared" si="107"/>
        <v>23104</v>
      </c>
      <c r="E1698" s="82">
        <f t="shared" si="108"/>
        <v>2310432</v>
      </c>
      <c r="F1698" s="65" t="str">
        <f t="shared" si="109"/>
        <v>债务还本支出</v>
      </c>
      <c r="G1698" s="65" t="str">
        <f t="shared" si="109"/>
        <v>地方政府专项债务还本支出</v>
      </c>
      <c r="H1698" s="65" t="str">
        <f t="shared" si="109"/>
        <v>政府收费公路专项债券还本支出</v>
      </c>
    </row>
    <row r="1699" spans="1:8" ht="24" x14ac:dyDescent="0.2">
      <c r="A1699" s="77">
        <v>2310433</v>
      </c>
      <c r="B1699" s="68" t="s">
        <v>2023</v>
      </c>
      <c r="C1699" s="81">
        <f t="shared" si="106"/>
        <v>231</v>
      </c>
      <c r="D1699" s="82">
        <f t="shared" si="107"/>
        <v>23104</v>
      </c>
      <c r="E1699" s="82">
        <f t="shared" si="108"/>
        <v>2310433</v>
      </c>
      <c r="F1699" s="65" t="str">
        <f t="shared" si="109"/>
        <v>债务还本支出</v>
      </c>
      <c r="G1699" s="65" t="str">
        <f t="shared" si="109"/>
        <v>地方政府专项债务还本支出</v>
      </c>
      <c r="H1699" s="65" t="str">
        <f t="shared" si="109"/>
        <v>棚户区改造专项债券还本支出</v>
      </c>
    </row>
    <row r="1700" spans="1:8" ht="24" x14ac:dyDescent="0.2">
      <c r="A1700" s="77">
        <v>2310498</v>
      </c>
      <c r="B1700" s="68" t="s">
        <v>2024</v>
      </c>
      <c r="C1700" s="81">
        <f t="shared" si="106"/>
        <v>231</v>
      </c>
      <c r="D1700" s="82">
        <f t="shared" si="107"/>
        <v>23104</v>
      </c>
      <c r="E1700" s="82">
        <f t="shared" si="108"/>
        <v>2310498</v>
      </c>
      <c r="F1700" s="65" t="str">
        <f t="shared" si="109"/>
        <v>债务还本支出</v>
      </c>
      <c r="G1700" s="65" t="str">
        <f t="shared" si="109"/>
        <v>地方政府专项债务还本支出</v>
      </c>
      <c r="H1700" s="65" t="str">
        <f t="shared" si="109"/>
        <v>其他地方自行试点项目收益专项债券还本支出</v>
      </c>
    </row>
    <row r="1701" spans="1:8" ht="24" x14ac:dyDescent="0.2">
      <c r="A1701" s="77">
        <v>2310499</v>
      </c>
      <c r="B1701" s="68" t="s">
        <v>2025</v>
      </c>
      <c r="C1701" s="81">
        <f t="shared" si="106"/>
        <v>231</v>
      </c>
      <c r="D1701" s="82">
        <f t="shared" si="107"/>
        <v>23104</v>
      </c>
      <c r="E1701" s="82">
        <f t="shared" si="108"/>
        <v>2310499</v>
      </c>
      <c r="F1701" s="65" t="str">
        <f t="shared" si="109"/>
        <v>债务还本支出</v>
      </c>
      <c r="G1701" s="65" t="str">
        <f t="shared" si="109"/>
        <v>地方政府专项债务还本支出</v>
      </c>
      <c r="H1701" s="65" t="str">
        <f t="shared" si="109"/>
        <v>其他政府性基金债务还本支出</v>
      </c>
    </row>
    <row r="1702" spans="1:8" ht="14.25" x14ac:dyDescent="0.2">
      <c r="A1702" s="77">
        <v>232</v>
      </c>
      <c r="B1702" s="68" t="s">
        <v>2026</v>
      </c>
      <c r="C1702" s="81">
        <f t="shared" si="106"/>
        <v>232</v>
      </c>
      <c r="D1702" s="82" t="str">
        <f t="shared" si="107"/>
        <v/>
      </c>
      <c r="E1702" s="82" t="str">
        <f t="shared" si="108"/>
        <v/>
      </c>
      <c r="F1702" s="65" t="str">
        <f t="shared" si="109"/>
        <v>债务付息支出</v>
      </c>
      <c r="G1702" s="65" t="str">
        <f t="shared" si="109"/>
        <v/>
      </c>
      <c r="H1702" s="65" t="str">
        <f t="shared" si="109"/>
        <v/>
      </c>
    </row>
    <row r="1703" spans="1:8" ht="24" x14ac:dyDescent="0.2">
      <c r="A1703" s="77">
        <v>23201</v>
      </c>
      <c r="B1703" s="68" t="s">
        <v>2027</v>
      </c>
      <c r="C1703" s="81">
        <f t="shared" si="106"/>
        <v>232</v>
      </c>
      <c r="D1703" s="82">
        <f t="shared" si="107"/>
        <v>23201</v>
      </c>
      <c r="E1703" s="82" t="str">
        <f t="shared" si="108"/>
        <v/>
      </c>
      <c r="F1703" s="65" t="str">
        <f t="shared" si="109"/>
        <v>债务付息支出</v>
      </c>
      <c r="G1703" s="65" t="str">
        <f t="shared" si="109"/>
        <v>中央政府国内债务付息支出</v>
      </c>
      <c r="H1703" s="65" t="str">
        <f t="shared" si="109"/>
        <v/>
      </c>
    </row>
    <row r="1704" spans="1:8" ht="24" x14ac:dyDescent="0.2">
      <c r="A1704" s="77">
        <v>23202</v>
      </c>
      <c r="B1704" s="68" t="s">
        <v>2028</v>
      </c>
      <c r="C1704" s="81">
        <f t="shared" si="106"/>
        <v>232</v>
      </c>
      <c r="D1704" s="82">
        <f t="shared" si="107"/>
        <v>23202</v>
      </c>
      <c r="E1704" s="82" t="str">
        <f t="shared" si="108"/>
        <v/>
      </c>
      <c r="F1704" s="65" t="str">
        <f t="shared" si="109"/>
        <v>债务付息支出</v>
      </c>
      <c r="G1704" s="65" t="str">
        <f t="shared" si="109"/>
        <v>中央政府国外债务付息支出</v>
      </c>
      <c r="H1704" s="65" t="str">
        <f t="shared" si="109"/>
        <v/>
      </c>
    </row>
    <row r="1705" spans="1:8" ht="24" x14ac:dyDescent="0.2">
      <c r="A1705" s="77">
        <v>23203</v>
      </c>
      <c r="B1705" s="68" t="s">
        <v>2029</v>
      </c>
      <c r="C1705" s="81">
        <f t="shared" si="106"/>
        <v>232</v>
      </c>
      <c r="D1705" s="82">
        <f t="shared" si="107"/>
        <v>23203</v>
      </c>
      <c r="E1705" s="82" t="str">
        <f t="shared" si="108"/>
        <v/>
      </c>
      <c r="F1705" s="65" t="str">
        <f t="shared" si="109"/>
        <v>债务付息支出</v>
      </c>
      <c r="G1705" s="65" t="str">
        <f t="shared" si="109"/>
        <v>地方政府一般债务付息支出</v>
      </c>
      <c r="H1705" s="65" t="str">
        <f t="shared" si="109"/>
        <v/>
      </c>
    </row>
    <row r="1706" spans="1:8" ht="24" x14ac:dyDescent="0.2">
      <c r="A1706" s="77">
        <v>2320301</v>
      </c>
      <c r="B1706" s="68" t="s">
        <v>2030</v>
      </c>
      <c r="C1706" s="81">
        <f t="shared" si="106"/>
        <v>232</v>
      </c>
      <c r="D1706" s="82">
        <f t="shared" si="107"/>
        <v>23203</v>
      </c>
      <c r="E1706" s="82">
        <f t="shared" si="108"/>
        <v>2320301</v>
      </c>
      <c r="F1706" s="65" t="str">
        <f t="shared" si="109"/>
        <v>债务付息支出</v>
      </c>
      <c r="G1706" s="65" t="str">
        <f t="shared" si="109"/>
        <v>地方政府一般债务付息支出</v>
      </c>
      <c r="H1706" s="65" t="str">
        <f t="shared" si="109"/>
        <v>地方政府一般债券付息支出</v>
      </c>
    </row>
    <row r="1707" spans="1:8" ht="24" x14ac:dyDescent="0.2">
      <c r="A1707" s="77">
        <v>2320302</v>
      </c>
      <c r="B1707" s="68" t="s">
        <v>2031</v>
      </c>
      <c r="C1707" s="81">
        <f t="shared" si="106"/>
        <v>232</v>
      </c>
      <c r="D1707" s="82">
        <f t="shared" si="107"/>
        <v>23203</v>
      </c>
      <c r="E1707" s="82">
        <f t="shared" si="108"/>
        <v>2320302</v>
      </c>
      <c r="F1707" s="65" t="str">
        <f t="shared" si="109"/>
        <v>债务付息支出</v>
      </c>
      <c r="G1707" s="65" t="str">
        <f t="shared" si="109"/>
        <v>地方政府一般债务付息支出</v>
      </c>
      <c r="H1707" s="65" t="str">
        <f t="shared" si="109"/>
        <v>地方政府向外国政府借款付息支出</v>
      </c>
    </row>
    <row r="1708" spans="1:8" ht="24" x14ac:dyDescent="0.2">
      <c r="A1708" s="77">
        <v>2320303</v>
      </c>
      <c r="B1708" s="68" t="s">
        <v>2032</v>
      </c>
      <c r="C1708" s="81">
        <f t="shared" si="106"/>
        <v>232</v>
      </c>
      <c r="D1708" s="82">
        <f t="shared" si="107"/>
        <v>23203</v>
      </c>
      <c r="E1708" s="82">
        <f t="shared" si="108"/>
        <v>2320303</v>
      </c>
      <c r="F1708" s="65" t="str">
        <f t="shared" si="109"/>
        <v>债务付息支出</v>
      </c>
      <c r="G1708" s="65" t="str">
        <f t="shared" si="109"/>
        <v>地方政府一般债务付息支出</v>
      </c>
      <c r="H1708" s="65" t="str">
        <f t="shared" si="109"/>
        <v>地方政府向国际组织借款付息支出</v>
      </c>
    </row>
    <row r="1709" spans="1:8" ht="24" x14ac:dyDescent="0.2">
      <c r="A1709" s="77">
        <v>2320304</v>
      </c>
      <c r="B1709" s="68" t="s">
        <v>2033</v>
      </c>
      <c r="C1709" s="81">
        <f t="shared" si="106"/>
        <v>232</v>
      </c>
      <c r="D1709" s="82">
        <f t="shared" si="107"/>
        <v>23203</v>
      </c>
      <c r="E1709" s="82">
        <f t="shared" si="108"/>
        <v>2320304</v>
      </c>
      <c r="F1709" s="65" t="str">
        <f t="shared" si="109"/>
        <v>债务付息支出</v>
      </c>
      <c r="G1709" s="65" t="str">
        <f t="shared" si="109"/>
        <v>地方政府一般债务付息支出</v>
      </c>
      <c r="H1709" s="65" t="str">
        <f t="shared" si="109"/>
        <v>地方政府其他一般债务付息支出</v>
      </c>
    </row>
    <row r="1710" spans="1:8" ht="24" x14ac:dyDescent="0.2">
      <c r="A1710" s="77">
        <v>23204</v>
      </c>
      <c r="B1710" s="68" t="s">
        <v>2034</v>
      </c>
      <c r="C1710" s="81">
        <f t="shared" si="106"/>
        <v>232</v>
      </c>
      <c r="D1710" s="82">
        <f t="shared" si="107"/>
        <v>23204</v>
      </c>
      <c r="E1710" s="82" t="str">
        <f t="shared" si="108"/>
        <v/>
      </c>
      <c r="F1710" s="65" t="str">
        <f t="shared" si="109"/>
        <v>债务付息支出</v>
      </c>
      <c r="G1710" s="65" t="str">
        <f t="shared" si="109"/>
        <v>地方政府专项债务付息支出</v>
      </c>
      <c r="H1710" s="65" t="str">
        <f t="shared" si="109"/>
        <v/>
      </c>
    </row>
    <row r="1711" spans="1:8" ht="36" x14ac:dyDescent="0.2">
      <c r="A1711" s="77">
        <v>2320401</v>
      </c>
      <c r="B1711" s="68" t="s">
        <v>2035</v>
      </c>
      <c r="C1711" s="81">
        <f t="shared" si="106"/>
        <v>232</v>
      </c>
      <c r="D1711" s="82">
        <f t="shared" si="107"/>
        <v>23204</v>
      </c>
      <c r="E1711" s="82">
        <f t="shared" si="108"/>
        <v>2320401</v>
      </c>
      <c r="F1711" s="65" t="str">
        <f t="shared" si="109"/>
        <v>债务付息支出</v>
      </c>
      <c r="G1711" s="65" t="str">
        <f t="shared" si="109"/>
        <v>地方政府专项债务付息支出</v>
      </c>
      <c r="H1711" s="65" t="str">
        <f t="shared" si="109"/>
        <v>海南省高等级公路车辆通行附加费债务付息支出</v>
      </c>
    </row>
    <row r="1712" spans="1:8" ht="24" x14ac:dyDescent="0.2">
      <c r="A1712" s="77">
        <v>2320402</v>
      </c>
      <c r="B1712" s="68" t="s">
        <v>2036</v>
      </c>
      <c r="C1712" s="81">
        <f t="shared" si="106"/>
        <v>232</v>
      </c>
      <c r="D1712" s="82">
        <f t="shared" si="107"/>
        <v>23204</v>
      </c>
      <c r="E1712" s="82">
        <f t="shared" si="108"/>
        <v>2320402</v>
      </c>
      <c r="F1712" s="65" t="str">
        <f t="shared" si="109"/>
        <v>债务付息支出</v>
      </c>
      <c r="G1712" s="65" t="str">
        <f t="shared" si="109"/>
        <v>地方政府专项债务付息支出</v>
      </c>
      <c r="H1712" s="65" t="str">
        <f t="shared" si="109"/>
        <v>港口建设费债务付息支出</v>
      </c>
    </row>
    <row r="1713" spans="1:8" ht="24" x14ac:dyDescent="0.2">
      <c r="A1713" s="77">
        <v>2320405</v>
      </c>
      <c r="B1713" s="68" t="s">
        <v>2037</v>
      </c>
      <c r="C1713" s="81">
        <f t="shared" si="106"/>
        <v>232</v>
      </c>
      <c r="D1713" s="82">
        <f t="shared" si="107"/>
        <v>23204</v>
      </c>
      <c r="E1713" s="82">
        <f t="shared" si="108"/>
        <v>2320405</v>
      </c>
      <c r="F1713" s="65" t="str">
        <f t="shared" si="109"/>
        <v>债务付息支出</v>
      </c>
      <c r="G1713" s="65" t="str">
        <f t="shared" si="109"/>
        <v>地方政府专项债务付息支出</v>
      </c>
      <c r="H1713" s="65" t="str">
        <f t="shared" si="109"/>
        <v>国家电影事业发展专项资金债务付息支出</v>
      </c>
    </row>
    <row r="1714" spans="1:8" ht="24" x14ac:dyDescent="0.2">
      <c r="A1714" s="77">
        <v>2320411</v>
      </c>
      <c r="B1714" s="68" t="s">
        <v>2038</v>
      </c>
      <c r="C1714" s="81">
        <f t="shared" si="106"/>
        <v>232</v>
      </c>
      <c r="D1714" s="82">
        <f t="shared" si="107"/>
        <v>23204</v>
      </c>
      <c r="E1714" s="82">
        <f t="shared" si="108"/>
        <v>2320411</v>
      </c>
      <c r="F1714" s="65" t="str">
        <f t="shared" si="109"/>
        <v>债务付息支出</v>
      </c>
      <c r="G1714" s="65" t="str">
        <f t="shared" si="109"/>
        <v>地方政府专项债务付息支出</v>
      </c>
      <c r="H1714" s="65" t="str">
        <f t="shared" si="109"/>
        <v>国有土地使用权出让金债务付息支出</v>
      </c>
    </row>
    <row r="1715" spans="1:8" ht="24" x14ac:dyDescent="0.2">
      <c r="A1715" s="77">
        <v>2320413</v>
      </c>
      <c r="B1715" s="68" t="s">
        <v>2039</v>
      </c>
      <c r="C1715" s="81">
        <f t="shared" si="106"/>
        <v>232</v>
      </c>
      <c r="D1715" s="82">
        <f t="shared" si="107"/>
        <v>23204</v>
      </c>
      <c r="E1715" s="82">
        <f t="shared" si="108"/>
        <v>2320413</v>
      </c>
      <c r="F1715" s="65" t="str">
        <f t="shared" si="109"/>
        <v>债务付息支出</v>
      </c>
      <c r="G1715" s="65" t="str">
        <f t="shared" si="109"/>
        <v>地方政府专项债务付息支出</v>
      </c>
      <c r="H1715" s="65" t="str">
        <f t="shared" si="109"/>
        <v>农业土地开发资金债务付息支出</v>
      </c>
    </row>
    <row r="1716" spans="1:8" ht="24" x14ac:dyDescent="0.2">
      <c r="A1716" s="77">
        <v>2320414</v>
      </c>
      <c r="B1716" s="68" t="s">
        <v>2040</v>
      </c>
      <c r="C1716" s="81">
        <f t="shared" si="106"/>
        <v>232</v>
      </c>
      <c r="D1716" s="82">
        <f t="shared" si="107"/>
        <v>23204</v>
      </c>
      <c r="E1716" s="82">
        <f t="shared" si="108"/>
        <v>2320414</v>
      </c>
      <c r="F1716" s="65" t="str">
        <f t="shared" si="109"/>
        <v>债务付息支出</v>
      </c>
      <c r="G1716" s="65" t="str">
        <f t="shared" si="109"/>
        <v>地方政府专项债务付息支出</v>
      </c>
      <c r="H1716" s="65" t="str">
        <f t="shared" si="109"/>
        <v>大中型水库库区基金债务付息支出</v>
      </c>
    </row>
    <row r="1717" spans="1:8" ht="24" x14ac:dyDescent="0.2">
      <c r="A1717" s="77">
        <v>2320416</v>
      </c>
      <c r="B1717" s="68" t="s">
        <v>2041</v>
      </c>
      <c r="C1717" s="81">
        <f t="shared" si="106"/>
        <v>232</v>
      </c>
      <c r="D1717" s="82">
        <f t="shared" si="107"/>
        <v>23204</v>
      </c>
      <c r="E1717" s="82">
        <f t="shared" si="108"/>
        <v>2320416</v>
      </c>
      <c r="F1717" s="65" t="str">
        <f t="shared" si="109"/>
        <v>债务付息支出</v>
      </c>
      <c r="G1717" s="65" t="str">
        <f t="shared" si="109"/>
        <v>地方政府专项债务付息支出</v>
      </c>
      <c r="H1717" s="65" t="str">
        <f t="shared" si="109"/>
        <v>城市基础设施配套费债务付息支出</v>
      </c>
    </row>
    <row r="1718" spans="1:8" ht="24" x14ac:dyDescent="0.2">
      <c r="A1718" s="77">
        <v>2320417</v>
      </c>
      <c r="B1718" s="68" t="s">
        <v>2042</v>
      </c>
      <c r="C1718" s="81">
        <f t="shared" si="106"/>
        <v>232</v>
      </c>
      <c r="D1718" s="82">
        <f t="shared" si="107"/>
        <v>23204</v>
      </c>
      <c r="E1718" s="82">
        <f t="shared" si="108"/>
        <v>2320417</v>
      </c>
      <c r="F1718" s="65" t="str">
        <f t="shared" si="109"/>
        <v>债务付息支出</v>
      </c>
      <c r="G1718" s="65" t="str">
        <f t="shared" si="109"/>
        <v>地方政府专项债务付息支出</v>
      </c>
      <c r="H1718" s="65" t="str">
        <f t="shared" si="109"/>
        <v>小型水库移民扶助基金债务付息支出</v>
      </c>
    </row>
    <row r="1719" spans="1:8" ht="24" x14ac:dyDescent="0.2">
      <c r="A1719" s="77">
        <v>2320418</v>
      </c>
      <c r="B1719" s="68" t="s">
        <v>2043</v>
      </c>
      <c r="C1719" s="81">
        <f t="shared" si="106"/>
        <v>232</v>
      </c>
      <c r="D1719" s="82">
        <f t="shared" si="107"/>
        <v>23204</v>
      </c>
      <c r="E1719" s="82">
        <f t="shared" si="108"/>
        <v>2320418</v>
      </c>
      <c r="F1719" s="65" t="str">
        <f t="shared" si="109"/>
        <v>债务付息支出</v>
      </c>
      <c r="G1719" s="65" t="str">
        <f t="shared" si="109"/>
        <v>地方政府专项债务付息支出</v>
      </c>
      <c r="H1719" s="65" t="str">
        <f t="shared" si="109"/>
        <v>国家重大水利工程建设基金债务付息支出</v>
      </c>
    </row>
    <row r="1720" spans="1:8" ht="24" x14ac:dyDescent="0.2">
      <c r="A1720" s="77">
        <v>2320419</v>
      </c>
      <c r="B1720" s="68" t="s">
        <v>2044</v>
      </c>
      <c r="C1720" s="81">
        <f t="shared" si="106"/>
        <v>232</v>
      </c>
      <c r="D1720" s="82">
        <f t="shared" si="107"/>
        <v>23204</v>
      </c>
      <c r="E1720" s="82">
        <f t="shared" si="108"/>
        <v>2320419</v>
      </c>
      <c r="F1720" s="65" t="str">
        <f t="shared" si="109"/>
        <v>债务付息支出</v>
      </c>
      <c r="G1720" s="65" t="str">
        <f t="shared" si="109"/>
        <v>地方政府专项债务付息支出</v>
      </c>
      <c r="H1720" s="65" t="str">
        <f t="shared" si="109"/>
        <v>车辆通行费债务付息支出</v>
      </c>
    </row>
    <row r="1721" spans="1:8" ht="24" x14ac:dyDescent="0.2">
      <c r="A1721" s="77">
        <v>2320420</v>
      </c>
      <c r="B1721" s="68" t="s">
        <v>2045</v>
      </c>
      <c r="C1721" s="81">
        <f t="shared" si="106"/>
        <v>232</v>
      </c>
      <c r="D1721" s="82">
        <f t="shared" si="107"/>
        <v>23204</v>
      </c>
      <c r="E1721" s="82">
        <f t="shared" si="108"/>
        <v>2320420</v>
      </c>
      <c r="F1721" s="65" t="str">
        <f t="shared" si="109"/>
        <v>债务付息支出</v>
      </c>
      <c r="G1721" s="65" t="str">
        <f t="shared" si="109"/>
        <v>地方政府专项债务付息支出</v>
      </c>
      <c r="H1721" s="65" t="str">
        <f t="shared" si="109"/>
        <v>污水处理费债务付息支出</v>
      </c>
    </row>
    <row r="1722" spans="1:8" ht="24" x14ac:dyDescent="0.2">
      <c r="A1722" s="77">
        <v>2320431</v>
      </c>
      <c r="B1722" s="68" t="s">
        <v>2046</v>
      </c>
      <c r="C1722" s="81">
        <f t="shared" si="106"/>
        <v>232</v>
      </c>
      <c r="D1722" s="82">
        <f t="shared" si="107"/>
        <v>23204</v>
      </c>
      <c r="E1722" s="82">
        <f t="shared" si="108"/>
        <v>2320431</v>
      </c>
      <c r="F1722" s="65" t="str">
        <f t="shared" si="109"/>
        <v>债务付息支出</v>
      </c>
      <c r="G1722" s="65" t="str">
        <f t="shared" si="109"/>
        <v>地方政府专项债务付息支出</v>
      </c>
      <c r="H1722" s="65" t="str">
        <f t="shared" si="109"/>
        <v>土地储备专项债券付息支出</v>
      </c>
    </row>
    <row r="1723" spans="1:8" ht="24" x14ac:dyDescent="0.2">
      <c r="A1723" s="77">
        <v>2320432</v>
      </c>
      <c r="B1723" s="68" t="s">
        <v>2047</v>
      </c>
      <c r="C1723" s="81">
        <f t="shared" si="106"/>
        <v>232</v>
      </c>
      <c r="D1723" s="82">
        <f t="shared" si="107"/>
        <v>23204</v>
      </c>
      <c r="E1723" s="82">
        <f t="shared" si="108"/>
        <v>2320432</v>
      </c>
      <c r="F1723" s="65" t="str">
        <f t="shared" si="109"/>
        <v>债务付息支出</v>
      </c>
      <c r="G1723" s="65" t="str">
        <f t="shared" si="109"/>
        <v>地方政府专项债务付息支出</v>
      </c>
      <c r="H1723" s="65" t="str">
        <f t="shared" si="109"/>
        <v>政府收费公路专项债券付息支出</v>
      </c>
    </row>
    <row r="1724" spans="1:8" ht="24" x14ac:dyDescent="0.2">
      <c r="A1724" s="77">
        <v>2320433</v>
      </c>
      <c r="B1724" s="68" t="s">
        <v>2048</v>
      </c>
      <c r="C1724" s="81">
        <f t="shared" si="106"/>
        <v>232</v>
      </c>
      <c r="D1724" s="82">
        <f t="shared" si="107"/>
        <v>23204</v>
      </c>
      <c r="E1724" s="82">
        <f t="shared" si="108"/>
        <v>2320433</v>
      </c>
      <c r="F1724" s="65" t="str">
        <f t="shared" si="109"/>
        <v>债务付息支出</v>
      </c>
      <c r="G1724" s="65" t="str">
        <f t="shared" si="109"/>
        <v>地方政府专项债务付息支出</v>
      </c>
      <c r="H1724" s="65" t="str">
        <f t="shared" si="109"/>
        <v>棚户区改造专项债券付息支出</v>
      </c>
    </row>
    <row r="1725" spans="1:8" ht="24" x14ac:dyDescent="0.2">
      <c r="A1725" s="77">
        <v>2320498</v>
      </c>
      <c r="B1725" s="68" t="s">
        <v>2049</v>
      </c>
      <c r="C1725" s="81">
        <f t="shared" si="106"/>
        <v>232</v>
      </c>
      <c r="D1725" s="82">
        <f t="shared" si="107"/>
        <v>23204</v>
      </c>
      <c r="E1725" s="82">
        <f t="shared" si="108"/>
        <v>2320498</v>
      </c>
      <c r="F1725" s="65" t="str">
        <f t="shared" si="109"/>
        <v>债务付息支出</v>
      </c>
      <c r="G1725" s="65" t="str">
        <f t="shared" si="109"/>
        <v>地方政府专项债务付息支出</v>
      </c>
      <c r="H1725" s="65" t="str">
        <f t="shared" si="109"/>
        <v>其他地方自行试点项目收益专项债券付息支出</v>
      </c>
    </row>
    <row r="1726" spans="1:8" ht="24" x14ac:dyDescent="0.2">
      <c r="A1726" s="77">
        <v>2320499</v>
      </c>
      <c r="B1726" s="68" t="s">
        <v>2050</v>
      </c>
      <c r="C1726" s="81">
        <f t="shared" si="106"/>
        <v>232</v>
      </c>
      <c r="D1726" s="82">
        <f t="shared" si="107"/>
        <v>23204</v>
      </c>
      <c r="E1726" s="82">
        <f t="shared" si="108"/>
        <v>2320499</v>
      </c>
      <c r="F1726" s="65" t="str">
        <f t="shared" si="109"/>
        <v>债务付息支出</v>
      </c>
      <c r="G1726" s="65" t="str">
        <f t="shared" si="109"/>
        <v>地方政府专项债务付息支出</v>
      </c>
      <c r="H1726" s="65" t="str">
        <f t="shared" si="109"/>
        <v>其他政府性基金债务付息支出</v>
      </c>
    </row>
    <row r="1727" spans="1:8" ht="14.25" x14ac:dyDescent="0.2">
      <c r="A1727" s="77">
        <v>233</v>
      </c>
      <c r="B1727" s="68" t="s">
        <v>2051</v>
      </c>
      <c r="C1727" s="81">
        <f t="shared" si="106"/>
        <v>233</v>
      </c>
      <c r="D1727" s="82" t="str">
        <f t="shared" si="107"/>
        <v/>
      </c>
      <c r="E1727" s="82" t="str">
        <f t="shared" si="108"/>
        <v/>
      </c>
      <c r="F1727" s="65" t="str">
        <f t="shared" si="109"/>
        <v>债务发行费用支出</v>
      </c>
      <c r="G1727" s="65" t="str">
        <f t="shared" si="109"/>
        <v/>
      </c>
      <c r="H1727" s="65" t="str">
        <f t="shared" si="109"/>
        <v/>
      </c>
    </row>
    <row r="1728" spans="1:8" ht="36" x14ac:dyDescent="0.2">
      <c r="A1728" s="77">
        <v>23301</v>
      </c>
      <c r="B1728" s="68" t="s">
        <v>2052</v>
      </c>
      <c r="C1728" s="81">
        <f t="shared" si="106"/>
        <v>233</v>
      </c>
      <c r="D1728" s="82">
        <f t="shared" si="107"/>
        <v>23301</v>
      </c>
      <c r="E1728" s="82" t="str">
        <f t="shared" si="108"/>
        <v/>
      </c>
      <c r="F1728" s="65" t="str">
        <f t="shared" si="109"/>
        <v>债务发行费用支出</v>
      </c>
      <c r="G1728" s="65" t="str">
        <f t="shared" si="109"/>
        <v>中央政府国内债务发行费用支出</v>
      </c>
      <c r="H1728" s="65" t="str">
        <f t="shared" si="109"/>
        <v/>
      </c>
    </row>
    <row r="1729" spans="1:8" ht="36" x14ac:dyDescent="0.2">
      <c r="A1729" s="77">
        <v>23302</v>
      </c>
      <c r="B1729" s="68" t="s">
        <v>2053</v>
      </c>
      <c r="C1729" s="81">
        <f t="shared" si="106"/>
        <v>233</v>
      </c>
      <c r="D1729" s="82">
        <f t="shared" si="107"/>
        <v>23302</v>
      </c>
      <c r="E1729" s="82" t="str">
        <f t="shared" si="108"/>
        <v/>
      </c>
      <c r="F1729" s="65" t="str">
        <f t="shared" si="109"/>
        <v>债务发行费用支出</v>
      </c>
      <c r="G1729" s="65" t="str">
        <f t="shared" si="109"/>
        <v>中央政府国外债务发行费用支出</v>
      </c>
      <c r="H1729" s="65" t="str">
        <f t="shared" si="109"/>
        <v/>
      </c>
    </row>
    <row r="1730" spans="1:8" ht="36" x14ac:dyDescent="0.2">
      <c r="A1730" s="77">
        <v>23303</v>
      </c>
      <c r="B1730" s="68" t="s">
        <v>2054</v>
      </c>
      <c r="C1730" s="81">
        <f t="shared" si="106"/>
        <v>233</v>
      </c>
      <c r="D1730" s="82">
        <f t="shared" si="107"/>
        <v>23303</v>
      </c>
      <c r="E1730" s="82" t="str">
        <f t="shared" si="108"/>
        <v/>
      </c>
      <c r="F1730" s="65" t="str">
        <f t="shared" si="109"/>
        <v>债务发行费用支出</v>
      </c>
      <c r="G1730" s="65" t="str">
        <f t="shared" si="109"/>
        <v>地方政府一般债务发行费用支出</v>
      </c>
      <c r="H1730" s="65" t="str">
        <f t="shared" si="109"/>
        <v/>
      </c>
    </row>
    <row r="1731" spans="1:8" ht="36" x14ac:dyDescent="0.2">
      <c r="A1731" s="77">
        <v>23304</v>
      </c>
      <c r="B1731" s="68" t="s">
        <v>2055</v>
      </c>
      <c r="C1731" s="81">
        <f t="shared" si="106"/>
        <v>233</v>
      </c>
      <c r="D1731" s="82">
        <f t="shared" si="107"/>
        <v>23304</v>
      </c>
      <c r="E1731" s="82" t="str">
        <f t="shared" si="108"/>
        <v/>
      </c>
      <c r="F1731" s="65" t="str">
        <f t="shared" si="109"/>
        <v>债务发行费用支出</v>
      </c>
      <c r="G1731" s="65" t="str">
        <f t="shared" si="109"/>
        <v>地方政府专项债务发行费用支出</v>
      </c>
      <c r="H1731" s="65" t="str">
        <f t="shared" si="109"/>
        <v/>
      </c>
    </row>
    <row r="1732" spans="1:8" ht="36" x14ac:dyDescent="0.2">
      <c r="A1732" s="77">
        <v>2330401</v>
      </c>
      <c r="B1732" s="68" t="s">
        <v>2056</v>
      </c>
      <c r="C1732" s="81">
        <f t="shared" si="106"/>
        <v>233</v>
      </c>
      <c r="D1732" s="82">
        <f t="shared" si="107"/>
        <v>23304</v>
      </c>
      <c r="E1732" s="82">
        <f t="shared" si="108"/>
        <v>2330401</v>
      </c>
      <c r="F1732" s="65" t="str">
        <f t="shared" si="109"/>
        <v>债务发行费用支出</v>
      </c>
      <c r="G1732" s="65" t="str">
        <f t="shared" si="109"/>
        <v>地方政府专项债务发行费用支出</v>
      </c>
      <c r="H1732" s="65" t="str">
        <f t="shared" si="109"/>
        <v>海南省高等级公路车辆通行附加费债务发行费用支出</v>
      </c>
    </row>
    <row r="1733" spans="1:8" ht="36" x14ac:dyDescent="0.2">
      <c r="A1733" s="77">
        <v>2330402</v>
      </c>
      <c r="B1733" s="68" t="s">
        <v>2057</v>
      </c>
      <c r="C1733" s="81">
        <f t="shared" si="106"/>
        <v>233</v>
      </c>
      <c r="D1733" s="82">
        <f t="shared" si="107"/>
        <v>23304</v>
      </c>
      <c r="E1733" s="82">
        <f t="shared" si="108"/>
        <v>2330402</v>
      </c>
      <c r="F1733" s="65" t="str">
        <f t="shared" si="109"/>
        <v>债务发行费用支出</v>
      </c>
      <c r="G1733" s="65" t="str">
        <f t="shared" si="109"/>
        <v>地方政府专项债务发行费用支出</v>
      </c>
      <c r="H1733" s="65" t="str">
        <f t="shared" si="109"/>
        <v>港口建设费债务发行费用支出</v>
      </c>
    </row>
    <row r="1734" spans="1:8" ht="36" x14ac:dyDescent="0.2">
      <c r="A1734" s="77">
        <v>2330405</v>
      </c>
      <c r="B1734" s="68" t="s">
        <v>2058</v>
      </c>
      <c r="C1734" s="81">
        <f t="shared" si="106"/>
        <v>233</v>
      </c>
      <c r="D1734" s="82">
        <f t="shared" si="107"/>
        <v>23304</v>
      </c>
      <c r="E1734" s="82">
        <f t="shared" si="108"/>
        <v>2330405</v>
      </c>
      <c r="F1734" s="65" t="str">
        <f t="shared" si="109"/>
        <v>债务发行费用支出</v>
      </c>
      <c r="G1734" s="65" t="str">
        <f t="shared" si="109"/>
        <v>地方政府专项债务发行费用支出</v>
      </c>
      <c r="H1734" s="65" t="str">
        <f t="shared" si="109"/>
        <v>国家电影事业发展专项资金债务发行费用支出</v>
      </c>
    </row>
    <row r="1735" spans="1:8" ht="36" x14ac:dyDescent="0.2">
      <c r="A1735" s="77">
        <v>2330411</v>
      </c>
      <c r="B1735" s="68" t="s">
        <v>2059</v>
      </c>
      <c r="C1735" s="81">
        <f t="shared" si="106"/>
        <v>233</v>
      </c>
      <c r="D1735" s="82">
        <f t="shared" si="107"/>
        <v>23304</v>
      </c>
      <c r="E1735" s="82">
        <f t="shared" si="108"/>
        <v>2330411</v>
      </c>
      <c r="F1735" s="65" t="str">
        <f t="shared" si="109"/>
        <v>债务发行费用支出</v>
      </c>
      <c r="G1735" s="65" t="str">
        <f t="shared" si="109"/>
        <v>地方政府专项债务发行费用支出</v>
      </c>
      <c r="H1735" s="65" t="str">
        <f t="shared" si="109"/>
        <v>国有土地使用权出让金债务发行费用支出</v>
      </c>
    </row>
    <row r="1736" spans="1:8" ht="36" x14ac:dyDescent="0.2">
      <c r="A1736" s="77">
        <v>2330413</v>
      </c>
      <c r="B1736" s="68" t="s">
        <v>2060</v>
      </c>
      <c r="C1736" s="81">
        <f t="shared" si="106"/>
        <v>233</v>
      </c>
      <c r="D1736" s="82">
        <f t="shared" si="107"/>
        <v>23304</v>
      </c>
      <c r="E1736" s="82">
        <f t="shared" si="108"/>
        <v>2330413</v>
      </c>
      <c r="F1736" s="65" t="str">
        <f t="shared" si="109"/>
        <v>债务发行费用支出</v>
      </c>
      <c r="G1736" s="65" t="str">
        <f t="shared" si="109"/>
        <v>地方政府专项债务发行费用支出</v>
      </c>
      <c r="H1736" s="65" t="str">
        <f t="shared" si="109"/>
        <v>农业土地开发资金债务发行费用支出</v>
      </c>
    </row>
    <row r="1737" spans="1:8" ht="36" x14ac:dyDescent="0.2">
      <c r="A1737" s="77">
        <v>2330414</v>
      </c>
      <c r="B1737" s="68" t="s">
        <v>2061</v>
      </c>
      <c r="C1737" s="81">
        <f t="shared" si="106"/>
        <v>233</v>
      </c>
      <c r="D1737" s="82">
        <f t="shared" si="107"/>
        <v>23304</v>
      </c>
      <c r="E1737" s="82">
        <f t="shared" si="108"/>
        <v>2330414</v>
      </c>
      <c r="F1737" s="65" t="str">
        <f t="shared" si="109"/>
        <v>债务发行费用支出</v>
      </c>
      <c r="G1737" s="65" t="str">
        <f t="shared" si="109"/>
        <v>地方政府专项债务发行费用支出</v>
      </c>
      <c r="H1737" s="65" t="str">
        <f t="shared" si="109"/>
        <v>大中型水库库区基金债务发行费用支出</v>
      </c>
    </row>
    <row r="1738" spans="1:8" ht="36" x14ac:dyDescent="0.2">
      <c r="A1738" s="77">
        <v>2330416</v>
      </c>
      <c r="B1738" s="68" t="s">
        <v>2062</v>
      </c>
      <c r="C1738" s="81">
        <f t="shared" si="106"/>
        <v>233</v>
      </c>
      <c r="D1738" s="82">
        <f t="shared" si="107"/>
        <v>23304</v>
      </c>
      <c r="E1738" s="82">
        <f t="shared" si="108"/>
        <v>2330416</v>
      </c>
      <c r="F1738" s="65" t="str">
        <f t="shared" si="109"/>
        <v>债务发行费用支出</v>
      </c>
      <c r="G1738" s="65" t="str">
        <f t="shared" si="109"/>
        <v>地方政府专项债务发行费用支出</v>
      </c>
      <c r="H1738" s="65" t="str">
        <f t="shared" si="109"/>
        <v>城市基础设施配套费债务发行费用支出</v>
      </c>
    </row>
    <row r="1739" spans="1:8" ht="36" x14ac:dyDescent="0.2">
      <c r="A1739" s="77">
        <v>2330417</v>
      </c>
      <c r="B1739" s="68" t="s">
        <v>2063</v>
      </c>
      <c r="C1739" s="81">
        <f t="shared" ref="C1739:C1747" si="110">IF(AND($A1739&lt;&gt;"",LEN($A1739)&gt;=3),MID($A1739,1,3)*1,"")</f>
        <v>233</v>
      </c>
      <c r="D1739" s="82">
        <f t="shared" ref="D1739:D1747" si="111">IF(AND($A1739&lt;&gt;"",LEN($A1739)&gt;=5),MID($A1739,1,5)*1,"")</f>
        <v>23304</v>
      </c>
      <c r="E1739" s="82">
        <f t="shared" ref="E1739:E1747" si="112">IF(AND($A1739&lt;&gt;"",LEN($A1739)&gt;=7),MID($A1739,1,7)*1,"")</f>
        <v>2330417</v>
      </c>
      <c r="F1739" s="65" t="str">
        <f t="shared" si="109"/>
        <v>债务发行费用支出</v>
      </c>
      <c r="G1739" s="65" t="str">
        <f t="shared" si="109"/>
        <v>地方政府专项债务发行费用支出</v>
      </c>
      <c r="H1739" s="65" t="str">
        <f t="shared" si="109"/>
        <v>小型水库移民扶助基金债务发行费用支出</v>
      </c>
    </row>
    <row r="1740" spans="1:8" ht="36" x14ac:dyDescent="0.2">
      <c r="A1740" s="77">
        <v>2330418</v>
      </c>
      <c r="B1740" s="68" t="s">
        <v>2064</v>
      </c>
      <c r="C1740" s="81">
        <f t="shared" si="110"/>
        <v>233</v>
      </c>
      <c r="D1740" s="82">
        <f t="shared" si="111"/>
        <v>23304</v>
      </c>
      <c r="E1740" s="82">
        <f t="shared" si="112"/>
        <v>2330418</v>
      </c>
      <c r="F1740" s="65" t="str">
        <f t="shared" si="109"/>
        <v>债务发行费用支出</v>
      </c>
      <c r="G1740" s="65" t="str">
        <f t="shared" si="109"/>
        <v>地方政府专项债务发行费用支出</v>
      </c>
      <c r="H1740" s="65" t="str">
        <f t="shared" si="109"/>
        <v>国家重大水利工程建设基金债务发行费用支出</v>
      </c>
    </row>
    <row r="1741" spans="1:8" ht="36" x14ac:dyDescent="0.2">
      <c r="A1741" s="77">
        <v>2330419</v>
      </c>
      <c r="B1741" s="68" t="s">
        <v>2065</v>
      </c>
      <c r="C1741" s="81">
        <f t="shared" si="110"/>
        <v>233</v>
      </c>
      <c r="D1741" s="82">
        <f t="shared" si="111"/>
        <v>23304</v>
      </c>
      <c r="E1741" s="82">
        <f t="shared" si="112"/>
        <v>2330419</v>
      </c>
      <c r="F1741" s="65" t="str">
        <f t="shared" si="109"/>
        <v>债务发行费用支出</v>
      </c>
      <c r="G1741" s="65" t="str">
        <f t="shared" si="109"/>
        <v>地方政府专项债务发行费用支出</v>
      </c>
      <c r="H1741" s="65" t="str">
        <f t="shared" si="109"/>
        <v>车辆通行费债务发行费用支出</v>
      </c>
    </row>
    <row r="1742" spans="1:8" ht="36" x14ac:dyDescent="0.2">
      <c r="A1742" s="77">
        <v>2330420</v>
      </c>
      <c r="B1742" s="68" t="s">
        <v>2066</v>
      </c>
      <c r="C1742" s="81">
        <f t="shared" si="110"/>
        <v>233</v>
      </c>
      <c r="D1742" s="82">
        <f t="shared" si="111"/>
        <v>23304</v>
      </c>
      <c r="E1742" s="82">
        <f t="shared" si="112"/>
        <v>2330420</v>
      </c>
      <c r="F1742" s="65" t="str">
        <f t="shared" si="109"/>
        <v>债务发行费用支出</v>
      </c>
      <c r="G1742" s="65" t="str">
        <f t="shared" si="109"/>
        <v>地方政府专项债务发行费用支出</v>
      </c>
      <c r="H1742" s="65" t="str">
        <f t="shared" si="109"/>
        <v>污水处理费债务发行费用支出</v>
      </c>
    </row>
    <row r="1743" spans="1:8" ht="36" x14ac:dyDescent="0.2">
      <c r="A1743" s="77">
        <v>2330431</v>
      </c>
      <c r="B1743" s="68" t="s">
        <v>2067</v>
      </c>
      <c r="C1743" s="81">
        <f t="shared" si="110"/>
        <v>233</v>
      </c>
      <c r="D1743" s="82">
        <f t="shared" si="111"/>
        <v>23304</v>
      </c>
      <c r="E1743" s="82">
        <f t="shared" si="112"/>
        <v>2330431</v>
      </c>
      <c r="F1743" s="65" t="str">
        <f t="shared" si="109"/>
        <v>债务发行费用支出</v>
      </c>
      <c r="G1743" s="65" t="str">
        <f t="shared" si="109"/>
        <v>地方政府专项债务发行费用支出</v>
      </c>
      <c r="H1743" s="65" t="str">
        <f t="shared" si="109"/>
        <v>土地储备专项债券发行费用支出</v>
      </c>
    </row>
    <row r="1744" spans="1:8" ht="36" x14ac:dyDescent="0.2">
      <c r="A1744" s="77">
        <v>2330432</v>
      </c>
      <c r="B1744" s="68" t="s">
        <v>2068</v>
      </c>
      <c r="C1744" s="81">
        <f t="shared" si="110"/>
        <v>233</v>
      </c>
      <c r="D1744" s="82">
        <f t="shared" si="111"/>
        <v>23304</v>
      </c>
      <c r="E1744" s="82">
        <f t="shared" si="112"/>
        <v>2330432</v>
      </c>
      <c r="F1744" s="65" t="str">
        <f t="shared" si="109"/>
        <v>债务发行费用支出</v>
      </c>
      <c r="G1744" s="65" t="str">
        <f t="shared" si="109"/>
        <v>地方政府专项债务发行费用支出</v>
      </c>
      <c r="H1744" s="65" t="str">
        <f t="shared" si="109"/>
        <v>政府收费公路专项债券发行费用支出</v>
      </c>
    </row>
    <row r="1745" spans="1:8" ht="36" x14ac:dyDescent="0.2">
      <c r="A1745" s="77">
        <v>2330433</v>
      </c>
      <c r="B1745" s="68" t="s">
        <v>2069</v>
      </c>
      <c r="C1745" s="81">
        <f t="shared" si="110"/>
        <v>233</v>
      </c>
      <c r="D1745" s="82">
        <f t="shared" si="111"/>
        <v>23304</v>
      </c>
      <c r="E1745" s="82">
        <f t="shared" si="112"/>
        <v>2330433</v>
      </c>
      <c r="F1745" s="65" t="str">
        <f t="shared" si="109"/>
        <v>债务发行费用支出</v>
      </c>
      <c r="G1745" s="65" t="str">
        <f t="shared" si="109"/>
        <v>地方政府专项债务发行费用支出</v>
      </c>
      <c r="H1745" s="65" t="str">
        <f t="shared" si="109"/>
        <v>棚户区改造专项债券发行费用支出</v>
      </c>
    </row>
    <row r="1746" spans="1:8" ht="36" x14ac:dyDescent="0.2">
      <c r="A1746" s="77">
        <v>2330498</v>
      </c>
      <c r="B1746" s="68" t="s">
        <v>2070</v>
      </c>
      <c r="C1746" s="81">
        <f t="shared" si="110"/>
        <v>233</v>
      </c>
      <c r="D1746" s="82">
        <f t="shared" si="111"/>
        <v>23304</v>
      </c>
      <c r="E1746" s="82">
        <f t="shared" si="112"/>
        <v>2330498</v>
      </c>
      <c r="F1746" s="65" t="str">
        <f t="shared" si="109"/>
        <v>债务发行费用支出</v>
      </c>
      <c r="G1746" s="65" t="str">
        <f t="shared" si="109"/>
        <v>地方政府专项债务发行费用支出</v>
      </c>
      <c r="H1746" s="65" t="str">
        <f t="shared" si="109"/>
        <v>其他地方自行试点项目收益专项债券发行费用支出</v>
      </c>
    </row>
    <row r="1747" spans="1:8" ht="36" x14ac:dyDescent="0.2">
      <c r="A1747" s="77">
        <v>2330499</v>
      </c>
      <c r="B1747" s="68" t="s">
        <v>2071</v>
      </c>
      <c r="C1747" s="81">
        <f t="shared" si="110"/>
        <v>233</v>
      </c>
      <c r="D1747" s="82">
        <f t="shared" si="111"/>
        <v>23304</v>
      </c>
      <c r="E1747" s="82">
        <f t="shared" si="112"/>
        <v>2330499</v>
      </c>
      <c r="F1747" s="65" t="str">
        <f t="shared" si="109"/>
        <v>债务发行费用支出</v>
      </c>
      <c r="G1747" s="65" t="str">
        <f t="shared" si="109"/>
        <v>地方政府专项债务发行费用支出</v>
      </c>
      <c r="H1747" s="65" t="str">
        <f t="shared" si="109"/>
        <v>其他政府性基金债务发行费用支出</v>
      </c>
    </row>
  </sheetData>
  <autoFilter ref="N4:R196"/>
  <mergeCells count="1">
    <mergeCell ref="J3:L3"/>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5"/>
  <sheetViews>
    <sheetView topLeftCell="A13" workbookViewId="0">
      <selection activeCell="B23" sqref="B23"/>
    </sheetView>
  </sheetViews>
  <sheetFormatPr defaultColWidth="9" defaultRowHeight="13.5" x14ac:dyDescent="0.15"/>
  <cols>
    <col min="1" max="1" width="6.25" customWidth="1"/>
    <col min="4" max="4" width="20.5" customWidth="1"/>
    <col min="13" max="13" width="17" customWidth="1"/>
  </cols>
  <sheetData>
    <row r="1" spans="1:13" x14ac:dyDescent="0.15">
      <c r="A1" s="1" t="s">
        <v>2072</v>
      </c>
      <c r="B1" s="2"/>
      <c r="C1" s="2"/>
      <c r="D1" s="2"/>
      <c r="E1" s="2"/>
      <c r="F1" s="2"/>
      <c r="G1" s="2"/>
      <c r="H1" s="2"/>
      <c r="I1" s="2"/>
      <c r="J1" s="2"/>
      <c r="K1" s="2"/>
      <c r="L1" s="2"/>
      <c r="M1" s="17"/>
    </row>
    <row r="2" spans="1:13" ht="14.25" x14ac:dyDescent="0.15">
      <c r="A2" s="140" t="s">
        <v>2091</v>
      </c>
      <c r="B2" s="140"/>
      <c r="C2" s="140"/>
      <c r="D2" s="140"/>
      <c r="E2" s="140"/>
      <c r="F2" s="140"/>
      <c r="G2" s="140"/>
      <c r="H2" s="140"/>
      <c r="I2" s="140"/>
      <c r="J2" s="140"/>
      <c r="K2" s="140"/>
      <c r="L2" s="140"/>
      <c r="M2" s="17"/>
    </row>
    <row r="3" spans="1:13" x14ac:dyDescent="0.15">
      <c r="A3" s="3"/>
      <c r="B3" s="3"/>
      <c r="C3" s="3"/>
      <c r="D3" s="3"/>
      <c r="E3" s="3"/>
      <c r="F3" s="3"/>
      <c r="G3" s="3"/>
      <c r="H3" s="3"/>
      <c r="I3" s="3"/>
      <c r="J3" s="3"/>
      <c r="K3" s="3" t="s">
        <v>2073</v>
      </c>
      <c r="L3" s="3"/>
      <c r="M3" s="17"/>
    </row>
    <row r="4" spans="1:13" ht="22.5" x14ac:dyDescent="0.15">
      <c r="A4" s="4" t="s">
        <v>3</v>
      </c>
      <c r="B4" s="5" t="s">
        <v>2074</v>
      </c>
      <c r="C4" s="5" t="s">
        <v>5</v>
      </c>
      <c r="D4" s="5" t="s">
        <v>2075</v>
      </c>
      <c r="E4" s="5" t="s">
        <v>2076</v>
      </c>
      <c r="F4" s="5" t="s">
        <v>2077</v>
      </c>
      <c r="G4" s="5" t="s">
        <v>2078</v>
      </c>
      <c r="H4" s="5" t="s">
        <v>2079</v>
      </c>
      <c r="I4" s="5" t="s">
        <v>2080</v>
      </c>
      <c r="J4" s="5" t="s">
        <v>2081</v>
      </c>
      <c r="K4" s="5" t="s">
        <v>2082</v>
      </c>
      <c r="L4" s="5" t="s">
        <v>2083</v>
      </c>
      <c r="M4" s="20"/>
    </row>
    <row r="5" spans="1:13" ht="19.5" customHeight="1" x14ac:dyDescent="0.15">
      <c r="A5" s="6">
        <v>1</v>
      </c>
      <c r="B5" s="7"/>
      <c r="C5" s="8" t="str">
        <f>IF(B5&lt;&gt;"",VLOOKUP(B5,支出功能科目!$O$5:$Q$500,2,FALSE),"")</f>
        <v/>
      </c>
      <c r="D5" s="9"/>
      <c r="E5" s="10"/>
      <c r="F5" s="11" t="str">
        <f>IF(E5&lt;&gt;"",VLOOKUP(E5,支出功能科目!$A$5:$H$1677,7,FALSE),"")</f>
        <v/>
      </c>
      <c r="G5" s="11" t="str">
        <f>IF(E5&lt;&gt;"",VLOOKUP(E5,支出功能科目!$A$5:$B$1677,2,FALSE),"")</f>
        <v/>
      </c>
      <c r="H5" s="12"/>
      <c r="I5" s="11" t="str">
        <f>IF(H5&lt;&gt;"",VLOOKUP(H5,支出功能科目!$J$120:$K$300,2,FALSE),"")</f>
        <v/>
      </c>
      <c r="J5" s="12"/>
      <c r="K5" s="11" t="str">
        <f>IF(J5&lt;&gt;"",VLOOKUP(J5,支出功能科目!$J$5:$K$300,2,FALSE),"")</f>
        <v/>
      </c>
      <c r="L5" s="21"/>
      <c r="M5" s="20"/>
    </row>
    <row r="6" spans="1:13" x14ac:dyDescent="0.15">
      <c r="A6" s="6">
        <v>2</v>
      </c>
      <c r="B6" s="7"/>
      <c r="C6" s="8" t="str">
        <f>IF(B6&lt;&gt;"",VLOOKUP(B6,支出功能科目!$O$5:$Q$500,2,FALSE),"")</f>
        <v/>
      </c>
      <c r="D6" s="9"/>
      <c r="E6" s="10"/>
      <c r="F6" s="11" t="str">
        <f>IF(E6&lt;&gt;"",VLOOKUP(E6,支出功能科目!$A$5:$H$1677,7,FALSE),"")</f>
        <v/>
      </c>
      <c r="G6" s="11" t="str">
        <f>IF(E6&lt;&gt;"",VLOOKUP(E6,支出功能科目!$A$5:$B$1677,2,FALSE),"")</f>
        <v/>
      </c>
      <c r="H6" s="12"/>
      <c r="I6" s="11" t="str">
        <f>IF(H6&lt;&gt;"",VLOOKUP(H6,支出功能科目!$J$120:$K$300,2,FALSE),"")</f>
        <v/>
      </c>
      <c r="J6" s="22"/>
      <c r="K6" s="11" t="str">
        <f>IF(J6&lt;&gt;"",VLOOKUP(J6,支出功能科目!$J$5:$K$300,2,FALSE),"")</f>
        <v/>
      </c>
      <c r="L6" s="21"/>
      <c r="M6" s="20"/>
    </row>
    <row r="7" spans="1:13" x14ac:dyDescent="0.15">
      <c r="A7" s="6">
        <v>3</v>
      </c>
      <c r="B7" s="7"/>
      <c r="C7" s="8" t="str">
        <f>IF(B7&lt;&gt;"",VLOOKUP(B7,支出功能科目!$O$5:$Q$500,2,FALSE),"")</f>
        <v/>
      </c>
      <c r="D7" s="9"/>
      <c r="E7" s="10"/>
      <c r="F7" s="11" t="str">
        <f>IF(E7&lt;&gt;"",VLOOKUP(E7,支出功能科目!$A$5:$H$1677,7,FALSE),"")</f>
        <v/>
      </c>
      <c r="G7" s="11" t="str">
        <f>IF(E7&lt;&gt;"",VLOOKUP(E7,支出功能科目!$A$5:$B$1677,2,FALSE),"")</f>
        <v/>
      </c>
      <c r="H7" s="12"/>
      <c r="I7" s="11" t="str">
        <f>IF(H7&lt;&gt;"",VLOOKUP(H7,支出功能科目!$J$120:$K$300,2,FALSE),"")</f>
        <v/>
      </c>
      <c r="J7" s="12"/>
      <c r="K7" s="11" t="str">
        <f>IF(J7&lt;&gt;"",VLOOKUP(J7,支出功能科目!$J$5:$K$300,2,FALSE),"")</f>
        <v/>
      </c>
      <c r="L7" s="21"/>
      <c r="M7" s="20"/>
    </row>
    <row r="8" spans="1:13" x14ac:dyDescent="0.15">
      <c r="A8" s="6">
        <v>4</v>
      </c>
      <c r="B8" s="7"/>
      <c r="C8" s="8" t="str">
        <f>IF(B8&lt;&gt;"",VLOOKUP(B8,支出功能科目!$O$5:$Q$500,2,FALSE),"")</f>
        <v/>
      </c>
      <c r="D8" s="9"/>
      <c r="E8" s="10"/>
      <c r="F8" s="11" t="str">
        <f>IF(E8&lt;&gt;"",VLOOKUP(E8,支出功能科目!$A$5:$H$1677,7,FALSE),"")</f>
        <v/>
      </c>
      <c r="G8" s="11" t="str">
        <f>IF(E8&lt;&gt;"",VLOOKUP(E8,支出功能科目!$A$5:$B$1677,2,FALSE),"")</f>
        <v/>
      </c>
      <c r="H8" s="12"/>
      <c r="I8" s="11" t="str">
        <f>IF(H8&lt;&gt;"",VLOOKUP(H8,支出功能科目!$J$120:$K$300,2,FALSE),"")</f>
        <v/>
      </c>
      <c r="J8" s="12"/>
      <c r="K8" s="11" t="str">
        <f>IF(J8&lt;&gt;"",VLOOKUP(J8,支出功能科目!$J$5:$K$300,2,FALSE),"")</f>
        <v/>
      </c>
      <c r="L8" s="21"/>
      <c r="M8" s="20"/>
    </row>
    <row r="9" spans="1:13" x14ac:dyDescent="0.15">
      <c r="A9" s="6">
        <v>5</v>
      </c>
      <c r="B9" s="7"/>
      <c r="C9" s="8" t="str">
        <f>IF(B9&lt;&gt;"",VLOOKUP(B9,支出功能科目!$O$5:$Q$500,2,FALSE),"")</f>
        <v/>
      </c>
      <c r="D9" s="9"/>
      <c r="E9" s="10"/>
      <c r="F9" s="11" t="str">
        <f>IF(E9&lt;&gt;"",VLOOKUP(E9,支出功能科目!$A$5:$H$1677,7,FALSE),"")</f>
        <v/>
      </c>
      <c r="G9" s="11" t="str">
        <f>IF(E9&lt;&gt;"",VLOOKUP(E9,支出功能科目!$A$5:$B$1677,2,FALSE),"")</f>
        <v/>
      </c>
      <c r="H9" s="12"/>
      <c r="I9" s="11" t="str">
        <f>IF(H9&lt;&gt;"",VLOOKUP(H9,支出功能科目!$J$120:$K$300,2,FALSE),"")</f>
        <v/>
      </c>
      <c r="J9" s="12"/>
      <c r="K9" s="11" t="str">
        <f>IF(J9&lt;&gt;"",VLOOKUP(J9,支出功能科目!$J$5:$K$300,2,FALSE),"")</f>
        <v/>
      </c>
      <c r="L9" s="21"/>
      <c r="M9" s="20"/>
    </row>
    <row r="10" spans="1:13" x14ac:dyDescent="0.15">
      <c r="A10" s="6">
        <v>6</v>
      </c>
      <c r="B10" s="7"/>
      <c r="C10" s="8" t="str">
        <f>IF(B10&lt;&gt;"",VLOOKUP(B10,支出功能科目!$O$5:$Q$500,2,FALSE),"")</f>
        <v/>
      </c>
      <c r="D10" s="9"/>
      <c r="E10" s="10"/>
      <c r="F10" s="11" t="str">
        <f>IF(E10&lt;&gt;"",VLOOKUP(E10,支出功能科目!$A$5:$H$1677,7,FALSE),"")</f>
        <v/>
      </c>
      <c r="G10" s="11" t="str">
        <f>IF(E10&lt;&gt;"",VLOOKUP(E10,支出功能科目!$A$5:$B$1677,2,FALSE),"")</f>
        <v/>
      </c>
      <c r="H10" s="12"/>
      <c r="I10" s="11" t="str">
        <f>IF(H10&lt;&gt;"",VLOOKUP(H10,支出功能科目!$J$120:$K$300,2,FALSE),"")</f>
        <v/>
      </c>
      <c r="J10" s="12"/>
      <c r="K10" s="11" t="str">
        <f>IF(J10&lt;&gt;"",VLOOKUP(J10,支出功能科目!$J$5:$K$300,2,FALSE),"")</f>
        <v/>
      </c>
      <c r="L10" s="21"/>
      <c r="M10" s="20"/>
    </row>
    <row r="11" spans="1:13" x14ac:dyDescent="0.15">
      <c r="A11" s="6">
        <v>7</v>
      </c>
      <c r="B11" s="7"/>
      <c r="C11" s="8" t="str">
        <f>IF(B11&lt;&gt;"",VLOOKUP(B11,支出功能科目!$O$5:$Q$500,2,FALSE),"")</f>
        <v/>
      </c>
      <c r="D11" s="9"/>
      <c r="E11" s="10"/>
      <c r="F11" s="11" t="str">
        <f>IF(E11&lt;&gt;"",VLOOKUP(E11,支出功能科目!$A$5:$H$1677,7,FALSE),"")</f>
        <v/>
      </c>
      <c r="G11" s="11" t="str">
        <f>IF(E11&lt;&gt;"",VLOOKUP(E11,支出功能科目!$A$5:$B$1677,2,FALSE),"")</f>
        <v/>
      </c>
      <c r="H11" s="12"/>
      <c r="I11" s="11" t="str">
        <f>IF(H11&lt;&gt;"",VLOOKUP(H11,支出功能科目!$J$120:$K$300,2,FALSE),"")</f>
        <v/>
      </c>
      <c r="J11" s="12"/>
      <c r="K11" s="11" t="str">
        <f>IF(J11&lt;&gt;"",VLOOKUP(J11,支出功能科目!$J$5:$K$300,2,FALSE),"")</f>
        <v/>
      </c>
      <c r="L11" s="21"/>
      <c r="M11" s="20"/>
    </row>
    <row r="12" spans="1:13" x14ac:dyDescent="0.15">
      <c r="A12" s="6">
        <v>8</v>
      </c>
      <c r="B12" s="7"/>
      <c r="C12" s="8" t="str">
        <f>IF(B12&lt;&gt;"",VLOOKUP(B12,支出功能科目!$O$5:$Q$500,2,FALSE),"")</f>
        <v/>
      </c>
      <c r="D12" s="9"/>
      <c r="E12" s="10"/>
      <c r="F12" s="11" t="str">
        <f>IF(E12&lt;&gt;"",VLOOKUP(E12,支出功能科目!$A$5:$H$1677,7,FALSE),"")</f>
        <v/>
      </c>
      <c r="G12" s="11" t="str">
        <f>IF(E12&lt;&gt;"",VLOOKUP(E12,支出功能科目!$A$5:$B$1677,2,FALSE),"")</f>
        <v/>
      </c>
      <c r="H12" s="12"/>
      <c r="I12" s="11" t="str">
        <f>IF(H12&lt;&gt;"",VLOOKUP(H12,支出功能科目!$J$120:$K$300,2,FALSE),"")</f>
        <v/>
      </c>
      <c r="J12" s="12"/>
      <c r="K12" s="11" t="str">
        <f>IF(J12&lt;&gt;"",VLOOKUP(J12,支出功能科目!$J$5:$K$300,2,FALSE),"")</f>
        <v/>
      </c>
      <c r="L12" s="21"/>
      <c r="M12" s="20"/>
    </row>
    <row r="13" spans="1:13" x14ac:dyDescent="0.15">
      <c r="A13" s="6">
        <v>9</v>
      </c>
      <c r="B13" s="7"/>
      <c r="C13" s="8" t="str">
        <f>IF(B13&lt;&gt;"",VLOOKUP(B13,支出功能科目!$O$5:$Q$500,2,FALSE),"")</f>
        <v/>
      </c>
      <c r="D13" s="9"/>
      <c r="E13" s="10"/>
      <c r="F13" s="11" t="str">
        <f>IF(E13&lt;&gt;"",VLOOKUP(E13,支出功能科目!$A$5:$H$1677,7,FALSE),"")</f>
        <v/>
      </c>
      <c r="G13" s="11" t="str">
        <f>IF(E13&lt;&gt;"",VLOOKUP(E13,支出功能科目!$A$5:$B$1677,2,FALSE),"")</f>
        <v/>
      </c>
      <c r="H13" s="12"/>
      <c r="I13" s="11" t="str">
        <f>IF(H13&lt;&gt;"",VLOOKUP(H13,支出功能科目!$J$120:$K$300,2,FALSE),"")</f>
        <v/>
      </c>
      <c r="J13" s="12"/>
      <c r="K13" s="11" t="str">
        <f>IF(J13&lt;&gt;"",VLOOKUP(J13,支出功能科目!$J$5:$K$300,2,FALSE),"")</f>
        <v/>
      </c>
      <c r="L13" s="21"/>
      <c r="M13" s="20"/>
    </row>
    <row r="14" spans="1:13" x14ac:dyDescent="0.15">
      <c r="A14" s="141" t="s">
        <v>2084</v>
      </c>
      <c r="B14" s="142"/>
      <c r="C14" s="142"/>
      <c r="D14" s="143"/>
      <c r="E14" s="13"/>
      <c r="F14" s="13"/>
      <c r="G14" s="13"/>
      <c r="H14" s="13"/>
      <c r="I14" s="13"/>
      <c r="J14" s="13"/>
      <c r="K14" s="13"/>
      <c r="L14" s="21">
        <f>SUM(L5:L13)</f>
        <v>0</v>
      </c>
      <c r="M14" s="20"/>
    </row>
    <row r="15" spans="1:13" x14ac:dyDescent="0.15">
      <c r="A15" s="14"/>
      <c r="B15" s="15"/>
      <c r="C15" s="15"/>
      <c r="D15" s="15"/>
      <c r="E15" s="16"/>
      <c r="F15" s="16"/>
      <c r="G15" s="16"/>
      <c r="H15" s="16"/>
      <c r="I15" s="16"/>
      <c r="J15" s="16"/>
      <c r="K15" s="16"/>
      <c r="L15" s="23"/>
      <c r="M15" s="20"/>
    </row>
    <row r="16" spans="1:13" x14ac:dyDescent="0.15">
      <c r="A16" s="14"/>
      <c r="B16" s="15"/>
      <c r="C16" s="15"/>
      <c r="D16" s="15"/>
      <c r="E16" s="16"/>
      <c r="F16" s="16"/>
      <c r="G16" s="16"/>
      <c r="H16" s="16"/>
      <c r="I16" s="16"/>
      <c r="J16" s="16"/>
      <c r="K16" s="16"/>
      <c r="L16" s="23"/>
      <c r="M16" s="20"/>
    </row>
    <row r="17" spans="1:13" x14ac:dyDescent="0.15">
      <c r="A17" s="17"/>
      <c r="B17" s="17"/>
      <c r="C17" s="17"/>
      <c r="D17" s="17"/>
      <c r="E17" s="17"/>
      <c r="F17" s="17"/>
      <c r="G17" s="17"/>
      <c r="H17" s="17"/>
      <c r="I17" s="17"/>
      <c r="J17" s="17"/>
      <c r="K17" s="17"/>
      <c r="L17" s="17"/>
      <c r="M17" s="20"/>
    </row>
    <row r="18" spans="1:13" x14ac:dyDescent="0.15">
      <c r="A18" s="144" t="s">
        <v>2085</v>
      </c>
      <c r="B18" s="144"/>
      <c r="C18" s="144"/>
      <c r="D18" s="144"/>
      <c r="E18" s="144"/>
      <c r="F18" s="144"/>
      <c r="G18" s="144"/>
      <c r="H18" s="144"/>
      <c r="I18" s="144"/>
      <c r="J18" s="144"/>
      <c r="K18" s="144"/>
      <c r="L18" s="144"/>
      <c r="M18" s="20"/>
    </row>
    <row r="19" spans="1:13" ht="14.25" x14ac:dyDescent="0.15">
      <c r="A19" s="140" t="s">
        <v>2086</v>
      </c>
      <c r="B19" s="140"/>
      <c r="C19" s="140"/>
      <c r="D19" s="140"/>
      <c r="E19" s="140"/>
      <c r="F19" s="140"/>
      <c r="G19" s="140"/>
      <c r="H19" s="140"/>
      <c r="I19" s="140"/>
      <c r="J19" s="140"/>
      <c r="K19" s="140"/>
      <c r="L19" s="140"/>
      <c r="M19" s="24"/>
    </row>
    <row r="20" spans="1:13" x14ac:dyDescent="0.15">
      <c r="A20" s="3"/>
      <c r="B20" s="3"/>
      <c r="C20" s="3"/>
      <c r="D20" s="3"/>
      <c r="E20" s="3"/>
      <c r="F20" s="3"/>
      <c r="G20" s="3"/>
      <c r="H20" s="3"/>
      <c r="I20" s="3"/>
      <c r="J20" s="3"/>
      <c r="K20" s="3" t="s">
        <v>2073</v>
      </c>
      <c r="L20" s="3"/>
      <c r="M20" s="24"/>
    </row>
    <row r="21" spans="1:13" ht="22.5" x14ac:dyDescent="0.15">
      <c r="A21" s="4" t="s">
        <v>3</v>
      </c>
      <c r="B21" s="5" t="s">
        <v>2074</v>
      </c>
      <c r="C21" s="4" t="s">
        <v>5</v>
      </c>
      <c r="D21" s="5" t="s">
        <v>2075</v>
      </c>
      <c r="E21" s="5" t="s">
        <v>2076</v>
      </c>
      <c r="F21" s="5" t="s">
        <v>2077</v>
      </c>
      <c r="G21" s="5" t="s">
        <v>2078</v>
      </c>
      <c r="H21" s="5" t="s">
        <v>2079</v>
      </c>
      <c r="I21" s="5" t="s">
        <v>2080</v>
      </c>
      <c r="J21" s="5" t="s">
        <v>2081</v>
      </c>
      <c r="K21" s="5" t="s">
        <v>2082</v>
      </c>
      <c r="L21" s="5" t="s">
        <v>2083</v>
      </c>
      <c r="M21" s="25" t="s">
        <v>2087</v>
      </c>
    </row>
    <row r="22" spans="1:13" x14ac:dyDescent="0.15">
      <c r="A22" s="6">
        <v>1</v>
      </c>
      <c r="B22" s="7"/>
      <c r="C22" s="8" t="str">
        <f>IF(B22&lt;&gt;"",VLOOKUP(B22,支出功能科目!$O$5:$Q$500,2,FALSE),"")</f>
        <v/>
      </c>
      <c r="D22" s="18"/>
      <c r="E22" s="10"/>
      <c r="F22" s="11" t="str">
        <f>IF(E22&lt;&gt;"",VLOOKUP(E22,支出功能科目!$A$5:$H$1677,7,FALSE),"")</f>
        <v/>
      </c>
      <c r="G22" s="11" t="str">
        <f>IF(E22&lt;&gt;"",VLOOKUP(E22,支出功能科目!$A$5:$B$1677,2,FALSE),"")</f>
        <v/>
      </c>
      <c r="H22" s="12"/>
      <c r="I22" s="11" t="str">
        <f>IF(H22&lt;&gt;"",VLOOKUP(H22,支出功能科目!$J$120:$K$300,2,FALSE),"")</f>
        <v/>
      </c>
      <c r="J22" s="12"/>
      <c r="K22" s="11" t="str">
        <f>IF(J22&lt;&gt;"",VLOOKUP(J22,支出功能科目!$J$5:$K$300,2,FALSE),"")</f>
        <v/>
      </c>
      <c r="L22" s="21"/>
      <c r="M22" s="5"/>
    </row>
    <row r="23" spans="1:13" x14ac:dyDescent="0.15">
      <c r="A23" s="6">
        <v>2</v>
      </c>
      <c r="B23" s="7"/>
      <c r="C23" s="8" t="str">
        <f>IF(B23&lt;&gt;"",VLOOKUP(B23,支出功能科目!$O$5:$Q$500,2,FALSE),"")</f>
        <v/>
      </c>
      <c r="D23" s="18"/>
      <c r="E23" s="10"/>
      <c r="F23" s="11" t="str">
        <f>IF(E23&lt;&gt;"",VLOOKUP(E23,支出功能科目!$A$5:$H$1677,7,FALSE),"")</f>
        <v/>
      </c>
      <c r="G23" s="11" t="str">
        <f>IF(E23&lt;&gt;"",VLOOKUP(E23,支出功能科目!$A$5:$B$1677,2,FALSE),"")</f>
        <v/>
      </c>
      <c r="H23" s="12"/>
      <c r="I23" s="11" t="str">
        <f>IF(H23&lt;&gt;"",VLOOKUP(H23,支出功能科目!$J$120:$K$300,2,FALSE),"")</f>
        <v/>
      </c>
      <c r="J23" s="12"/>
      <c r="K23" s="11" t="str">
        <f>IF(J23&lt;&gt;"",VLOOKUP(J23,支出功能科目!$J$5:$K$300,2,FALSE),"")</f>
        <v/>
      </c>
      <c r="L23" s="21"/>
      <c r="M23" s="5"/>
    </row>
    <row r="24" spans="1:13" x14ac:dyDescent="0.15">
      <c r="A24" s="6">
        <v>3</v>
      </c>
      <c r="B24" s="7"/>
      <c r="C24" s="8" t="str">
        <f>IF(B24&lt;&gt;"",VLOOKUP(B24,支出功能科目!$O$5:$Q$500,2,FALSE),"")</f>
        <v/>
      </c>
      <c r="D24" s="18"/>
      <c r="E24" s="10"/>
      <c r="F24" s="11" t="str">
        <f>IF(E24&lt;&gt;"",VLOOKUP(E24,支出功能科目!$A$5:$H$1677,7,FALSE),"")</f>
        <v/>
      </c>
      <c r="G24" s="11" t="str">
        <f>IF(E24&lt;&gt;"",VLOOKUP(E24,支出功能科目!$A$5:$B$1677,2,FALSE),"")</f>
        <v/>
      </c>
      <c r="H24" s="12"/>
      <c r="I24" s="11" t="str">
        <f>IF(H24&lt;&gt;"",VLOOKUP(H24,支出功能科目!$J$120:$K$300,2,FALSE),"")</f>
        <v/>
      </c>
      <c r="J24" s="12"/>
      <c r="K24" s="11" t="str">
        <f>IF(J24&lt;&gt;"",VLOOKUP(J24,支出功能科目!$J$5:$K$300,2,FALSE),"")</f>
        <v/>
      </c>
      <c r="L24" s="21"/>
      <c r="M24" s="5"/>
    </row>
    <row r="25" spans="1:13" x14ac:dyDescent="0.15">
      <c r="A25" s="6">
        <v>4</v>
      </c>
      <c r="B25" s="7"/>
      <c r="C25" s="8" t="str">
        <f>IF(B25&lt;&gt;"",VLOOKUP(B25,支出功能科目!$O$5:$Q$500,2,FALSE),"")</f>
        <v/>
      </c>
      <c r="D25" s="18"/>
      <c r="E25" s="10"/>
      <c r="F25" s="11" t="str">
        <f>IF(E25&lt;&gt;"",VLOOKUP(E25,支出功能科目!$A$5:$H$1677,7,FALSE),"")</f>
        <v/>
      </c>
      <c r="G25" s="11" t="str">
        <f>IF(E25&lt;&gt;"",VLOOKUP(E25,支出功能科目!$A$5:$B$1677,2,FALSE),"")</f>
        <v/>
      </c>
      <c r="H25" s="12"/>
      <c r="I25" s="11" t="str">
        <f>IF(H25&lt;&gt;"",VLOOKUP(H25,支出功能科目!$J$120:$K$300,2,FALSE),"")</f>
        <v/>
      </c>
      <c r="J25" s="12"/>
      <c r="K25" s="11" t="str">
        <f>IF(J25&lt;&gt;"",VLOOKUP(J25,支出功能科目!$J$5:$K$300,2,FALSE),"")</f>
        <v/>
      </c>
      <c r="L25" s="21"/>
      <c r="M25" s="5"/>
    </row>
    <row r="26" spans="1:13" x14ac:dyDescent="0.15">
      <c r="A26" s="6">
        <v>5</v>
      </c>
      <c r="B26" s="49"/>
      <c r="C26" s="8" t="str">
        <f>IF(B26&lt;&gt;"",VLOOKUP(B26,支出功能科目!$O$5:$Q$500,2,FALSE),"")</f>
        <v/>
      </c>
      <c r="D26" s="50"/>
      <c r="E26" s="10"/>
      <c r="F26" s="11" t="str">
        <f>IF(E26&lt;&gt;"",VLOOKUP(E26,支出功能科目!$A$5:$H$1677,7,FALSE),"")</f>
        <v/>
      </c>
      <c r="G26" s="11" t="str">
        <f>IF(E26&lt;&gt;"",VLOOKUP(E26,支出功能科目!$A$5:$B$1677,2,FALSE),"")</f>
        <v/>
      </c>
      <c r="H26" s="12"/>
      <c r="I26" s="11" t="str">
        <f>IF(H26&lt;&gt;"",VLOOKUP(H26,支出功能科目!$J$120:$K$300,2,FALSE),"")</f>
        <v/>
      </c>
      <c r="J26" s="12"/>
      <c r="K26" s="11" t="str">
        <f>IF(J26&lt;&gt;"",VLOOKUP(J26,支出功能科目!$J$5:$K$300,2,FALSE),"")</f>
        <v/>
      </c>
      <c r="L26" s="26"/>
      <c r="M26" s="51"/>
    </row>
    <row r="27" spans="1:13" x14ac:dyDescent="0.15">
      <c r="A27" s="6">
        <v>6</v>
      </c>
      <c r="B27" s="7"/>
      <c r="C27" s="8" t="str">
        <f>IF(B27&lt;&gt;"",VLOOKUP(B27,支出功能科目!$O$5:$Q$500,2,FALSE),"")</f>
        <v/>
      </c>
      <c r="D27" s="18"/>
      <c r="E27" s="10"/>
      <c r="F27" s="11" t="str">
        <f>IF(E27&lt;&gt;"",VLOOKUP(E27,支出功能科目!$A$5:$H$1677,7,FALSE),"")</f>
        <v/>
      </c>
      <c r="G27" s="11" t="str">
        <f>IF(E27&lt;&gt;"",VLOOKUP(E27,支出功能科目!$A$5:$B$1677,2,FALSE),"")</f>
        <v/>
      </c>
      <c r="H27" s="12"/>
      <c r="I27" s="11" t="str">
        <f>IF(H27&lt;&gt;"",VLOOKUP(H27,支出功能科目!$J$120:$K$300,2,FALSE),"")</f>
        <v/>
      </c>
      <c r="J27" s="12"/>
      <c r="K27" s="11" t="str">
        <f>IF(J27&lt;&gt;"",VLOOKUP(J27,支出功能科目!$J$5:$K$300,2,FALSE),"")</f>
        <v/>
      </c>
      <c r="L27" s="21"/>
      <c r="M27" s="5"/>
    </row>
    <row r="28" spans="1:13" x14ac:dyDescent="0.15">
      <c r="A28" s="6">
        <v>7</v>
      </c>
      <c r="B28" s="7"/>
      <c r="C28" s="8" t="str">
        <f>IF(B28&lt;&gt;"",VLOOKUP(B28,支出功能科目!$O$5:$Q$500,2,FALSE),"")</f>
        <v/>
      </c>
      <c r="D28" s="18"/>
      <c r="E28" s="10"/>
      <c r="F28" s="11" t="str">
        <f>IF(E28&lt;&gt;"",VLOOKUP(E28,支出功能科目!$A$5:$H$1677,7,FALSE),"")</f>
        <v/>
      </c>
      <c r="G28" s="11" t="str">
        <f>IF(E28&lt;&gt;"",VLOOKUP(E28,支出功能科目!$A$5:$B$1677,2,FALSE),"")</f>
        <v/>
      </c>
      <c r="H28" s="12"/>
      <c r="I28" s="11" t="str">
        <f>IF(H28&lt;&gt;"",VLOOKUP(H28,支出功能科目!$J$120:$K$300,2,FALSE),"")</f>
        <v/>
      </c>
      <c r="J28" s="12"/>
      <c r="K28" s="11" t="str">
        <f>IF(J28&lt;&gt;"",VLOOKUP(J28,支出功能科目!$J$5:$K$300,2,FALSE),"")</f>
        <v/>
      </c>
      <c r="L28" s="21"/>
      <c r="M28" s="5"/>
    </row>
    <row r="29" spans="1:13" x14ac:dyDescent="0.15">
      <c r="A29" s="6">
        <v>8</v>
      </c>
      <c r="B29" s="7"/>
      <c r="C29" s="8" t="str">
        <f>IF(B29&lt;&gt;"",VLOOKUP(B29,支出功能科目!$O$5:$Q$500,2,FALSE),"")</f>
        <v/>
      </c>
      <c r="D29" s="18"/>
      <c r="E29" s="10"/>
      <c r="F29" s="11" t="str">
        <f>IF(E29&lt;&gt;"",VLOOKUP(E29,支出功能科目!$A$5:$H$1677,7,FALSE),"")</f>
        <v/>
      </c>
      <c r="G29" s="11" t="str">
        <f>IF(E29&lt;&gt;"",VLOOKUP(E29,支出功能科目!$A$5:$B$1677,2,FALSE),"")</f>
        <v/>
      </c>
      <c r="H29" s="12"/>
      <c r="I29" s="11" t="str">
        <f>IF(H29&lt;&gt;"",VLOOKUP(H29,支出功能科目!$J$120:$K$300,2,FALSE),"")</f>
        <v/>
      </c>
      <c r="J29" s="12"/>
      <c r="K29" s="11" t="str">
        <f>IF(J29&lt;&gt;"",VLOOKUP(J29,支出功能科目!$J$5:$K$300,2,FALSE),"")</f>
        <v/>
      </c>
      <c r="L29" s="21"/>
      <c r="M29" s="5"/>
    </row>
    <row r="30" spans="1:13" x14ac:dyDescent="0.15">
      <c r="A30" s="6">
        <v>9</v>
      </c>
      <c r="B30" s="7"/>
      <c r="C30" s="8" t="str">
        <f>IF(B30&lt;&gt;"",VLOOKUP(B30,支出功能科目!$O$5:$Q$500,2,FALSE),"")</f>
        <v/>
      </c>
      <c r="D30" s="18"/>
      <c r="E30" s="10"/>
      <c r="F30" s="11" t="str">
        <f>IF(E30&lt;&gt;"",VLOOKUP(E30,支出功能科目!$A$5:$H$1677,7,FALSE),"")</f>
        <v/>
      </c>
      <c r="G30" s="11" t="str">
        <f>IF(E30&lt;&gt;"",VLOOKUP(E30,支出功能科目!$A$5:$B$1677,2,FALSE),"")</f>
        <v/>
      </c>
      <c r="H30" s="12"/>
      <c r="I30" s="11" t="str">
        <f>IF(H30&lt;&gt;"",VLOOKUP(H30,支出功能科目!$J$120:$K$300,2,FALSE),"")</f>
        <v/>
      </c>
      <c r="J30" s="12"/>
      <c r="K30" s="11" t="str">
        <f>IF(J30&lt;&gt;"",VLOOKUP(J30,支出功能科目!$J$5:$K$300,2,FALSE),"")</f>
        <v/>
      </c>
      <c r="L30" s="21"/>
      <c r="M30" s="5"/>
    </row>
    <row r="31" spans="1:13" x14ac:dyDescent="0.15">
      <c r="A31" s="6">
        <v>10</v>
      </c>
      <c r="B31" s="7"/>
      <c r="C31" s="8" t="str">
        <f>IF(B31&lt;&gt;"",VLOOKUP(B31,支出功能科目!$O$5:$Q$500,2,FALSE),"")</f>
        <v/>
      </c>
      <c r="D31" s="18"/>
      <c r="E31" s="10"/>
      <c r="F31" s="11" t="str">
        <f>IF(E31&lt;&gt;"",VLOOKUP(E31,支出功能科目!$A$5:$H$1677,7,FALSE),"")</f>
        <v/>
      </c>
      <c r="G31" s="11" t="str">
        <f>IF(E31&lt;&gt;"",VLOOKUP(E31,支出功能科目!$A$5:$B$1677,2,FALSE),"")</f>
        <v/>
      </c>
      <c r="H31" s="12"/>
      <c r="I31" s="11" t="str">
        <f>IF(H31&lt;&gt;"",VLOOKUP(H31,支出功能科目!$J$120:$K$300,2,FALSE),"")</f>
        <v/>
      </c>
      <c r="J31" s="12"/>
      <c r="K31" s="11" t="str">
        <f>IF(J31&lt;&gt;"",VLOOKUP(J31,支出功能科目!$J$5:$K$300,2,FALSE),"")</f>
        <v/>
      </c>
      <c r="L31" s="21"/>
      <c r="M31" s="5"/>
    </row>
    <row r="32" spans="1:13" x14ac:dyDescent="0.15">
      <c r="A32" s="6">
        <v>11</v>
      </c>
      <c r="B32" s="7"/>
      <c r="C32" s="8" t="str">
        <f>IF(B32&lt;&gt;"",VLOOKUP(B32,支出功能科目!$O$5:$Q$500,2,FALSE),"")</f>
        <v/>
      </c>
      <c r="D32" s="18"/>
      <c r="E32" s="10"/>
      <c r="F32" s="11" t="str">
        <f>IF(E32&lt;&gt;"",VLOOKUP(E32,支出功能科目!$A$5:$H$1677,7,FALSE),"")</f>
        <v/>
      </c>
      <c r="G32" s="11" t="str">
        <f>IF(E32&lt;&gt;"",VLOOKUP(E32,支出功能科目!$A$5:$B$1677,2,FALSE),"")</f>
        <v/>
      </c>
      <c r="H32" s="12"/>
      <c r="I32" s="11" t="str">
        <f>IF(H32&lt;&gt;"",VLOOKUP(H32,支出功能科目!$J$120:$K$300,2,FALSE),"")</f>
        <v/>
      </c>
      <c r="J32" s="12"/>
      <c r="K32" s="11" t="str">
        <f>IF(J32&lt;&gt;"",VLOOKUP(J32,支出功能科目!$J$5:$K$300,2,FALSE),"")</f>
        <v/>
      </c>
      <c r="L32" s="21"/>
      <c r="M32" s="5"/>
    </row>
    <row r="33" spans="1:13" x14ac:dyDescent="0.15">
      <c r="A33" s="6">
        <v>12</v>
      </c>
      <c r="B33" s="7"/>
      <c r="C33" s="8" t="str">
        <f>IF(B33&lt;&gt;"",VLOOKUP(B33,支出功能科目!$O$5:$Q$500,2,FALSE),"")</f>
        <v/>
      </c>
      <c r="D33" s="18"/>
      <c r="E33" s="10"/>
      <c r="F33" s="11" t="str">
        <f>IF(E33&lt;&gt;"",VLOOKUP(E33,支出功能科目!$A$5:$H$1677,7,FALSE),"")</f>
        <v/>
      </c>
      <c r="G33" s="11" t="str">
        <f>IF(E33&lt;&gt;"",VLOOKUP(E33,支出功能科目!$A$5:$B$1677,2,FALSE),"")</f>
        <v/>
      </c>
      <c r="H33" s="12"/>
      <c r="I33" s="11" t="str">
        <f>IF(H33&lt;&gt;"",VLOOKUP(H33,支出功能科目!$J$120:$K$300,2,FALSE),"")</f>
        <v/>
      </c>
      <c r="J33" s="12"/>
      <c r="K33" s="11" t="str">
        <f>IF(J33&lt;&gt;"",VLOOKUP(J33,支出功能科目!$J$5:$K$300,2,FALSE),"")</f>
        <v/>
      </c>
      <c r="L33" s="21"/>
      <c r="M33" s="5"/>
    </row>
    <row r="34" spans="1:13" x14ac:dyDescent="0.15">
      <c r="A34" s="6">
        <v>13</v>
      </c>
      <c r="B34" s="7"/>
      <c r="C34" s="8" t="str">
        <f>IF(B34&lt;&gt;"",VLOOKUP(B34,支出功能科目!$O$5:$Q$500,2,FALSE),"")</f>
        <v/>
      </c>
      <c r="D34" s="18"/>
      <c r="E34" s="10"/>
      <c r="F34" s="11" t="str">
        <f>IF(E34&lt;&gt;"",VLOOKUP(E34,支出功能科目!$A$5:$H$1677,7,FALSE),"")</f>
        <v/>
      </c>
      <c r="G34" s="11" t="str">
        <f>IF(E34&lt;&gt;"",VLOOKUP(E34,支出功能科目!$A$5:$B$1677,2,FALSE),"")</f>
        <v/>
      </c>
      <c r="H34" s="12"/>
      <c r="I34" s="11" t="str">
        <f>IF(H34&lt;&gt;"",VLOOKUP(H34,支出功能科目!$J$120:$K$300,2,FALSE),"")</f>
        <v/>
      </c>
      <c r="J34" s="12"/>
      <c r="K34" s="11" t="str">
        <f>IF(J34&lt;&gt;"",VLOOKUP(J34,支出功能科目!$J$5:$K$300,2,FALSE),"")</f>
        <v/>
      </c>
      <c r="L34" s="21"/>
      <c r="M34" s="5"/>
    </row>
    <row r="35" spans="1:13" x14ac:dyDescent="0.15">
      <c r="A35" s="6">
        <v>14</v>
      </c>
      <c r="B35" s="7"/>
      <c r="C35" s="8" t="str">
        <f>IF(B35&lt;&gt;"",VLOOKUP(B35,支出功能科目!$O$5:$Q$500,2,FALSE),"")</f>
        <v/>
      </c>
      <c r="D35" s="18"/>
      <c r="E35" s="10"/>
      <c r="F35" s="11" t="str">
        <f>IF(E35&lt;&gt;"",VLOOKUP(E35,支出功能科目!$A$5:$H$1677,7,FALSE),"")</f>
        <v/>
      </c>
      <c r="G35" s="11" t="str">
        <f>IF(E35&lt;&gt;"",VLOOKUP(E35,支出功能科目!$A$5:$B$1677,2,FALSE),"")</f>
        <v/>
      </c>
      <c r="H35" s="12"/>
      <c r="I35" s="11" t="str">
        <f>IF(H35&lt;&gt;"",VLOOKUP(H35,支出功能科目!$J$120:$K$300,2,FALSE),"")</f>
        <v/>
      </c>
      <c r="J35" s="12"/>
      <c r="K35" s="11" t="str">
        <f>IF(J35&lt;&gt;"",VLOOKUP(J35,支出功能科目!$J$5:$K$300,2,FALSE),"")</f>
        <v/>
      </c>
      <c r="L35" s="21"/>
      <c r="M35" s="5"/>
    </row>
    <row r="36" spans="1:13" x14ac:dyDescent="0.15">
      <c r="A36" s="6">
        <v>15</v>
      </c>
      <c r="B36" s="7"/>
      <c r="C36" s="8" t="str">
        <f>IF(B36&lt;&gt;"",VLOOKUP(B36,支出功能科目!$O$5:$Q$500,2,FALSE),"")</f>
        <v/>
      </c>
      <c r="D36" s="18"/>
      <c r="E36" s="10"/>
      <c r="F36" s="11" t="str">
        <f>IF(E36&lt;&gt;"",VLOOKUP(E36,支出功能科目!$A$5:$H$1677,7,FALSE),"")</f>
        <v/>
      </c>
      <c r="G36" s="11" t="str">
        <f>IF(E36&lt;&gt;"",VLOOKUP(E36,支出功能科目!$A$5:$B$1677,2,FALSE),"")</f>
        <v/>
      </c>
      <c r="H36" s="12"/>
      <c r="I36" s="11" t="str">
        <f>IF(H36&lt;&gt;"",VLOOKUP(H36,支出功能科目!$J$120:$K$300,2,FALSE),"")</f>
        <v/>
      </c>
      <c r="J36" s="12"/>
      <c r="K36" s="11" t="str">
        <f>IF(J36&lt;&gt;"",VLOOKUP(J36,支出功能科目!$J$5:$K$300,2,FALSE),"")</f>
        <v/>
      </c>
      <c r="L36" s="21"/>
      <c r="M36" s="5"/>
    </row>
    <row r="37" spans="1:13" x14ac:dyDescent="0.15">
      <c r="A37" s="6">
        <v>16</v>
      </c>
      <c r="B37" s="7"/>
      <c r="C37" s="8" t="str">
        <f>IF(B37&lt;&gt;"",VLOOKUP(B37,支出功能科目!$O$5:$Q$500,2,FALSE),"")</f>
        <v/>
      </c>
      <c r="D37" s="18"/>
      <c r="E37" s="10"/>
      <c r="F37" s="11" t="str">
        <f>IF(E37&lt;&gt;"",VLOOKUP(E37,支出功能科目!$A$5:$H$1677,7,FALSE),"")</f>
        <v/>
      </c>
      <c r="G37" s="11" t="str">
        <f>IF(E37&lt;&gt;"",VLOOKUP(E37,支出功能科目!$A$5:$B$1677,2,FALSE),"")</f>
        <v/>
      </c>
      <c r="H37" s="12"/>
      <c r="I37" s="11" t="str">
        <f>IF(H37&lt;&gt;"",VLOOKUP(H37,支出功能科目!$J$120:$K$300,2,FALSE),"")</f>
        <v/>
      </c>
      <c r="J37" s="12"/>
      <c r="K37" s="11" t="str">
        <f>IF(J37&lt;&gt;"",VLOOKUP(J37,支出功能科目!$J$5:$K$300,2,FALSE),"")</f>
        <v/>
      </c>
      <c r="L37" s="21"/>
      <c r="M37" s="5"/>
    </row>
    <row r="38" spans="1:13" x14ac:dyDescent="0.15">
      <c r="A38" s="6">
        <v>17</v>
      </c>
      <c r="B38" s="7"/>
      <c r="C38" s="8" t="str">
        <f>IF(B38&lt;&gt;"",VLOOKUP(B38,支出功能科目!$O$5:$Q$500,2,FALSE),"")</f>
        <v/>
      </c>
      <c r="D38" s="18"/>
      <c r="E38" s="10"/>
      <c r="F38" s="11" t="str">
        <f>IF(E38&lt;&gt;"",VLOOKUP(E38,支出功能科目!$A$5:$H$1677,7,FALSE),"")</f>
        <v/>
      </c>
      <c r="G38" s="11" t="str">
        <f>IF(E38&lt;&gt;"",VLOOKUP(E38,支出功能科目!$A$5:$B$1677,2,FALSE),"")</f>
        <v/>
      </c>
      <c r="H38" s="12"/>
      <c r="I38" s="11" t="str">
        <f>IF(H38&lt;&gt;"",VLOOKUP(H38,支出功能科目!$J$120:$K$300,2,FALSE),"")</f>
        <v/>
      </c>
      <c r="J38" s="12"/>
      <c r="K38" s="11" t="str">
        <f>IF(J38&lt;&gt;"",VLOOKUP(J38,支出功能科目!$J$5:$K$300,2,FALSE),"")</f>
        <v/>
      </c>
      <c r="L38" s="21"/>
      <c r="M38" s="5"/>
    </row>
    <row r="39" spans="1:13" x14ac:dyDescent="0.15">
      <c r="A39" s="6">
        <v>18</v>
      </c>
      <c r="B39" s="7"/>
      <c r="C39" s="8" t="str">
        <f>IF(B39&lt;&gt;"",VLOOKUP(B39,支出功能科目!$O$5:$Q$500,2,FALSE),"")</f>
        <v/>
      </c>
      <c r="D39" s="18"/>
      <c r="E39" s="10"/>
      <c r="F39" s="11" t="str">
        <f>IF(E39&lt;&gt;"",VLOOKUP(E39,支出功能科目!$A$5:$H$1677,7,FALSE),"")</f>
        <v/>
      </c>
      <c r="G39" s="11" t="str">
        <f>IF(E39&lt;&gt;"",VLOOKUP(E39,支出功能科目!$A$5:$B$1677,2,FALSE),"")</f>
        <v/>
      </c>
      <c r="H39" s="12"/>
      <c r="I39" s="11" t="str">
        <f>IF(H39&lt;&gt;"",VLOOKUP(H39,支出功能科目!$J$120:$K$300,2,FALSE),"")</f>
        <v/>
      </c>
      <c r="J39" s="12"/>
      <c r="K39" s="11" t="str">
        <f>IF(J39&lt;&gt;"",VLOOKUP(J39,支出功能科目!$J$5:$K$300,2,FALSE),"")</f>
        <v/>
      </c>
      <c r="L39" s="21"/>
      <c r="M39" s="5"/>
    </row>
    <row r="40" spans="1:13" x14ac:dyDescent="0.15">
      <c r="A40" s="6">
        <v>19</v>
      </c>
      <c r="B40" s="7"/>
      <c r="C40" s="8" t="str">
        <f>IF(B40&lt;&gt;"",VLOOKUP(B40,支出功能科目!$O$5:$Q$500,2,FALSE),"")</f>
        <v/>
      </c>
      <c r="D40" s="18"/>
      <c r="E40" s="10"/>
      <c r="F40" s="11" t="str">
        <f>IF(E40&lt;&gt;"",VLOOKUP(E40,支出功能科目!$A$5:$H$1677,7,FALSE),"")</f>
        <v/>
      </c>
      <c r="G40" s="11" t="str">
        <f>IF(E40&lt;&gt;"",VLOOKUP(E40,支出功能科目!$A$5:$B$1677,2,FALSE),"")</f>
        <v/>
      </c>
      <c r="H40" s="12"/>
      <c r="I40" s="11" t="str">
        <f>IF(H40&lt;&gt;"",VLOOKUP(H40,支出功能科目!$J$120:$K$300,2,FALSE),"")</f>
        <v/>
      </c>
      <c r="J40" s="12"/>
      <c r="K40" s="11" t="str">
        <f>IF(J40&lt;&gt;"",VLOOKUP(J40,支出功能科目!$J$5:$K$300,2,FALSE),"")</f>
        <v/>
      </c>
      <c r="L40" s="21"/>
      <c r="M40" s="5"/>
    </row>
    <row r="41" spans="1:13" x14ac:dyDescent="0.15">
      <c r="A41" s="6">
        <v>20</v>
      </c>
      <c r="B41" s="7"/>
      <c r="C41" s="8" t="str">
        <f>IF(B41&lt;&gt;"",VLOOKUP(B41,支出功能科目!$O$5:$Q$500,2,FALSE),"")</f>
        <v/>
      </c>
      <c r="D41" s="18"/>
      <c r="E41" s="10"/>
      <c r="F41" s="11" t="str">
        <f>IF(E41&lt;&gt;"",VLOOKUP(E41,支出功能科目!$A$5:$H$1677,7,FALSE),"")</f>
        <v/>
      </c>
      <c r="G41" s="11" t="str">
        <f>IF(E41&lt;&gt;"",VLOOKUP(E41,支出功能科目!$A$5:$B$1677,2,FALSE),"")</f>
        <v/>
      </c>
      <c r="H41" s="12"/>
      <c r="I41" s="11" t="str">
        <f>IF(H41&lt;&gt;"",VLOOKUP(H41,支出功能科目!$J$120:$K$300,2,FALSE),"")</f>
        <v/>
      </c>
      <c r="J41" s="12"/>
      <c r="K41" s="11" t="str">
        <f>IF(J41&lt;&gt;"",VLOOKUP(J41,支出功能科目!$J$5:$K$300,2,FALSE),"")</f>
        <v/>
      </c>
      <c r="L41" s="21"/>
      <c r="M41" s="5"/>
    </row>
    <row r="42" spans="1:13" x14ac:dyDescent="0.15">
      <c r="A42" s="6">
        <v>21</v>
      </c>
      <c r="B42" s="7"/>
      <c r="C42" s="8" t="str">
        <f>IF(B42&lt;&gt;"",VLOOKUP(B42,支出功能科目!$O$5:$Q$500,2,FALSE),"")</f>
        <v/>
      </c>
      <c r="D42" s="18"/>
      <c r="E42" s="10"/>
      <c r="F42" s="11" t="str">
        <f>IF(E42&lt;&gt;"",VLOOKUP(E42,支出功能科目!$A$5:$H$1677,7,FALSE),"")</f>
        <v/>
      </c>
      <c r="G42" s="11" t="str">
        <f>IF(E42&lt;&gt;"",VLOOKUP(E42,支出功能科目!$A$5:$B$1677,2,FALSE),"")</f>
        <v/>
      </c>
      <c r="H42" s="12"/>
      <c r="I42" s="11" t="str">
        <f>IF(H42&lt;&gt;"",VLOOKUP(H42,支出功能科目!$J$120:$K$300,2,FALSE),"")</f>
        <v/>
      </c>
      <c r="J42" s="12"/>
      <c r="K42" s="11" t="str">
        <f>IF(J42&lt;&gt;"",VLOOKUP(J42,支出功能科目!$J$5:$K$300,2,FALSE),"")</f>
        <v/>
      </c>
      <c r="L42" s="21"/>
      <c r="M42" s="5"/>
    </row>
    <row r="43" spans="1:13" x14ac:dyDescent="0.15">
      <c r="A43" s="6">
        <v>22</v>
      </c>
      <c r="B43" s="7"/>
      <c r="C43" s="8" t="str">
        <f>IF(B43&lt;&gt;"",VLOOKUP(B43,支出功能科目!$O$5:$Q$500,2,FALSE),"")</f>
        <v/>
      </c>
      <c r="D43" s="18"/>
      <c r="E43" s="10"/>
      <c r="F43" s="11" t="str">
        <f>IF(E43&lt;&gt;"",VLOOKUP(E43,支出功能科目!$A$5:$H$1677,7,FALSE),"")</f>
        <v/>
      </c>
      <c r="G43" s="11" t="str">
        <f>IF(E43&lt;&gt;"",VLOOKUP(E43,支出功能科目!$A$5:$B$1677,2,FALSE),"")</f>
        <v/>
      </c>
      <c r="H43" s="12"/>
      <c r="I43" s="11" t="str">
        <f>IF(H43&lt;&gt;"",VLOOKUP(H43,支出功能科目!$J$120:$K$300,2,FALSE),"")</f>
        <v/>
      </c>
      <c r="J43" s="12"/>
      <c r="K43" s="11" t="str">
        <f>IF(J43&lt;&gt;"",VLOOKUP(J43,支出功能科目!$J$5:$K$300,2,FALSE),"")</f>
        <v/>
      </c>
      <c r="L43" s="21"/>
      <c r="M43" s="5"/>
    </row>
    <row r="44" spans="1:13" x14ac:dyDescent="0.15">
      <c r="A44" s="6">
        <v>23</v>
      </c>
      <c r="B44" s="7"/>
      <c r="C44" s="8" t="str">
        <f>IF(B44&lt;&gt;"",VLOOKUP(B44,支出功能科目!$O$5:$Q$500,2,FALSE),"")</f>
        <v/>
      </c>
      <c r="D44" s="18"/>
      <c r="E44" s="10"/>
      <c r="F44" s="11" t="str">
        <f>IF(E44&lt;&gt;"",VLOOKUP(E44,支出功能科目!$A$5:$H$1677,7,FALSE),"")</f>
        <v/>
      </c>
      <c r="G44" s="11" t="str">
        <f>IF(E44&lt;&gt;"",VLOOKUP(E44,支出功能科目!$A$5:$B$1677,2,FALSE),"")</f>
        <v/>
      </c>
      <c r="H44" s="12"/>
      <c r="I44" s="11" t="str">
        <f>IF(H44&lt;&gt;"",VLOOKUP(H44,支出功能科目!$J$120:$K$300,2,FALSE),"")</f>
        <v/>
      </c>
      <c r="J44" s="12"/>
      <c r="K44" s="11" t="str">
        <f>IF(J44&lt;&gt;"",VLOOKUP(J44,支出功能科目!$J$5:$K$300,2,FALSE),"")</f>
        <v/>
      </c>
      <c r="L44" s="21"/>
      <c r="M44" s="5"/>
    </row>
    <row r="45" spans="1:13" ht="14.25" x14ac:dyDescent="0.15">
      <c r="A45" s="145" t="s">
        <v>2088</v>
      </c>
      <c r="B45" s="142"/>
      <c r="C45" s="142"/>
      <c r="D45" s="143"/>
      <c r="E45" s="19"/>
      <c r="F45" s="19"/>
      <c r="G45" s="19"/>
      <c r="H45" s="19"/>
      <c r="I45" s="19"/>
      <c r="J45" s="19"/>
      <c r="K45" s="19"/>
      <c r="L45" s="21">
        <f>SUM(L22:L44)</f>
        <v>0</v>
      </c>
      <c r="M45" s="27"/>
    </row>
  </sheetData>
  <mergeCells count="5">
    <mergeCell ref="A2:L2"/>
    <mergeCell ref="A14:D14"/>
    <mergeCell ref="A18:L18"/>
    <mergeCell ref="A19:L19"/>
    <mergeCell ref="A45:D45"/>
  </mergeCells>
  <phoneticPr fontId="10" type="noConversion"/>
  <pageMargins left="0.70866141732283505" right="0.70866141732283505" top="0.74803149606299202" bottom="0.74803149606299202" header="0.31496062992126" footer="0.3149606299212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639"/>
  <sheetViews>
    <sheetView workbookViewId="0">
      <selection activeCell="K652" sqref="K652"/>
    </sheetView>
  </sheetViews>
  <sheetFormatPr defaultColWidth="9" defaultRowHeight="13.5" x14ac:dyDescent="0.15"/>
  <cols>
    <col min="1" max="1" width="5" customWidth="1"/>
    <col min="2" max="2" width="7.25" customWidth="1"/>
    <col min="3" max="3" width="10.75" customWidth="1"/>
    <col min="4" max="4" width="21.375" customWidth="1"/>
    <col min="5" max="5" width="7.75" customWidth="1"/>
    <col min="6" max="6" width="10.625" customWidth="1"/>
    <col min="8" max="8" width="10.25" customWidth="1"/>
    <col min="10" max="10" width="12.125" customWidth="1"/>
    <col min="11" max="11" width="11.25" customWidth="1"/>
    <col min="12" max="12" width="5.75" customWidth="1"/>
  </cols>
  <sheetData>
    <row r="1" spans="1:21" x14ac:dyDescent="0.15">
      <c r="A1" s="28" t="s">
        <v>2089</v>
      </c>
      <c r="B1" s="29"/>
      <c r="C1" s="29"/>
      <c r="D1" s="29"/>
      <c r="E1" s="29"/>
      <c r="F1" s="29"/>
      <c r="G1" s="29"/>
      <c r="H1" s="29"/>
      <c r="I1" s="29"/>
      <c r="J1" s="29"/>
      <c r="K1" s="29"/>
      <c r="L1" s="29"/>
      <c r="M1" s="29"/>
    </row>
    <row r="2" spans="1:21" ht="14.25" x14ac:dyDescent="0.15">
      <c r="A2" s="146" t="s">
        <v>2090</v>
      </c>
      <c r="B2" s="146"/>
      <c r="C2" s="146"/>
      <c r="D2" s="146"/>
      <c r="E2" s="146"/>
      <c r="F2" s="146"/>
      <c r="G2" s="146"/>
      <c r="H2" s="146"/>
      <c r="I2" s="146"/>
      <c r="J2" s="146"/>
      <c r="K2" s="146"/>
      <c r="L2" s="30"/>
      <c r="M2" s="29"/>
    </row>
    <row r="3" spans="1:21" x14ac:dyDescent="0.15">
      <c r="A3" s="31"/>
      <c r="B3" s="31"/>
      <c r="C3" s="31"/>
      <c r="D3" s="31"/>
      <c r="E3" s="31"/>
      <c r="F3" s="31"/>
      <c r="G3" s="31"/>
      <c r="H3" s="31"/>
      <c r="I3" s="31"/>
      <c r="J3" s="31" t="s">
        <v>2073</v>
      </c>
      <c r="K3" s="31"/>
      <c r="L3" s="42"/>
      <c r="M3" s="29"/>
    </row>
    <row r="4" spans="1:21" ht="22.5" x14ac:dyDescent="0.15">
      <c r="A4" s="32" t="s">
        <v>3</v>
      </c>
      <c r="B4" s="33" t="s">
        <v>2074</v>
      </c>
      <c r="C4" s="32" t="s">
        <v>5</v>
      </c>
      <c r="D4" s="33" t="s">
        <v>2075</v>
      </c>
      <c r="E4" s="33" t="s">
        <v>2076</v>
      </c>
      <c r="F4" s="33" t="s">
        <v>2078</v>
      </c>
      <c r="G4" s="33" t="s">
        <v>2079</v>
      </c>
      <c r="H4" s="33" t="s">
        <v>2080</v>
      </c>
      <c r="I4" s="33" t="s">
        <v>2081</v>
      </c>
      <c r="J4" s="33" t="s">
        <v>2082</v>
      </c>
      <c r="K4" s="33" t="s">
        <v>2083</v>
      </c>
      <c r="L4" s="33" t="s">
        <v>0</v>
      </c>
      <c r="M4" s="43" t="s">
        <v>7</v>
      </c>
    </row>
    <row r="5" spans="1:21" ht="30.2" customHeight="1" x14ac:dyDescent="0.15">
      <c r="A5" s="34">
        <v>1</v>
      </c>
      <c r="B5" s="38"/>
      <c r="C5" s="35" t="str">
        <f>IF(B5&lt;&gt;"",VLOOKUP(B5,支出功能科目!$O$5:$Q$500,3,FALSE),"")</f>
        <v/>
      </c>
      <c r="D5" s="48" t="s">
        <v>2123</v>
      </c>
      <c r="E5" s="39"/>
      <c r="F5" s="36" t="str">
        <f>IF(E5&lt;&gt;"",VLOOKUP(E5,支出功能科目!$A$5:$B$1677,2,FALSE),"")</f>
        <v/>
      </c>
      <c r="G5" s="40"/>
      <c r="H5" s="36" t="str">
        <f>IF(G5&lt;&gt;"",VLOOKUP(G5,支出功能科目!$J$120:$K$221,2,FALSE),"")</f>
        <v/>
      </c>
      <c r="I5" s="40"/>
      <c r="J5" s="36" t="str">
        <f>IF(I5&lt;&gt;"",VLOOKUP(I5,支出功能科目!$J$5:$K$119,2,FALSE),"")</f>
        <v/>
      </c>
      <c r="K5" s="44"/>
      <c r="L5" s="45"/>
      <c r="M5" s="46"/>
    </row>
    <row r="6" spans="1:21" ht="30.2" customHeight="1" x14ac:dyDescent="0.15">
      <c r="A6" s="34">
        <v>2</v>
      </c>
      <c r="B6" s="38"/>
      <c r="C6" s="35" t="str">
        <f>IF(B6&lt;&gt;"",VLOOKUP(B6,支出功能科目!$O$5:$Q$500,3,FALSE),"")</f>
        <v/>
      </c>
      <c r="D6" s="48" t="s">
        <v>2123</v>
      </c>
      <c r="E6" s="39"/>
      <c r="F6" s="36" t="str">
        <f>IF(E6&lt;&gt;"",VLOOKUP(E6,支出功能科目!$A$5:$B$1677,2,FALSE),"")</f>
        <v/>
      </c>
      <c r="G6" s="40"/>
      <c r="H6" s="36" t="str">
        <f>IF(G6&lt;&gt;"",VLOOKUP(G6,支出功能科目!$J$120:$K$221,2,FALSE),"")</f>
        <v/>
      </c>
      <c r="I6" s="40"/>
      <c r="J6" s="36" t="str">
        <f>IF(I6&lt;&gt;"",VLOOKUP(I6,支出功能科目!$J$5:$K$119,2,FALSE),"")</f>
        <v/>
      </c>
      <c r="K6" s="44"/>
      <c r="L6" s="45"/>
      <c r="M6" s="46"/>
    </row>
    <row r="7" spans="1:21" ht="30.2" customHeight="1" x14ac:dyDescent="0.15">
      <c r="A7" s="34">
        <v>3</v>
      </c>
      <c r="B7" s="38"/>
      <c r="C7" s="35" t="str">
        <f>IF(B7&lt;&gt;"",VLOOKUP(B7,支出功能科目!$O$5:$Q$500,3,FALSE),"")</f>
        <v/>
      </c>
      <c r="D7" s="48" t="s">
        <v>2123</v>
      </c>
      <c r="E7" s="39"/>
      <c r="F7" s="36" t="str">
        <f>IF(E7&lt;&gt;"",VLOOKUP(E7,支出功能科目!$A$5:$B$1677,2,FALSE),"")</f>
        <v/>
      </c>
      <c r="G7" s="40"/>
      <c r="H7" s="36" t="str">
        <f>IF(G7&lt;&gt;"",VLOOKUP(G7,支出功能科目!$J$120:$K$221,2,FALSE),"")</f>
        <v/>
      </c>
      <c r="I7" s="40"/>
      <c r="J7" s="36" t="str">
        <f>IF(I7&lt;&gt;"",VLOOKUP(I7,支出功能科目!$J$5:$K$119,2,FALSE),"")</f>
        <v/>
      </c>
      <c r="K7" s="44"/>
      <c r="L7" s="47"/>
      <c r="M7" s="46"/>
      <c r="R7" s="117"/>
    </row>
    <row r="8" spans="1:21" ht="30.2" customHeight="1" x14ac:dyDescent="0.15">
      <c r="A8" s="34">
        <v>4</v>
      </c>
      <c r="B8" s="38"/>
      <c r="C8" s="35" t="str">
        <f>IF(B8&lt;&gt;"",VLOOKUP(B8,支出功能科目!$O$5:$Q$500,3,FALSE),"")</f>
        <v/>
      </c>
      <c r="D8" s="131" t="s">
        <v>2124</v>
      </c>
      <c r="E8" s="39"/>
      <c r="F8" s="36" t="str">
        <f>IF(E8&lt;&gt;"",VLOOKUP(E8,支出功能科目!$A$5:$B$1677,2,FALSE),"")</f>
        <v/>
      </c>
      <c r="G8" s="40"/>
      <c r="H8" s="36" t="str">
        <f>IF(G8&lt;&gt;"",VLOOKUP(G8,支出功能科目!$J$120:$K$221,2,FALSE),"")</f>
        <v/>
      </c>
      <c r="I8" s="40"/>
      <c r="J8" s="36" t="str">
        <f>IF(I8&lt;&gt;"",VLOOKUP(I8,支出功能科目!$J$5:$K$119,2,FALSE),"")</f>
        <v/>
      </c>
      <c r="K8" s="44"/>
      <c r="L8" s="47"/>
      <c r="M8" s="46"/>
    </row>
    <row r="9" spans="1:21" ht="30.2" customHeight="1" x14ac:dyDescent="0.15">
      <c r="A9" s="34">
        <v>5</v>
      </c>
      <c r="B9" s="38"/>
      <c r="C9" s="35" t="str">
        <f>IF(B9&lt;&gt;"",VLOOKUP(B9,支出功能科目!$O$5:$Q$500,3,FALSE),"")</f>
        <v/>
      </c>
      <c r="D9" s="48" t="s">
        <v>2123</v>
      </c>
      <c r="E9" s="39"/>
      <c r="F9" s="36" t="str">
        <f>IF(E9&lt;&gt;"",VLOOKUP(E9,支出功能科目!$A$5:$B$1677,2,FALSE),"")</f>
        <v/>
      </c>
      <c r="G9" s="40"/>
      <c r="H9" s="36" t="str">
        <f>IF(G9&lt;&gt;"",VLOOKUP(G9,支出功能科目!$J$120:$K$221,2,FALSE),"")</f>
        <v/>
      </c>
      <c r="I9" s="40"/>
      <c r="J9" s="36" t="str">
        <f>IF(I9&lt;&gt;"",VLOOKUP(I9,支出功能科目!$J$5:$K$119,2,FALSE),"")</f>
        <v/>
      </c>
      <c r="K9" s="44"/>
      <c r="L9" s="47"/>
      <c r="M9" s="46"/>
    </row>
    <row r="10" spans="1:21" ht="30.2" customHeight="1" x14ac:dyDescent="0.15">
      <c r="A10" s="34">
        <v>6</v>
      </c>
      <c r="B10" s="38"/>
      <c r="C10" s="35" t="str">
        <f>IF(B10&lt;&gt;"",VLOOKUP(B10,支出功能科目!$O$5:$Q$500,3,FALSE),"")</f>
        <v/>
      </c>
      <c r="D10" s="48" t="s">
        <v>2123</v>
      </c>
      <c r="E10" s="39"/>
      <c r="F10" s="116" t="str">
        <f>IF(E10&lt;&gt;"",VLOOKUP(E10,支出功能科目!$A$5:$B$1677,2,FALSE),"")</f>
        <v/>
      </c>
      <c r="G10" s="40"/>
      <c r="H10" s="36" t="str">
        <f>IF(G10&lt;&gt;"",VLOOKUP(G10,支出功能科目!$J$120:$K$221,2,FALSE),"")</f>
        <v/>
      </c>
      <c r="I10" s="40"/>
      <c r="J10" s="36" t="str">
        <f>IF(I10&lt;&gt;"",VLOOKUP(I10,支出功能科目!$J$5:$K$119,2,FALSE),"")</f>
        <v/>
      </c>
      <c r="K10" s="44"/>
      <c r="L10" s="52"/>
      <c r="M10" s="46"/>
      <c r="U10" s="117"/>
    </row>
    <row r="11" spans="1:21" ht="30.2" customHeight="1" x14ac:dyDescent="0.15">
      <c r="A11" s="34">
        <v>7</v>
      </c>
      <c r="B11" s="38"/>
      <c r="C11" s="35" t="str">
        <f>IF(B11&lt;&gt;"",VLOOKUP(B11,支出功能科目!$O$5:$Q$500,3,FALSE),"")</f>
        <v/>
      </c>
      <c r="D11" s="48" t="s">
        <v>2123</v>
      </c>
      <c r="E11" s="119"/>
      <c r="F11" s="116" t="str">
        <f>IF(E11&lt;&gt;"",VLOOKUP(E11,支出功能科目!$A$5:$B$1677,2,FALSE),"")</f>
        <v/>
      </c>
      <c r="G11" s="40"/>
      <c r="H11" s="36" t="str">
        <f>IF(G11&lt;&gt;"",VLOOKUP(G11,支出功能科目!$J$120:$K$221,2,FALSE),"")</f>
        <v/>
      </c>
      <c r="I11" s="40"/>
      <c r="J11" s="36" t="str">
        <f>IF(I11&lt;&gt;"",VLOOKUP(I11,支出功能科目!$J$5:$K$119,2,FALSE),"")</f>
        <v/>
      </c>
      <c r="K11" s="44"/>
      <c r="L11" s="52"/>
      <c r="M11" s="118"/>
    </row>
    <row r="12" spans="1:21" ht="30.2" customHeight="1" x14ac:dyDescent="0.15">
      <c r="A12" s="34">
        <v>8</v>
      </c>
      <c r="B12" s="38"/>
      <c r="C12" s="35" t="str">
        <f>IF(B12&lt;&gt;"",VLOOKUP(B12,支出功能科目!$O$5:$Q$500,3,FALSE),"")</f>
        <v/>
      </c>
      <c r="D12" s="48" t="s">
        <v>2123</v>
      </c>
      <c r="E12" s="39"/>
      <c r="F12" s="36" t="str">
        <f>IF(E12&lt;&gt;"",VLOOKUP(E12,支出功能科目!$A$5:$B$1677,2,FALSE),"")</f>
        <v/>
      </c>
      <c r="G12" s="40"/>
      <c r="H12" s="36" t="str">
        <f>IF(G12&lt;&gt;"",VLOOKUP(G12,支出功能科目!$J$120:$K$221,2,FALSE),"")</f>
        <v/>
      </c>
      <c r="I12" s="40"/>
      <c r="J12" s="36" t="str">
        <f>IF(I12&lt;&gt;"",VLOOKUP(I12,支出功能科目!$J$5:$K$119,2,FALSE),"")</f>
        <v/>
      </c>
      <c r="K12" s="44"/>
      <c r="L12" s="52"/>
      <c r="M12" s="46"/>
    </row>
    <row r="13" spans="1:21" ht="30.2" customHeight="1" x14ac:dyDescent="0.15">
      <c r="A13" s="34">
        <v>9</v>
      </c>
      <c r="B13" s="38"/>
      <c r="C13" s="35" t="str">
        <f>IF(B13&lt;&gt;"",VLOOKUP(B13,支出功能科目!$O$5:$Q$500,3,FALSE),"")</f>
        <v/>
      </c>
      <c r="D13" s="48"/>
      <c r="E13" s="39"/>
      <c r="F13" s="36" t="str">
        <f>IF(E13&lt;&gt;"",VLOOKUP(E13,支出功能科目!$A$5:$B$1677,2,FALSE),"")</f>
        <v/>
      </c>
      <c r="G13" s="40"/>
      <c r="H13" s="36" t="str">
        <f>IF(G13&lt;&gt;"",VLOOKUP(G13,支出功能科目!$J$120:$K$221,2,FALSE),"")</f>
        <v/>
      </c>
      <c r="I13" s="40"/>
      <c r="J13" s="36" t="str">
        <f>IF(I13&lt;&gt;"",VLOOKUP(I13,支出功能科目!$J$5:$K$119,2,FALSE),"")</f>
        <v/>
      </c>
      <c r="K13" s="44"/>
      <c r="L13" s="52"/>
      <c r="M13" s="46"/>
    </row>
    <row r="14" spans="1:21" ht="30.2" customHeight="1" x14ac:dyDescent="0.15">
      <c r="A14" s="34">
        <v>10</v>
      </c>
      <c r="B14" s="38"/>
      <c r="C14" s="35" t="str">
        <f>IF(B14&lt;&gt;"",VLOOKUP(B14,支出功能科目!$O$5:$Q$500,3,FALSE),"")</f>
        <v/>
      </c>
      <c r="D14" s="48"/>
      <c r="E14" s="39"/>
      <c r="F14" s="36" t="str">
        <f>IF(E14&lt;&gt;"",VLOOKUP(E14,支出功能科目!$A$5:$B$1677,2,FALSE),"")</f>
        <v/>
      </c>
      <c r="G14" s="40"/>
      <c r="H14" s="36" t="str">
        <f>IF(G14&lt;&gt;"",VLOOKUP(G14,支出功能科目!$J$120:$K$221,2,FALSE),"")</f>
        <v/>
      </c>
      <c r="I14" s="40"/>
      <c r="J14" s="36" t="str">
        <f>IF(I14&lt;&gt;"",VLOOKUP(I14,支出功能科目!$J$5:$K$119,2,FALSE),"")</f>
        <v/>
      </c>
      <c r="K14" s="44"/>
      <c r="L14" s="52"/>
      <c r="M14" s="46"/>
    </row>
    <row r="15" spans="1:21" ht="30.2" customHeight="1" x14ac:dyDescent="0.15">
      <c r="A15" s="34">
        <v>11</v>
      </c>
      <c r="B15" s="38"/>
      <c r="C15" s="35" t="str">
        <f>IF(B15&lt;&gt;"",VLOOKUP(B15,支出功能科目!$O$5:$Q$500,3,FALSE),"")</f>
        <v/>
      </c>
      <c r="D15" s="48"/>
      <c r="E15" s="39"/>
      <c r="F15" s="36" t="str">
        <f>IF(E15&lt;&gt;"",VLOOKUP(E15,支出功能科目!$A$5:$B$1677,2,FALSE),"")</f>
        <v/>
      </c>
      <c r="G15" s="40"/>
      <c r="H15" s="36" t="str">
        <f>IF(G15&lt;&gt;"",VLOOKUP(G15,支出功能科目!$J$120:$K$221,2,FALSE),"")</f>
        <v/>
      </c>
      <c r="I15" s="40"/>
      <c r="J15" s="36" t="str">
        <f>IF(I15&lt;&gt;"",VLOOKUP(I15,支出功能科目!$J$5:$K$119,2,FALSE),"")</f>
        <v/>
      </c>
      <c r="K15" s="44"/>
      <c r="L15" s="52"/>
      <c r="M15" s="46"/>
    </row>
    <row r="16" spans="1:21" ht="30.2" customHeight="1" x14ac:dyDescent="0.15">
      <c r="A16" s="34">
        <v>12</v>
      </c>
      <c r="B16" s="38"/>
      <c r="C16" s="35" t="str">
        <f>IF(B16&lt;&gt;"",VLOOKUP(B16,支出功能科目!$O$5:$Q$500,3,FALSE),"")</f>
        <v/>
      </c>
      <c r="D16" s="48"/>
      <c r="E16" s="39"/>
      <c r="F16" s="36" t="str">
        <f>IF(E16&lt;&gt;"",VLOOKUP(E16,支出功能科目!$A$5:$B$1677,2,FALSE),"")</f>
        <v/>
      </c>
      <c r="G16" s="40"/>
      <c r="H16" s="36" t="str">
        <f>IF(G16&lt;&gt;"",VLOOKUP(G16,支出功能科目!$J$120:$K$221,2,FALSE),"")</f>
        <v/>
      </c>
      <c r="I16" s="40"/>
      <c r="J16" s="36" t="str">
        <f>IF(I16&lt;&gt;"",VLOOKUP(I16,支出功能科目!$J$5:$K$119,2,FALSE),"")</f>
        <v/>
      </c>
      <c r="K16" s="44"/>
      <c r="L16" s="52"/>
      <c r="M16" s="46"/>
    </row>
    <row r="17" spans="1:13" ht="30.2" customHeight="1" x14ac:dyDescent="0.15">
      <c r="A17" s="34">
        <v>13</v>
      </c>
      <c r="B17" s="38"/>
      <c r="C17" s="35" t="str">
        <f>IF(B17&lt;&gt;"",VLOOKUP(B17,支出功能科目!$O$5:$Q$500,3,FALSE),"")</f>
        <v/>
      </c>
      <c r="D17" s="48"/>
      <c r="E17" s="39"/>
      <c r="F17" s="36" t="str">
        <f>IF(E17&lt;&gt;"",VLOOKUP(E17,支出功能科目!$A$5:$B$1677,2,FALSE),"")</f>
        <v/>
      </c>
      <c r="G17" s="40"/>
      <c r="H17" s="36" t="str">
        <f>IF(G17&lt;&gt;"",VLOOKUP(G17,支出功能科目!$J$120:$K$221,2,FALSE),"")</f>
        <v/>
      </c>
      <c r="I17" s="40"/>
      <c r="J17" s="36" t="str">
        <f>IF(I17&lt;&gt;"",VLOOKUP(I17,支出功能科目!$J$5:$K$119,2,FALSE),"")</f>
        <v/>
      </c>
      <c r="K17" s="44"/>
      <c r="L17" s="45"/>
      <c r="M17" s="46"/>
    </row>
    <row r="18" spans="1:13" ht="30.2" customHeight="1" x14ac:dyDescent="0.15">
      <c r="A18" s="34">
        <v>14</v>
      </c>
      <c r="B18" s="38"/>
      <c r="C18" s="35" t="str">
        <f>IF(B18&lt;&gt;"",VLOOKUP(B18,支出功能科目!$O$5:$Q$500,3,FALSE),"")</f>
        <v/>
      </c>
      <c r="D18" s="48"/>
      <c r="E18" s="39"/>
      <c r="F18" s="36" t="str">
        <f>IF(E18&lt;&gt;"",VLOOKUP(E18,支出功能科目!$A$5:$B$1677,2,FALSE),"")</f>
        <v/>
      </c>
      <c r="G18" s="40"/>
      <c r="H18" s="36" t="str">
        <f>IF(G18&lt;&gt;"",VLOOKUP(G18,支出功能科目!$J$120:$K$221,2,FALSE),"")</f>
        <v/>
      </c>
      <c r="I18" s="40"/>
      <c r="J18" s="36" t="str">
        <f>IF(I18&lt;&gt;"",VLOOKUP(I18,支出功能科目!$J$5:$K$119,2,FALSE),"")</f>
        <v/>
      </c>
      <c r="K18" s="44"/>
      <c r="L18" s="45"/>
      <c r="M18" s="46"/>
    </row>
    <row r="19" spans="1:13" ht="30.2" customHeight="1" x14ac:dyDescent="0.15">
      <c r="A19" s="34">
        <v>15</v>
      </c>
      <c r="B19" s="38"/>
      <c r="C19" s="35" t="str">
        <f>IF(B19&lt;&gt;"",VLOOKUP(B19,支出功能科目!$O$5:$Q$500,3,FALSE),"")</f>
        <v/>
      </c>
      <c r="D19" s="48"/>
      <c r="E19" s="39"/>
      <c r="F19" s="36" t="str">
        <f>IF(E19&lt;&gt;"",VLOOKUP(E19,支出功能科目!$A$5:$B$1677,2,FALSE),"")</f>
        <v/>
      </c>
      <c r="G19" s="40"/>
      <c r="H19" s="36" t="str">
        <f>IF(G19&lt;&gt;"",VLOOKUP(G19,支出功能科目!$J$120:$K$221,2,FALSE),"")</f>
        <v/>
      </c>
      <c r="I19" s="40"/>
      <c r="J19" s="36" t="str">
        <f>IF(I19&lt;&gt;"",VLOOKUP(I19,支出功能科目!$J$5:$K$119,2,FALSE),"")</f>
        <v/>
      </c>
      <c r="K19" s="44"/>
      <c r="L19" s="47"/>
      <c r="M19" s="46"/>
    </row>
    <row r="20" spans="1:13" ht="30.2" customHeight="1" x14ac:dyDescent="0.15">
      <c r="A20" s="34">
        <v>16</v>
      </c>
      <c r="B20" s="38"/>
      <c r="C20" s="120" t="str">
        <f>IF(B20&lt;&gt;"",VLOOKUP(B20,支出功能科目!$O$5:$Q$500,3,FALSE),"")</f>
        <v/>
      </c>
      <c r="D20" s="48"/>
      <c r="E20" s="39"/>
      <c r="F20" s="36" t="str">
        <f>IF(E20&lt;&gt;"",VLOOKUP(E20,支出功能科目!$A$5:$B$1677,2,FALSE),"")</f>
        <v/>
      </c>
      <c r="G20" s="40"/>
      <c r="H20" s="36" t="str">
        <f>IF(G20&lt;&gt;"",VLOOKUP(G20,支出功能科目!$J$120:$K$221,2,FALSE),"")</f>
        <v/>
      </c>
      <c r="I20" s="40"/>
      <c r="J20" s="36" t="str">
        <f>IF(I20&lt;&gt;"",VLOOKUP(I20,支出功能科目!$J$5:$K$119,2,FALSE),"")</f>
        <v/>
      </c>
      <c r="K20" s="44"/>
      <c r="L20" s="47"/>
      <c r="M20" s="46"/>
    </row>
    <row r="21" spans="1:13" ht="30.2" customHeight="1" x14ac:dyDescent="0.15">
      <c r="A21" s="34">
        <v>17</v>
      </c>
      <c r="B21" s="38"/>
      <c r="C21" s="35" t="str">
        <f>IF(B21&lt;&gt;"",VLOOKUP(B21,支出功能科目!$O$5:$Q$500,3,FALSE),"")</f>
        <v/>
      </c>
      <c r="D21" s="48"/>
      <c r="E21" s="39"/>
      <c r="F21" s="36" t="str">
        <f>IF(E21&lt;&gt;"",VLOOKUP(E21,支出功能科目!$A$5:$B$1677,2,FALSE),"")</f>
        <v/>
      </c>
      <c r="G21" s="40"/>
      <c r="H21" s="36" t="str">
        <f>IF(G21&lt;&gt;"",VLOOKUP(G21,支出功能科目!$J$120:$K$221,2,FALSE),"")</f>
        <v/>
      </c>
      <c r="I21" s="40"/>
      <c r="J21" s="36" t="str">
        <f>IF(I21&lt;&gt;"",VLOOKUP(I21,支出功能科目!$J$5:$K$119,2,FALSE),"")</f>
        <v/>
      </c>
      <c r="K21" s="44"/>
      <c r="L21" s="47"/>
      <c r="M21" s="46"/>
    </row>
    <row r="22" spans="1:13" ht="30.2" customHeight="1" x14ac:dyDescent="0.15">
      <c r="A22" s="34">
        <v>18</v>
      </c>
      <c r="B22" s="38"/>
      <c r="C22" s="35" t="str">
        <f>IF(B22&lt;&gt;"",VLOOKUP(B22,支出功能科目!$O$5:$Q$500,3,FALSE),"")</f>
        <v/>
      </c>
      <c r="D22" s="48"/>
      <c r="E22" s="39"/>
      <c r="F22" s="36" t="str">
        <f>IF(E22&lt;&gt;"",VLOOKUP(E22,支出功能科目!$A$5:$B$1677,2,FALSE),"")</f>
        <v/>
      </c>
      <c r="G22" s="40"/>
      <c r="H22" s="36" t="str">
        <f>IF(G22&lt;&gt;"",VLOOKUP(G22,支出功能科目!$J$120:$K$221,2,FALSE),"")</f>
        <v/>
      </c>
      <c r="I22" s="40"/>
      <c r="J22" s="36" t="str">
        <f>IF(I22&lt;&gt;"",VLOOKUP(I22,支出功能科目!$J$5:$K$119,2,FALSE),"")</f>
        <v/>
      </c>
      <c r="K22" s="44"/>
      <c r="L22" s="52"/>
      <c r="M22" s="46"/>
    </row>
    <row r="23" spans="1:13" ht="30.2" customHeight="1" x14ac:dyDescent="0.15">
      <c r="A23" s="34">
        <v>19</v>
      </c>
      <c r="B23" s="38"/>
      <c r="C23" s="35" t="str">
        <f>IF(B23&lt;&gt;"",VLOOKUP(B23,支出功能科目!$O$5:$Q$500,3,FALSE),"")</f>
        <v/>
      </c>
      <c r="D23" s="48"/>
      <c r="E23" s="39"/>
      <c r="F23" s="36" t="str">
        <f>IF(E23&lt;&gt;"",VLOOKUP(E23,支出功能科目!$A$5:$B$1677,2,FALSE),"")</f>
        <v/>
      </c>
      <c r="G23" s="40"/>
      <c r="H23" s="36" t="str">
        <f>IF(G23&lt;&gt;"",VLOOKUP(G23,支出功能科目!$J$120:$K$221,2,FALSE),"")</f>
        <v/>
      </c>
      <c r="I23" s="40"/>
      <c r="J23" s="36" t="str">
        <f>IF(I23&lt;&gt;"",VLOOKUP(I23,支出功能科目!$J$5:$K$119,2,FALSE),"")</f>
        <v/>
      </c>
      <c r="K23" s="44"/>
      <c r="L23" s="52"/>
      <c r="M23" s="46"/>
    </row>
    <row r="24" spans="1:13" ht="30.2" customHeight="1" x14ac:dyDescent="0.15">
      <c r="A24" s="34">
        <v>20</v>
      </c>
      <c r="B24" s="38"/>
      <c r="C24" s="35" t="str">
        <f>IF(B24&lt;&gt;"",VLOOKUP(B24,支出功能科目!$O$5:$Q$500,3,FALSE),"")</f>
        <v/>
      </c>
      <c r="D24" s="48"/>
      <c r="E24" s="39"/>
      <c r="F24" s="36" t="str">
        <f>IF(E24&lt;&gt;"",VLOOKUP(E24,支出功能科目!$A$5:$B$1677,2,FALSE),"")</f>
        <v/>
      </c>
      <c r="G24" s="40"/>
      <c r="H24" s="36" t="str">
        <f>IF(G24&lt;&gt;"",VLOOKUP(G24,支出功能科目!$J$120:$K$221,2,FALSE),"")</f>
        <v/>
      </c>
      <c r="I24" s="40"/>
      <c r="J24" s="36" t="str">
        <f>IF(I24&lt;&gt;"",VLOOKUP(I24,支出功能科目!$J$5:$K$119,2,FALSE),"")</f>
        <v/>
      </c>
      <c r="K24" s="44"/>
      <c r="L24" s="52"/>
      <c r="M24" s="46"/>
    </row>
    <row r="25" spans="1:13" ht="30.2" customHeight="1" x14ac:dyDescent="0.15">
      <c r="A25" s="34">
        <v>21</v>
      </c>
      <c r="B25" s="38"/>
      <c r="C25" s="35" t="str">
        <f>IF(B25&lt;&gt;"",VLOOKUP(B25,支出功能科目!$O$5:$Q$500,3,FALSE),"")</f>
        <v/>
      </c>
      <c r="D25" s="48"/>
      <c r="E25" s="39"/>
      <c r="F25" s="36" t="str">
        <f>IF(E25&lt;&gt;"",VLOOKUP(E25,支出功能科目!$A$5:$B$1677,2,FALSE),"")</f>
        <v/>
      </c>
      <c r="G25" s="40"/>
      <c r="H25" s="36" t="str">
        <f>IF(G25&lt;&gt;"",VLOOKUP(G25,支出功能科目!$J$120:$K$221,2,FALSE),"")</f>
        <v/>
      </c>
      <c r="I25" s="40"/>
      <c r="J25" s="36" t="str">
        <f>IF(I25&lt;&gt;"",VLOOKUP(I25,支出功能科目!$J$5:$K$119,2,FALSE),"")</f>
        <v/>
      </c>
      <c r="K25" s="44"/>
      <c r="L25" s="52"/>
      <c r="M25" s="46"/>
    </row>
    <row r="26" spans="1:13" ht="30.2" customHeight="1" x14ac:dyDescent="0.15">
      <c r="A26" s="34">
        <v>22</v>
      </c>
      <c r="B26" s="38"/>
      <c r="C26" s="35" t="str">
        <f>IF(B26&lt;&gt;"",VLOOKUP(B26,支出功能科目!$O$5:$Q$500,3,FALSE),"")</f>
        <v/>
      </c>
      <c r="D26" s="48"/>
      <c r="E26" s="39"/>
      <c r="F26" s="36" t="str">
        <f>IF(E26&lt;&gt;"",VLOOKUP(E26,支出功能科目!$A$5:$B$1677,2,FALSE),"")</f>
        <v/>
      </c>
      <c r="G26" s="40"/>
      <c r="H26" s="36" t="str">
        <f>IF(G26&lt;&gt;"",VLOOKUP(G26,支出功能科目!$J$120:$K$221,2,FALSE),"")</f>
        <v/>
      </c>
      <c r="I26" s="40"/>
      <c r="J26" s="36" t="str">
        <f>IF(I26&lt;&gt;"",VLOOKUP(I26,支出功能科目!$J$5:$K$119,2,FALSE),"")</f>
        <v/>
      </c>
      <c r="K26" s="44"/>
      <c r="L26" s="52"/>
      <c r="M26" s="46"/>
    </row>
    <row r="27" spans="1:13" ht="30.2" customHeight="1" x14ac:dyDescent="0.15">
      <c r="A27" s="34">
        <v>23</v>
      </c>
      <c r="B27" s="38"/>
      <c r="C27" s="35" t="str">
        <f>IF(B27&lt;&gt;"",VLOOKUP(B27,支出功能科目!$O$5:$Q$500,3,FALSE),"")</f>
        <v/>
      </c>
      <c r="D27" s="48"/>
      <c r="E27" s="39"/>
      <c r="F27" s="36" t="str">
        <f>IF(E27&lt;&gt;"",VLOOKUP(E27,支出功能科目!$A$5:$B$1677,2,FALSE),"")</f>
        <v/>
      </c>
      <c r="G27" s="40"/>
      <c r="H27" s="36" t="str">
        <f>IF(G27&lt;&gt;"",VLOOKUP(G27,支出功能科目!$J$120:$K$221,2,FALSE),"")</f>
        <v/>
      </c>
      <c r="I27" s="40"/>
      <c r="J27" s="36" t="str">
        <f>IF(I27&lt;&gt;"",VLOOKUP(I27,支出功能科目!$J$5:$K$119,2,FALSE),"")</f>
        <v/>
      </c>
      <c r="K27" s="44"/>
      <c r="L27" s="52"/>
      <c r="M27" s="46"/>
    </row>
    <row r="28" spans="1:13" ht="30.2" customHeight="1" x14ac:dyDescent="0.15">
      <c r="A28" s="34">
        <v>24</v>
      </c>
      <c r="B28" s="38"/>
      <c r="C28" s="35" t="str">
        <f>IF(B28&lt;&gt;"",VLOOKUP(B28,支出功能科目!$O$5:$Q$500,3,FALSE),"")</f>
        <v/>
      </c>
      <c r="D28" s="48"/>
      <c r="E28" s="39"/>
      <c r="F28" s="36" t="str">
        <f>IF(E28&lt;&gt;"",VLOOKUP(E28,支出功能科目!$A$5:$B$1677,2,FALSE),"")</f>
        <v/>
      </c>
      <c r="G28" s="40"/>
      <c r="H28" s="36" t="str">
        <f>IF(G28&lt;&gt;"",VLOOKUP(G28,支出功能科目!$J$120:$K$221,2,FALSE),"")</f>
        <v/>
      </c>
      <c r="I28" s="40"/>
      <c r="J28" s="36" t="str">
        <f>IF(I28&lt;&gt;"",VLOOKUP(I28,支出功能科目!$J$5:$K$119,2,FALSE),"")</f>
        <v/>
      </c>
      <c r="K28" s="44"/>
      <c r="L28" s="52"/>
      <c r="M28" s="46"/>
    </row>
    <row r="29" spans="1:13" x14ac:dyDescent="0.15">
      <c r="A29" s="34">
        <v>25</v>
      </c>
      <c r="B29" s="38"/>
      <c r="C29" s="35" t="str">
        <f>IF(B29&lt;&gt;"",VLOOKUP(B29,支出功能科目!$O$5:$Q$500,3,FALSE),"")</f>
        <v/>
      </c>
      <c r="D29" s="48"/>
      <c r="E29" s="39"/>
      <c r="F29" s="36" t="str">
        <f>IF(E29&lt;&gt;"",VLOOKUP(E29,支出功能科目!$A$5:$B$1677,2,FALSE),"")</f>
        <v/>
      </c>
      <c r="G29" s="40"/>
      <c r="H29" s="36" t="str">
        <f>IF(G29&lt;&gt;"",VLOOKUP(G29,支出功能科目!$J$120:$K$221,2,FALSE),"")</f>
        <v/>
      </c>
      <c r="I29" s="40"/>
      <c r="J29" s="36" t="str">
        <f>IF(I29&lt;&gt;"",VLOOKUP(I29,支出功能科目!$J$5:$K$119,2,FALSE),"")</f>
        <v/>
      </c>
      <c r="K29" s="44"/>
      <c r="L29" s="52"/>
      <c r="M29" s="46"/>
    </row>
    <row r="30" spans="1:13" x14ac:dyDescent="0.15">
      <c r="A30" s="147" t="s">
        <v>2084</v>
      </c>
      <c r="B30" s="148"/>
      <c r="C30" s="148"/>
      <c r="D30" s="149"/>
      <c r="E30" s="41"/>
      <c r="F30" s="41"/>
      <c r="G30" s="41"/>
      <c r="H30" s="41"/>
      <c r="I30" s="41"/>
      <c r="J30" s="41"/>
      <c r="K30" s="44">
        <f>SUM(K5:K29)</f>
        <v>0</v>
      </c>
      <c r="L30" s="46"/>
      <c r="M30" s="46"/>
    </row>
    <row r="639" spans="2:2" x14ac:dyDescent="0.15">
      <c r="B639" s="127" t="s">
        <v>2122</v>
      </c>
    </row>
  </sheetData>
  <mergeCells count="2">
    <mergeCell ref="A2:K2"/>
    <mergeCell ref="A30:D30"/>
  </mergeCells>
  <phoneticPr fontId="10" type="noConversion"/>
  <pageMargins left="0.70866141732283505" right="0.70866141732283505" top="0.74803149606299202" bottom="0.74803149606299202" header="0.31496062992126" footer="0.31496062992126"/>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0"/>
  <sheetViews>
    <sheetView workbookViewId="0">
      <selection activeCell="K5" sqref="K5:L7"/>
    </sheetView>
  </sheetViews>
  <sheetFormatPr defaultColWidth="9" defaultRowHeight="13.5" x14ac:dyDescent="0.15"/>
  <cols>
    <col min="1" max="1" width="4" customWidth="1"/>
    <col min="2" max="2" width="7" customWidth="1"/>
    <col min="3" max="3" width="7.25" customWidth="1"/>
    <col min="4" max="4" width="19.125" customWidth="1"/>
  </cols>
  <sheetData>
    <row r="1" spans="1:13" x14ac:dyDescent="0.15">
      <c r="A1" s="28" t="s">
        <v>2089</v>
      </c>
      <c r="B1" s="29"/>
      <c r="C1" s="29"/>
      <c r="D1" s="29"/>
      <c r="E1" s="29"/>
      <c r="F1" s="29"/>
      <c r="G1" s="29"/>
      <c r="H1" s="29"/>
      <c r="I1" s="29"/>
      <c r="J1" s="29"/>
      <c r="K1" s="29"/>
      <c r="L1" s="29"/>
      <c r="M1" s="29"/>
    </row>
    <row r="2" spans="1:13" ht="14.25" x14ac:dyDescent="0.15">
      <c r="A2" s="146" t="s">
        <v>2090</v>
      </c>
      <c r="B2" s="146"/>
      <c r="C2" s="146"/>
      <c r="D2" s="146"/>
      <c r="E2" s="146"/>
      <c r="F2" s="146"/>
      <c r="G2" s="146"/>
      <c r="H2" s="146"/>
      <c r="I2" s="146"/>
      <c r="J2" s="146"/>
      <c r="K2" s="146"/>
      <c r="L2" s="30"/>
      <c r="M2" s="29"/>
    </row>
    <row r="3" spans="1:13" x14ac:dyDescent="0.15">
      <c r="A3" s="31"/>
      <c r="B3" s="31"/>
      <c r="C3" s="31"/>
      <c r="D3" s="31"/>
      <c r="E3" s="31"/>
      <c r="F3" s="31"/>
      <c r="G3" s="31"/>
      <c r="H3" s="31"/>
      <c r="I3" s="31"/>
      <c r="J3" s="31" t="s">
        <v>2073</v>
      </c>
      <c r="K3" s="31"/>
      <c r="L3" s="42"/>
      <c r="M3" s="29"/>
    </row>
    <row r="4" spans="1:13" ht="22.5" x14ac:dyDescent="0.15">
      <c r="A4" s="32" t="s">
        <v>3</v>
      </c>
      <c r="B4" s="33" t="s">
        <v>2074</v>
      </c>
      <c r="C4" s="32" t="s">
        <v>5</v>
      </c>
      <c r="D4" s="33" t="s">
        <v>2075</v>
      </c>
      <c r="E4" s="33" t="s">
        <v>2076</v>
      </c>
      <c r="F4" s="33" t="s">
        <v>2078</v>
      </c>
      <c r="G4" s="33" t="s">
        <v>2079</v>
      </c>
      <c r="H4" s="33" t="s">
        <v>2080</v>
      </c>
      <c r="I4" s="33" t="s">
        <v>2081</v>
      </c>
      <c r="J4" s="33" t="s">
        <v>2082</v>
      </c>
      <c r="K4" s="33" t="s">
        <v>2083</v>
      </c>
      <c r="L4" s="33" t="s">
        <v>0</v>
      </c>
      <c r="M4" s="43" t="s">
        <v>7</v>
      </c>
    </row>
    <row r="5" spans="1:13" x14ac:dyDescent="0.15">
      <c r="A5" s="34">
        <v>1</v>
      </c>
      <c r="B5" s="38"/>
      <c r="C5" s="35" t="str">
        <f>IF(B5&lt;&gt;"",VLOOKUP(B5,支出功能科目!$O$5:$Q$500,3,FALSE),"")</f>
        <v/>
      </c>
      <c r="D5" s="48"/>
      <c r="E5" s="39"/>
      <c r="F5" s="36" t="str">
        <f>IF(E5&lt;&gt;"",VLOOKUP(E5,支出功能科目!$A$5:$B$1677,2,FALSE),"")</f>
        <v/>
      </c>
      <c r="G5" s="40"/>
      <c r="H5" s="36" t="str">
        <f>IF(G5&lt;&gt;"",VLOOKUP(G5,支出功能科目!$J$120:$K$300,2,FALSE),"")</f>
        <v/>
      </c>
      <c r="I5" s="40"/>
      <c r="J5" s="36" t="str">
        <f>IF(I5&lt;&gt;"",VLOOKUP(I5,支出功能科目!$J$5:$K$300,2,FALSE),"")</f>
        <v/>
      </c>
      <c r="K5" s="44"/>
      <c r="L5" s="45"/>
      <c r="M5" s="45"/>
    </row>
    <row r="6" spans="1:13" x14ac:dyDescent="0.15">
      <c r="A6" s="34">
        <v>2</v>
      </c>
      <c r="B6" s="38"/>
      <c r="C6" s="35" t="str">
        <f>IF(B6&lt;&gt;"",VLOOKUP(B6,支出功能科目!$O$5:$Q$500,3,FALSE),"")</f>
        <v/>
      </c>
      <c r="D6" s="48"/>
      <c r="E6" s="39"/>
      <c r="F6" s="36" t="str">
        <f>IF(E6&lt;&gt;"",VLOOKUP(E6,支出功能科目!$A$5:$B$1677,2,FALSE),"")</f>
        <v/>
      </c>
      <c r="G6" s="40"/>
      <c r="H6" s="36" t="str">
        <f>IF(G6&lt;&gt;"",VLOOKUP(G6,支出功能科目!$J$120:$K$221,2,FALSE),"")</f>
        <v/>
      </c>
      <c r="I6" s="40"/>
      <c r="J6" s="36" t="str">
        <f>IF(I6&lt;&gt;"",VLOOKUP(I6,支出功能科目!$J$5:$K$119,2,FALSE),"")</f>
        <v/>
      </c>
      <c r="K6" s="44"/>
      <c r="L6" s="45"/>
      <c r="M6" s="45"/>
    </row>
    <row r="7" spans="1:13" x14ac:dyDescent="0.15">
      <c r="A7" s="34">
        <v>3</v>
      </c>
      <c r="B7" s="38"/>
      <c r="C7" s="35" t="str">
        <f>IF(B7&lt;&gt;"",VLOOKUP(B7,支出功能科目!$O$5:$Q$500,3,FALSE),"")</f>
        <v/>
      </c>
      <c r="D7" s="48"/>
      <c r="E7" s="39"/>
      <c r="F7" s="36" t="str">
        <f>IF(E7&lt;&gt;"",VLOOKUP(E7,支出功能科目!$A$5:$B$1677,2,FALSE),"")</f>
        <v/>
      </c>
      <c r="G7" s="40"/>
      <c r="H7" s="36" t="str">
        <f>IF(G7&lt;&gt;"",VLOOKUP(G7,支出功能科目!$J$120:$K$221,2,FALSE),"")</f>
        <v/>
      </c>
      <c r="I7" s="40"/>
      <c r="J7" s="36" t="str">
        <f>IF(I7&lt;&gt;"",VLOOKUP(I7,支出功能科目!$J$5:$K$119,2,FALSE),"")</f>
        <v/>
      </c>
      <c r="K7" s="44"/>
      <c r="L7" s="45"/>
      <c r="M7" s="46"/>
    </row>
    <row r="8" spans="1:13" x14ac:dyDescent="0.15">
      <c r="A8" s="34">
        <v>4</v>
      </c>
      <c r="B8" s="38"/>
      <c r="C8" s="35" t="str">
        <f>IF(B8&lt;&gt;"",VLOOKUP(B8,支出功能科目!$O$5:$Q$500,3,FALSE),"")</f>
        <v/>
      </c>
      <c r="D8" s="48"/>
      <c r="E8" s="39"/>
      <c r="F8" s="36" t="str">
        <f>IF(E8&lt;&gt;"",VLOOKUP(E8,支出功能科目!$A$5:$B$1677,2,FALSE),"")</f>
        <v/>
      </c>
      <c r="G8" s="40"/>
      <c r="H8" s="36" t="str">
        <f>IF(G8&lt;&gt;"",VLOOKUP(G8,支出功能科目!$J$120:$K$221,2,FALSE),"")</f>
        <v/>
      </c>
      <c r="I8" s="40"/>
      <c r="J8" s="36" t="str">
        <f>IF(I8&lt;&gt;"",VLOOKUP(I8,支出功能科目!$J$5:$K$119,2,FALSE),"")</f>
        <v/>
      </c>
      <c r="K8" s="44"/>
      <c r="L8" s="47"/>
      <c r="M8" s="46"/>
    </row>
    <row r="9" spans="1:13" x14ac:dyDescent="0.15">
      <c r="A9" s="34">
        <v>5</v>
      </c>
      <c r="B9" s="38"/>
      <c r="C9" s="35" t="str">
        <f>IF(B9&lt;&gt;"",VLOOKUP(B9,支出功能科目!$O$5:$Q$500,3,FALSE),"")</f>
        <v/>
      </c>
      <c r="D9" s="48"/>
      <c r="E9" s="39"/>
      <c r="F9" s="36" t="str">
        <f>IF(E9&lt;&gt;"",VLOOKUP(E9,支出功能科目!$A$5:$B$1677,2,FALSE),"")</f>
        <v/>
      </c>
      <c r="G9" s="40"/>
      <c r="H9" s="36" t="str">
        <f>IF(G9&lt;&gt;"",VLOOKUP(G9,支出功能科目!$J$120:$K$221,2,FALSE),"")</f>
        <v/>
      </c>
      <c r="I9" s="40"/>
      <c r="J9" s="36" t="str">
        <f>IF(I9&lt;&gt;"",VLOOKUP(I9,支出功能科目!$J$5:$K$119,2,FALSE),"")</f>
        <v/>
      </c>
      <c r="K9" s="44"/>
      <c r="L9" s="47"/>
      <c r="M9" s="46"/>
    </row>
    <row r="10" spans="1:13" x14ac:dyDescent="0.15">
      <c r="A10" s="34">
        <v>6</v>
      </c>
      <c r="B10" s="38"/>
      <c r="C10" s="35" t="str">
        <f>IF(B10&lt;&gt;"",VLOOKUP(B10,支出功能科目!$O$5:$Q$500,3,FALSE),"")</f>
        <v/>
      </c>
      <c r="D10" s="48"/>
      <c r="E10" s="39"/>
      <c r="F10" s="36" t="str">
        <f>IF(E10&lt;&gt;"",VLOOKUP(E10,支出功能科目!$A$5:$B$1677,2,FALSE),"")</f>
        <v/>
      </c>
      <c r="G10" s="40"/>
      <c r="H10" s="36" t="str">
        <f>IF(G10&lt;&gt;"",VLOOKUP(G10,支出功能科目!$J$120:$K$221,2,FALSE),"")</f>
        <v/>
      </c>
      <c r="I10" s="40"/>
      <c r="J10" s="36" t="str">
        <f>IF(I10&lt;&gt;"",VLOOKUP(I10,支出功能科目!$J$5:$K$119,2,FALSE),"")</f>
        <v/>
      </c>
      <c r="K10" s="44"/>
      <c r="L10" s="47"/>
      <c r="M10" s="46"/>
    </row>
    <row r="11" spans="1:13" x14ac:dyDescent="0.15">
      <c r="A11" s="34">
        <v>7</v>
      </c>
      <c r="B11" s="38"/>
      <c r="C11" s="35" t="str">
        <f>IF(B11&lt;&gt;"",VLOOKUP(B11,支出功能科目!$O$5:$Q$500,3,FALSE),"")</f>
        <v/>
      </c>
      <c r="D11" s="48"/>
      <c r="E11" s="39"/>
      <c r="F11" s="36" t="str">
        <f>IF(E11&lt;&gt;"",VLOOKUP(E11,支出功能科目!$A$5:$B$1677,2,FALSE),"")</f>
        <v/>
      </c>
      <c r="G11" s="40"/>
      <c r="H11" s="36" t="str">
        <f>IF(G11&lt;&gt;"",VLOOKUP(G11,支出功能科目!$J$120:$K$221,2,FALSE),"")</f>
        <v/>
      </c>
      <c r="I11" s="40"/>
      <c r="J11" s="36" t="str">
        <f>IF(I11&lt;&gt;"",VLOOKUP(I11,支出功能科目!$J$5:$K$119,2,FALSE),"")</f>
        <v/>
      </c>
      <c r="K11" s="44"/>
      <c r="L11" s="47"/>
      <c r="M11" s="46"/>
    </row>
    <row r="12" spans="1:13" x14ac:dyDescent="0.15">
      <c r="A12" s="34">
        <v>8</v>
      </c>
      <c r="B12" s="38"/>
      <c r="C12" s="35" t="str">
        <f>IF(B12&lt;&gt;"",VLOOKUP(B12,支出功能科目!$O$5:$Q$500,3,FALSE),"")</f>
        <v/>
      </c>
      <c r="D12" s="48"/>
      <c r="E12" s="39"/>
      <c r="F12" s="36" t="str">
        <f>IF(E12&lt;&gt;"",VLOOKUP(E12,支出功能科目!$A$5:$B$1677,2,FALSE),"")</f>
        <v/>
      </c>
      <c r="G12" s="40"/>
      <c r="H12" s="36" t="str">
        <f>IF(G12&lt;&gt;"",VLOOKUP(G12,支出功能科目!$J$120:$K$221,2,FALSE),"")</f>
        <v/>
      </c>
      <c r="I12" s="40"/>
      <c r="J12" s="36" t="str">
        <f>IF(I12&lt;&gt;"",VLOOKUP(I12,支出功能科目!$J$5:$K$119,2,FALSE),"")</f>
        <v/>
      </c>
      <c r="K12" s="44"/>
      <c r="L12" s="52"/>
      <c r="M12" s="46"/>
    </row>
    <row r="13" spans="1:13" x14ac:dyDescent="0.15">
      <c r="A13" s="34">
        <v>9</v>
      </c>
      <c r="B13" s="38"/>
      <c r="C13" s="35" t="str">
        <f>IF(B13&lt;&gt;"",VLOOKUP(B13,支出功能科目!$O$5:$Q$500,3,FALSE),"")</f>
        <v/>
      </c>
      <c r="D13" s="48"/>
      <c r="E13" s="39"/>
      <c r="F13" s="36" t="str">
        <f>IF(E13&lt;&gt;"",VLOOKUP(E13,支出功能科目!$A$5:$B$1677,2,FALSE),"")</f>
        <v/>
      </c>
      <c r="G13" s="40"/>
      <c r="H13" s="36" t="str">
        <f>IF(G13&lt;&gt;"",VLOOKUP(G13,支出功能科目!$J$120:$K$221,2,FALSE),"")</f>
        <v/>
      </c>
      <c r="I13" s="40"/>
      <c r="J13" s="36" t="str">
        <f>IF(I13&lt;&gt;"",VLOOKUP(I13,支出功能科目!$J$5:$K$119,2,FALSE),"")</f>
        <v/>
      </c>
      <c r="K13" s="44"/>
      <c r="L13" s="52"/>
      <c r="M13" s="46"/>
    </row>
    <row r="14" spans="1:13" x14ac:dyDescent="0.15">
      <c r="A14" s="34">
        <v>10</v>
      </c>
      <c r="B14" s="38"/>
      <c r="C14" s="35" t="str">
        <f>IF(B14&lt;&gt;"",VLOOKUP(B14,支出功能科目!$O$5:$Q$500,3,FALSE),"")</f>
        <v/>
      </c>
      <c r="D14" s="48"/>
      <c r="E14" s="39"/>
      <c r="F14" s="36" t="str">
        <f>IF(E14&lt;&gt;"",VLOOKUP(E14,支出功能科目!$A$5:$B$1677,2,FALSE),"")</f>
        <v/>
      </c>
      <c r="G14" s="40"/>
      <c r="H14" s="36" t="str">
        <f>IF(G14&lt;&gt;"",VLOOKUP(G14,支出功能科目!$J$120:$K$221,2,FALSE),"")</f>
        <v/>
      </c>
      <c r="I14" s="40"/>
      <c r="J14" s="36" t="str">
        <f>IF(I14&lt;&gt;"",VLOOKUP(I14,支出功能科目!$J$5:$K$119,2,FALSE),"")</f>
        <v/>
      </c>
      <c r="K14" s="44"/>
      <c r="L14" s="52"/>
      <c r="M14" s="46"/>
    </row>
    <row r="15" spans="1:13" x14ac:dyDescent="0.15">
      <c r="A15" s="34">
        <v>11</v>
      </c>
      <c r="B15" s="38"/>
      <c r="C15" s="35" t="str">
        <f>IF(B15&lt;&gt;"",VLOOKUP(B15,支出功能科目!$O$5:$Q$500,3,FALSE),"")</f>
        <v/>
      </c>
      <c r="D15" s="48"/>
      <c r="E15" s="39"/>
      <c r="F15" s="36" t="str">
        <f>IF(E15&lt;&gt;"",VLOOKUP(E15,支出功能科目!$A$5:$B$1677,2,FALSE),"")</f>
        <v/>
      </c>
      <c r="G15" s="40"/>
      <c r="H15" s="36" t="str">
        <f>IF(G15&lt;&gt;"",VLOOKUP(G15,支出功能科目!$J$120:$K$221,2,FALSE),"")</f>
        <v/>
      </c>
      <c r="I15" s="40"/>
      <c r="J15" s="36" t="str">
        <f>IF(I15&lt;&gt;"",VLOOKUP(I15,支出功能科目!$J$5:$K$119,2,FALSE),"")</f>
        <v/>
      </c>
      <c r="K15" s="44"/>
      <c r="L15" s="52"/>
      <c r="M15" s="46"/>
    </row>
    <row r="16" spans="1:13" x14ac:dyDescent="0.15">
      <c r="A16" s="34">
        <v>12</v>
      </c>
      <c r="B16" s="38"/>
      <c r="C16" s="35" t="str">
        <f>IF(B16&lt;&gt;"",VLOOKUP(B16,支出功能科目!$O$5:$Q$500,3,FALSE),"")</f>
        <v/>
      </c>
      <c r="D16" s="48"/>
      <c r="E16" s="39"/>
      <c r="F16" s="36" t="str">
        <f>IF(E16&lt;&gt;"",VLOOKUP(E16,支出功能科目!$A$5:$B$1677,2,FALSE),"")</f>
        <v/>
      </c>
      <c r="G16" s="40"/>
      <c r="H16" s="36" t="str">
        <f>IF(G16&lt;&gt;"",VLOOKUP(G16,支出功能科目!$J$120:$K$221,2,FALSE),"")</f>
        <v/>
      </c>
      <c r="I16" s="40"/>
      <c r="J16" s="36" t="str">
        <f>IF(I16&lt;&gt;"",VLOOKUP(I16,支出功能科目!$J$5:$K$119,2,FALSE),"")</f>
        <v/>
      </c>
      <c r="K16" s="44"/>
      <c r="L16" s="52"/>
      <c r="M16" s="46"/>
    </row>
    <row r="17" spans="1:13" x14ac:dyDescent="0.15">
      <c r="A17" s="34">
        <v>13</v>
      </c>
      <c r="B17" s="38"/>
      <c r="C17" s="35" t="str">
        <f>IF(B17&lt;&gt;"",VLOOKUP(B17,支出功能科目!$O$5:$Q$500,3,FALSE),"")</f>
        <v/>
      </c>
      <c r="D17" s="48"/>
      <c r="E17" s="39"/>
      <c r="F17" s="36" t="str">
        <f>IF(E17&lt;&gt;"",VLOOKUP(E17,支出功能科目!$A$5:$B$1677,2,FALSE),"")</f>
        <v/>
      </c>
      <c r="G17" s="40"/>
      <c r="H17" s="36" t="str">
        <f>IF(G17&lt;&gt;"",VLOOKUP(G17,支出功能科目!$J$120:$K$221,2,FALSE),"")</f>
        <v/>
      </c>
      <c r="I17" s="40"/>
      <c r="J17" s="36" t="str">
        <f>IF(I17&lt;&gt;"",VLOOKUP(I17,支出功能科目!$J$5:$K$119,2,FALSE),"")</f>
        <v/>
      </c>
      <c r="K17" s="44"/>
      <c r="L17" s="52"/>
      <c r="M17" s="46"/>
    </row>
    <row r="18" spans="1:13" x14ac:dyDescent="0.15">
      <c r="A18" s="34">
        <v>14</v>
      </c>
      <c r="B18" s="38"/>
      <c r="C18" s="35" t="str">
        <f>IF(B18&lt;&gt;"",VLOOKUP(B18,支出功能科目!$O$5:$Q$500,3,FALSE),"")</f>
        <v/>
      </c>
      <c r="D18" s="48"/>
      <c r="E18" s="39"/>
      <c r="F18" s="36" t="str">
        <f>IF(E18&lt;&gt;"",VLOOKUP(E18,支出功能科目!$A$5:$B$1677,2,FALSE),"")</f>
        <v/>
      </c>
      <c r="G18" s="40"/>
      <c r="H18" s="36" t="str">
        <f>IF(G18&lt;&gt;"",VLOOKUP(G18,支出功能科目!$J$120:$K$221,2,FALSE),"")</f>
        <v/>
      </c>
      <c r="I18" s="40"/>
      <c r="J18" s="36" t="str">
        <f>IF(I18&lt;&gt;"",VLOOKUP(I18,支出功能科目!$J$5:$K$119,2,FALSE),"")</f>
        <v/>
      </c>
      <c r="K18" s="44"/>
      <c r="L18" s="52"/>
      <c r="M18" s="46"/>
    </row>
    <row r="19" spans="1:13" x14ac:dyDescent="0.15">
      <c r="A19" s="34">
        <v>15</v>
      </c>
      <c r="B19" s="38"/>
      <c r="C19" s="35" t="str">
        <f>IF(B19&lt;&gt;"",VLOOKUP(B19,支出功能科目!$O$5:$Q$500,3,FALSE),"")</f>
        <v/>
      </c>
      <c r="D19" s="48"/>
      <c r="E19" s="39"/>
      <c r="F19" s="36" t="str">
        <f>IF(E19&lt;&gt;"",VLOOKUP(E19,支出功能科目!$A$5:$B$1677,2,FALSE),"")</f>
        <v/>
      </c>
      <c r="G19" s="40"/>
      <c r="H19" s="36" t="str">
        <f>IF(G19&lt;&gt;"",VLOOKUP(G19,支出功能科目!$J$120:$K$221,2,FALSE),"")</f>
        <v/>
      </c>
      <c r="I19" s="40"/>
      <c r="J19" s="36" t="str">
        <f>IF(I19&lt;&gt;"",VLOOKUP(I19,支出功能科目!$J$5:$K$119,2,FALSE),"")</f>
        <v/>
      </c>
      <c r="K19" s="44"/>
      <c r="L19" s="52"/>
      <c r="M19" s="46"/>
    </row>
    <row r="20" spans="1:13" x14ac:dyDescent="0.15">
      <c r="A20" s="147" t="s">
        <v>2084</v>
      </c>
      <c r="B20" s="148"/>
      <c r="C20" s="148"/>
      <c r="D20" s="149"/>
      <c r="E20" s="41"/>
      <c r="F20" s="41"/>
      <c r="G20" s="41"/>
      <c r="H20" s="41"/>
      <c r="I20" s="41"/>
      <c r="J20" s="41"/>
      <c r="K20" s="44">
        <f>SUM(K5:K19)</f>
        <v>0</v>
      </c>
      <c r="L20" s="46"/>
      <c r="M20" s="46"/>
    </row>
  </sheetData>
  <mergeCells count="2">
    <mergeCell ref="A2:K2"/>
    <mergeCell ref="A20:D20"/>
  </mergeCells>
  <phoneticPr fontId="10" type="noConversion"/>
  <pageMargins left="0.70866141732283505" right="0.70866141732283505" top="0.74803149606299202" bottom="0.74803149606299202" header="0.31496062992126" footer="0.31496062992126"/>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zoomScaleNormal="100" workbookViewId="0">
      <selection activeCell="L4" sqref="L4"/>
    </sheetView>
  </sheetViews>
  <sheetFormatPr defaultColWidth="9" defaultRowHeight="13.5" x14ac:dyDescent="0.15"/>
  <cols>
    <col min="1" max="1" width="5" style="97" customWidth="1"/>
    <col min="2" max="2" width="7.25" style="97" customWidth="1"/>
    <col min="3" max="3" width="10.75" style="97" customWidth="1"/>
    <col min="4" max="4" width="28" style="97" customWidth="1"/>
    <col min="5" max="5" width="6.375" style="97" customWidth="1"/>
    <col min="6" max="6" width="9.75" style="97" customWidth="1"/>
    <col min="7" max="7" width="6.625" style="97" customWidth="1"/>
    <col min="8" max="8" width="9" style="97" customWidth="1"/>
    <col min="9" max="9" width="6.375" style="97" customWidth="1"/>
    <col min="10" max="10" width="9.5" style="97" customWidth="1"/>
    <col min="11" max="11" width="10.25" style="97" customWidth="1"/>
    <col min="12" max="12" width="6.75" style="97" customWidth="1"/>
    <col min="13" max="16384" width="9" style="97"/>
  </cols>
  <sheetData>
    <row r="1" spans="1:14" x14ac:dyDescent="0.15">
      <c r="A1" s="28" t="s">
        <v>2089</v>
      </c>
      <c r="B1" s="29"/>
      <c r="C1" s="29"/>
      <c r="D1" s="29"/>
      <c r="E1" s="29"/>
      <c r="F1" s="29"/>
      <c r="G1" s="29"/>
      <c r="H1" s="29"/>
      <c r="I1" s="29"/>
      <c r="J1" s="29"/>
      <c r="K1" s="29"/>
      <c r="L1" s="29"/>
      <c r="M1" s="29"/>
    </row>
    <row r="2" spans="1:14" ht="14.25" x14ac:dyDescent="0.15">
      <c r="A2" s="146" t="s">
        <v>2090</v>
      </c>
      <c r="B2" s="146"/>
      <c r="C2" s="146"/>
      <c r="D2" s="146"/>
      <c r="E2" s="146"/>
      <c r="F2" s="146"/>
      <c r="G2" s="146"/>
      <c r="H2" s="146"/>
      <c r="I2" s="146"/>
      <c r="J2" s="146"/>
      <c r="K2" s="146"/>
      <c r="L2" s="146"/>
      <c r="M2" s="146"/>
      <c r="N2" s="146"/>
    </row>
    <row r="3" spans="1:14" x14ac:dyDescent="0.15">
      <c r="A3" s="31"/>
      <c r="B3" s="31"/>
      <c r="C3" s="31"/>
      <c r="D3" s="31"/>
      <c r="E3" s="31"/>
      <c r="F3" s="31"/>
      <c r="G3" s="31"/>
      <c r="H3" s="31"/>
      <c r="I3" s="31"/>
      <c r="J3" s="31" t="s">
        <v>2073</v>
      </c>
      <c r="K3" s="31"/>
      <c r="L3" s="42"/>
      <c r="M3" s="29"/>
    </row>
    <row r="4" spans="1:14" ht="45" x14ac:dyDescent="0.15">
      <c r="A4" s="136" t="s">
        <v>3</v>
      </c>
      <c r="B4" s="98" t="s">
        <v>2074</v>
      </c>
      <c r="C4" s="136" t="s">
        <v>5</v>
      </c>
      <c r="D4" s="98" t="s">
        <v>2075</v>
      </c>
      <c r="E4" s="98" t="s">
        <v>2076</v>
      </c>
      <c r="F4" s="98" t="s">
        <v>2078</v>
      </c>
      <c r="G4" s="98" t="s">
        <v>2079</v>
      </c>
      <c r="H4" s="98" t="s">
        <v>2080</v>
      </c>
      <c r="I4" s="98" t="s">
        <v>2081</v>
      </c>
      <c r="J4" s="98" t="s">
        <v>2082</v>
      </c>
      <c r="K4" s="98" t="s">
        <v>2083</v>
      </c>
      <c r="L4" s="98" t="s">
        <v>0</v>
      </c>
      <c r="M4" s="98" t="s">
        <v>2116</v>
      </c>
      <c r="N4" s="133" t="s">
        <v>2125</v>
      </c>
    </row>
    <row r="5" spans="1:14" ht="41.25" customHeight="1" x14ac:dyDescent="0.15">
      <c r="A5" s="137">
        <v>1</v>
      </c>
      <c r="B5" s="99">
        <v>623001</v>
      </c>
      <c r="C5" s="100" t="str">
        <f>IF(B5&lt;&gt;"",VLOOKUP(B5,[1]支出功能科目!$O$5:$Q$500,3,FALSE),"")</f>
        <v>米易县退役军人事务局</v>
      </c>
      <c r="D5" s="101" t="s">
        <v>2129</v>
      </c>
      <c r="E5" s="102">
        <v>2080802</v>
      </c>
      <c r="F5" s="36" t="str">
        <f>IF(E5&lt;&gt;"",VLOOKUP(E5,支出功能科目!$A$5:$B$1677,2,FALSE),"")</f>
        <v>伤残抚恤</v>
      </c>
      <c r="G5" s="37">
        <v>50901</v>
      </c>
      <c r="H5" s="36" t="str">
        <f>IF(G5&lt;&gt;"",VLOOKUP(G5,支出功能科目!$J$120:$K$221,2,FALSE),"")</f>
        <v>社会福利和救助</v>
      </c>
      <c r="I5" s="37">
        <v>30304</v>
      </c>
      <c r="J5" s="36" t="str">
        <f>IF(I5&lt;&gt;"",VLOOKUP(I5,支出功能科目!$J$5:$K$119,2,FALSE),"")</f>
        <v>抚恤金</v>
      </c>
      <c r="K5" s="44">
        <v>650000</v>
      </c>
      <c r="L5" s="45" t="s">
        <v>2112</v>
      </c>
      <c r="M5" s="104" t="s">
        <v>2114</v>
      </c>
      <c r="N5" s="134" t="s">
        <v>2126</v>
      </c>
    </row>
    <row r="6" spans="1:14" ht="38.25" customHeight="1" x14ac:dyDescent="0.15">
      <c r="A6" s="137">
        <v>2</v>
      </c>
      <c r="B6" s="103">
        <v>623001</v>
      </c>
      <c r="C6" s="35" t="str">
        <f>IF(B6&lt;&gt;"",VLOOKUP(B6,[1]支出功能科目!$O$5:$Q$500,3,FALSE),"")</f>
        <v>米易县退役军人事务局</v>
      </c>
      <c r="D6" s="101" t="s">
        <v>2128</v>
      </c>
      <c r="E6" s="102">
        <v>2080803</v>
      </c>
      <c r="F6" s="36" t="str">
        <f>IF(E6&lt;&gt;"",VLOOKUP(E6,支出功能科目!$A$5:$B$1677,2,FALSE),"")</f>
        <v>在乡复员、退伍军人生活补助</v>
      </c>
      <c r="G6" s="37">
        <v>50901</v>
      </c>
      <c r="H6" s="36" t="str">
        <f>IF(G6&lt;&gt;"",VLOOKUP(G6,支出功能科目!$J$120:$K$221,2,FALSE),"")</f>
        <v>社会福利和救助</v>
      </c>
      <c r="I6" s="37">
        <v>30305</v>
      </c>
      <c r="J6" s="36" t="str">
        <f>IF(I6&lt;&gt;"",VLOOKUP(I6,支出功能科目!$J$5:$K$119,2,FALSE),"")</f>
        <v>生活补助</v>
      </c>
      <c r="K6" s="44">
        <v>161800</v>
      </c>
      <c r="L6" s="45" t="s">
        <v>2112</v>
      </c>
      <c r="M6" s="104" t="s">
        <v>2114</v>
      </c>
      <c r="N6" s="134" t="s">
        <v>2126</v>
      </c>
    </row>
    <row r="7" spans="1:14" ht="42.75" customHeight="1" x14ac:dyDescent="0.15">
      <c r="A7" s="137">
        <v>3</v>
      </c>
      <c r="B7" s="103">
        <v>623001</v>
      </c>
      <c r="C7" s="35" t="str">
        <f>IF(B7&lt;&gt;"",VLOOKUP(B7,[1]支出功能科目!$O$5:$Q$500,3,FALSE),"")</f>
        <v>米易县退役军人事务局</v>
      </c>
      <c r="D7" s="101" t="s">
        <v>2130</v>
      </c>
      <c r="E7" s="102">
        <v>2080806</v>
      </c>
      <c r="F7" s="36" t="str">
        <f>IF(E7&lt;&gt;"",VLOOKUP(E7,支出功能科目!$A$5:$B$1677,2,FALSE),"")</f>
        <v>农村籍退役士兵老年生活补助</v>
      </c>
      <c r="G7" s="37">
        <v>50901</v>
      </c>
      <c r="H7" s="36" t="str">
        <f>IF(G7&lt;&gt;"",VLOOKUP(G7,支出功能科目!$J$120:$K$221,2,FALSE),"")</f>
        <v>社会福利和救助</v>
      </c>
      <c r="I7" s="37">
        <v>30305</v>
      </c>
      <c r="J7" s="36" t="str">
        <f>IF(I7&lt;&gt;"",VLOOKUP(I7,支出功能科目!$J$5:$K$119,2,FALSE),"")</f>
        <v>生活补助</v>
      </c>
      <c r="K7" s="44">
        <v>171500</v>
      </c>
      <c r="L7" s="45" t="s">
        <v>2112</v>
      </c>
      <c r="M7" s="104" t="s">
        <v>2114</v>
      </c>
      <c r="N7" s="134" t="s">
        <v>2126</v>
      </c>
    </row>
    <row r="8" spans="1:14" ht="42.75" customHeight="1" x14ac:dyDescent="0.15">
      <c r="A8" s="137">
        <v>4</v>
      </c>
      <c r="B8" s="103">
        <v>623001</v>
      </c>
      <c r="C8" s="35" t="str">
        <f>IF(B8&lt;&gt;"",VLOOKUP(B8,[1]支出功能科目!$O$5:$Q$500,3,FALSE),"")</f>
        <v>米易县退役军人事务局</v>
      </c>
      <c r="D8" s="101" t="s">
        <v>2130</v>
      </c>
      <c r="E8" s="102">
        <v>2080806</v>
      </c>
      <c r="F8" s="36" t="str">
        <f>IF(E8&lt;&gt;"",VLOOKUP(E8,支出功能科目!$A$5:$B$1677,2,FALSE),"")</f>
        <v>农村籍退役士兵老年生活补助</v>
      </c>
      <c r="G8" s="37">
        <v>50901</v>
      </c>
      <c r="H8" s="36" t="str">
        <f>IF(G8&lt;&gt;"",VLOOKUP(G8,支出功能科目!$J$120:$K$221,2,FALSE),"")</f>
        <v>社会福利和救助</v>
      </c>
      <c r="I8" s="37">
        <v>30305</v>
      </c>
      <c r="J8" s="36" t="str">
        <f>IF(I8&lt;&gt;"",VLOOKUP(I8,支出功能科目!$J$5:$K$119,2,FALSE),"")</f>
        <v>生活补助</v>
      </c>
      <c r="K8" s="44">
        <v>58500</v>
      </c>
      <c r="L8" s="45" t="s">
        <v>2113</v>
      </c>
      <c r="M8" s="104" t="s">
        <v>2115</v>
      </c>
      <c r="N8" s="134" t="s">
        <v>2127</v>
      </c>
    </row>
    <row r="9" spans="1:14" ht="39.75" customHeight="1" x14ac:dyDescent="0.15">
      <c r="A9" s="137">
        <v>5</v>
      </c>
      <c r="B9" s="103"/>
      <c r="C9" s="35" t="str">
        <f>IF(B9&lt;&gt;"",VLOOKUP(B9,[1]支出功能科目!$O$5:$Q$500,3,FALSE),"")</f>
        <v/>
      </c>
      <c r="D9" s="101"/>
      <c r="E9" s="102"/>
      <c r="F9" s="36" t="str">
        <f>IF(E9&lt;&gt;"",VLOOKUP(E9,支出功能科目!$A$5:$B$1677,2,FALSE),"")</f>
        <v/>
      </c>
      <c r="G9" s="37"/>
      <c r="H9" s="36" t="str">
        <f>IF(G9&lt;&gt;"",VLOOKUP(G9,支出功能科目!$J$120:$K$221,2,FALSE),"")</f>
        <v/>
      </c>
      <c r="I9" s="37"/>
      <c r="J9" s="36" t="str">
        <f>IF(I9&lt;&gt;"",VLOOKUP(I9,支出功能科目!$J$5:$K$119,2,FALSE),"")</f>
        <v/>
      </c>
      <c r="K9" s="44"/>
      <c r="L9" s="47"/>
      <c r="M9" s="104"/>
      <c r="N9" s="134"/>
    </row>
    <row r="10" spans="1:14" ht="30.2" customHeight="1" x14ac:dyDescent="0.15">
      <c r="A10" s="137">
        <v>6</v>
      </c>
      <c r="B10" s="38"/>
      <c r="C10" s="35" t="str">
        <f>IF(B10&lt;&gt;"",VLOOKUP(B10,[1]支出功能科目!$O$5:$Q$500,3,FALSE),"")</f>
        <v/>
      </c>
      <c r="D10" s="101"/>
      <c r="E10" s="39"/>
      <c r="F10" s="36" t="str">
        <f>IF(E10&lt;&gt;"",VLOOKUP(E10,支出功能科目!$A$5:$B$1677,2,FALSE),"")</f>
        <v/>
      </c>
      <c r="G10" s="40"/>
      <c r="H10" s="36" t="str">
        <f>IF(G10&lt;&gt;"",VLOOKUP(G10,支出功能科目!$J$120:$K$221,2,FALSE),"")</f>
        <v/>
      </c>
      <c r="I10" s="37"/>
      <c r="J10" s="36" t="str">
        <f>IF(I10&lt;&gt;"",VLOOKUP(I10,支出功能科目!$J$5:$K$119,2,FALSE),"")</f>
        <v/>
      </c>
      <c r="K10" s="44"/>
      <c r="L10" s="47"/>
      <c r="M10" s="46"/>
      <c r="N10" s="133"/>
    </row>
    <row r="11" spans="1:14" x14ac:dyDescent="0.15">
      <c r="A11" s="147" t="s">
        <v>2084</v>
      </c>
      <c r="B11" s="148"/>
      <c r="C11" s="148"/>
      <c r="D11" s="149"/>
      <c r="E11" s="41"/>
      <c r="F11" s="41"/>
      <c r="G11" s="41"/>
      <c r="H11" s="41"/>
      <c r="I11" s="41"/>
      <c r="J11" s="41"/>
      <c r="K11" s="44">
        <f>SUM(K5:K10)</f>
        <v>1041800</v>
      </c>
      <c r="L11" s="46"/>
      <c r="M11" s="46"/>
      <c r="N11" s="133"/>
    </row>
    <row r="12" spans="1:14" x14ac:dyDescent="0.15">
      <c r="A12" s="138"/>
      <c r="B12" s="138"/>
      <c r="C12" s="138"/>
      <c r="D12" s="138"/>
      <c r="E12" s="138"/>
      <c r="F12" s="138"/>
      <c r="G12" s="138"/>
      <c r="H12" s="138"/>
      <c r="I12" s="138"/>
      <c r="J12" s="138"/>
      <c r="K12" s="138"/>
      <c r="L12" s="138"/>
      <c r="M12" s="138"/>
      <c r="N12" s="138"/>
    </row>
    <row r="13" spans="1:14" x14ac:dyDescent="0.15">
      <c r="A13" s="135"/>
      <c r="B13" s="135"/>
      <c r="C13" s="135"/>
      <c r="D13" s="135"/>
      <c r="E13" s="135"/>
      <c r="F13" s="135"/>
      <c r="G13" s="135"/>
      <c r="H13" s="135"/>
      <c r="I13" s="135"/>
      <c r="J13" s="135"/>
      <c r="K13" s="135"/>
      <c r="L13" s="135"/>
      <c r="M13" s="135"/>
      <c r="N13" s="135"/>
    </row>
    <row r="14" spans="1:14" x14ac:dyDescent="0.15">
      <c r="A14" s="135"/>
      <c r="B14" s="135"/>
      <c r="C14" s="135"/>
      <c r="D14" s="135"/>
      <c r="E14" s="135"/>
      <c r="F14" s="135"/>
      <c r="G14" s="135"/>
      <c r="H14" s="135"/>
      <c r="I14" s="135"/>
      <c r="J14" s="135"/>
      <c r="K14" s="135"/>
      <c r="L14" s="135"/>
      <c r="M14" s="135"/>
      <c r="N14" s="135"/>
    </row>
    <row r="15" spans="1:14" x14ac:dyDescent="0.15">
      <c r="A15" s="135"/>
      <c r="B15" s="135"/>
      <c r="C15" s="135"/>
      <c r="D15" s="135"/>
      <c r="E15" s="135"/>
      <c r="F15" s="135"/>
      <c r="G15" s="135"/>
      <c r="H15" s="135"/>
      <c r="I15" s="135"/>
      <c r="J15" s="135"/>
      <c r="K15" s="135"/>
      <c r="L15" s="135"/>
      <c r="M15" s="135"/>
      <c r="N15" s="135"/>
    </row>
    <row r="16" spans="1:14" x14ac:dyDescent="0.15">
      <c r="A16" s="135"/>
      <c r="B16" s="135"/>
      <c r="C16" s="135"/>
      <c r="D16" s="135"/>
      <c r="E16" s="135"/>
      <c r="F16" s="135"/>
      <c r="G16" s="135"/>
      <c r="H16" s="135"/>
      <c r="I16" s="135"/>
      <c r="J16" s="135"/>
      <c r="K16" s="135"/>
      <c r="L16" s="135"/>
      <c r="M16" s="135"/>
      <c r="N16" s="135"/>
    </row>
    <row r="17" spans="1:14" x14ac:dyDescent="0.15">
      <c r="A17" s="135"/>
      <c r="B17" s="135"/>
      <c r="C17" s="135"/>
      <c r="D17" s="135"/>
      <c r="E17" s="135"/>
      <c r="F17" s="135"/>
      <c r="G17" s="135"/>
      <c r="H17" s="135"/>
      <c r="I17" s="135"/>
      <c r="J17" s="135"/>
      <c r="K17" s="135"/>
      <c r="L17" s="135"/>
      <c r="M17" s="135"/>
      <c r="N17" s="135"/>
    </row>
    <row r="18" spans="1:14" x14ac:dyDescent="0.15">
      <c r="A18" s="135"/>
      <c r="B18" s="135"/>
      <c r="C18" s="135"/>
      <c r="D18" s="135"/>
      <c r="E18" s="135"/>
      <c r="F18" s="135"/>
      <c r="G18" s="135"/>
      <c r="H18" s="135"/>
      <c r="I18" s="135"/>
      <c r="J18" s="135"/>
      <c r="K18" s="135"/>
      <c r="L18" s="135"/>
      <c r="M18" s="135"/>
      <c r="N18" s="135"/>
    </row>
    <row r="19" spans="1:14" x14ac:dyDescent="0.15">
      <c r="A19" s="135"/>
      <c r="B19" s="135"/>
      <c r="C19" s="135"/>
      <c r="D19" s="135"/>
      <c r="E19" s="135"/>
      <c r="F19" s="135"/>
      <c r="G19" s="135"/>
      <c r="H19" s="135"/>
      <c r="I19" s="135"/>
      <c r="J19" s="135"/>
      <c r="K19" s="135"/>
      <c r="L19" s="135"/>
      <c r="M19" s="135"/>
      <c r="N19" s="135"/>
    </row>
    <row r="20" spans="1:14" x14ac:dyDescent="0.15">
      <c r="A20" s="135"/>
      <c r="B20" s="135"/>
      <c r="C20" s="135"/>
      <c r="D20" s="135"/>
      <c r="E20" s="135"/>
      <c r="F20" s="135"/>
      <c r="G20" s="135"/>
      <c r="H20" s="135"/>
      <c r="I20" s="135"/>
      <c r="J20" s="135"/>
      <c r="K20" s="135"/>
      <c r="L20" s="135"/>
      <c r="M20" s="135"/>
      <c r="N20" s="135"/>
    </row>
    <row r="21" spans="1:14" x14ac:dyDescent="0.15">
      <c r="A21" s="135"/>
      <c r="B21" s="135"/>
      <c r="C21" s="135"/>
      <c r="D21" s="135"/>
      <c r="E21" s="135"/>
      <c r="F21" s="135"/>
      <c r="G21" s="135"/>
      <c r="H21" s="135"/>
      <c r="I21" s="135"/>
      <c r="J21" s="135"/>
      <c r="K21" s="135"/>
      <c r="L21" s="135"/>
      <c r="M21" s="135"/>
      <c r="N21" s="135"/>
    </row>
    <row r="22" spans="1:14" x14ac:dyDescent="0.15">
      <c r="A22" s="135"/>
      <c r="B22" s="135"/>
      <c r="C22" s="135"/>
      <c r="D22" s="135"/>
      <c r="E22" s="135"/>
      <c r="F22" s="135"/>
      <c r="G22" s="135"/>
      <c r="H22" s="135"/>
      <c r="I22" s="135"/>
      <c r="J22" s="135"/>
      <c r="K22" s="135"/>
      <c r="L22" s="135"/>
      <c r="M22" s="135"/>
      <c r="N22" s="135"/>
    </row>
    <row r="23" spans="1:14" x14ac:dyDescent="0.15">
      <c r="A23" s="135"/>
      <c r="B23" s="135"/>
      <c r="C23" s="135"/>
      <c r="D23" s="135"/>
      <c r="E23" s="135"/>
      <c r="F23" s="135"/>
      <c r="G23" s="135"/>
      <c r="H23" s="135"/>
      <c r="I23" s="135"/>
      <c r="J23" s="135"/>
      <c r="K23" s="135"/>
      <c r="L23" s="135"/>
      <c r="M23" s="135"/>
      <c r="N23" s="135"/>
    </row>
    <row r="24" spans="1:14" x14ac:dyDescent="0.15">
      <c r="A24" s="135"/>
      <c r="B24" s="135"/>
      <c r="C24" s="135"/>
      <c r="D24" s="135"/>
      <c r="E24" s="135"/>
      <c r="F24" s="135"/>
      <c r="G24" s="135"/>
      <c r="H24" s="135"/>
      <c r="I24" s="135"/>
      <c r="J24" s="135"/>
      <c r="K24" s="135"/>
      <c r="L24" s="135"/>
      <c r="M24" s="135"/>
      <c r="N24" s="135"/>
    </row>
    <row r="25" spans="1:14" x14ac:dyDescent="0.15">
      <c r="A25" s="135"/>
      <c r="B25" s="135"/>
      <c r="C25" s="135"/>
      <c r="D25" s="135"/>
      <c r="E25" s="135"/>
      <c r="F25" s="135"/>
      <c r="G25" s="135"/>
      <c r="H25" s="135"/>
      <c r="I25" s="135"/>
      <c r="J25" s="135"/>
      <c r="K25" s="135"/>
      <c r="L25" s="135"/>
      <c r="M25" s="135"/>
      <c r="N25" s="135"/>
    </row>
    <row r="26" spans="1:14" x14ac:dyDescent="0.15">
      <c r="A26" s="135"/>
      <c r="B26" s="135"/>
      <c r="C26" s="135"/>
      <c r="D26" s="135"/>
      <c r="E26" s="135"/>
      <c r="F26" s="135"/>
      <c r="G26" s="135"/>
      <c r="H26" s="135"/>
      <c r="I26" s="135"/>
      <c r="J26" s="135"/>
      <c r="K26" s="135"/>
      <c r="L26" s="135"/>
      <c r="M26" s="135"/>
      <c r="N26" s="135"/>
    </row>
    <row r="27" spans="1:14" x14ac:dyDescent="0.15">
      <c r="A27" s="135"/>
      <c r="B27" s="135"/>
      <c r="C27" s="135"/>
      <c r="D27" s="135"/>
      <c r="E27" s="135"/>
      <c r="F27" s="135"/>
      <c r="G27" s="135"/>
      <c r="H27" s="135"/>
      <c r="I27" s="135"/>
      <c r="J27" s="135"/>
      <c r="K27" s="135"/>
      <c r="L27" s="135"/>
      <c r="M27" s="135"/>
      <c r="N27" s="135"/>
    </row>
    <row r="28" spans="1:14" x14ac:dyDescent="0.15">
      <c r="M28" s="135"/>
      <c r="N28" s="135"/>
    </row>
    <row r="29" spans="1:14" x14ac:dyDescent="0.15">
      <c r="M29" s="135"/>
      <c r="N29" s="135"/>
    </row>
  </sheetData>
  <mergeCells count="2">
    <mergeCell ref="A11:D11"/>
    <mergeCell ref="A2:N2"/>
  </mergeCells>
  <phoneticPr fontId="10" type="noConversion"/>
  <dataValidations count="1">
    <dataValidation type="list" allowBlank="1" showInputMessage="1" showErrorMessage="1" sqref="M5:M9">
      <formula1>$AJ$10:$AJ$25</formula1>
    </dataValidation>
  </dataValidations>
  <pageMargins left="0.70866141732283472" right="0.70866141732283472" top="0.74803149606299213" bottom="0.74803149606299213" header="0.31496062992125984" footer="0.31496062992125984"/>
  <pageSetup paperSize="9" scale="90"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election activeCell="L25" sqref="L25"/>
    </sheetView>
  </sheetViews>
  <sheetFormatPr defaultRowHeight="13.5" x14ac:dyDescent="0.1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支出功能科目</vt:lpstr>
      <vt:lpstr>人员经费模板</vt:lpstr>
      <vt:lpstr>专项模板</vt:lpstr>
      <vt:lpstr>1专</vt:lpstr>
      <vt:lpstr>247专  (优) </vt:lpstr>
      <vt:lpstr>Sheet2</vt:lpstr>
    </vt:vector>
  </TitlesOfParts>
  <Company>Sky123.Org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李凯苇</dc:creator>
  <cp:lastModifiedBy>Administrator</cp:lastModifiedBy>
  <cp:lastPrinted>2022-04-19T02:56:39Z</cp:lastPrinted>
  <dcterms:created xsi:type="dcterms:W3CDTF">2019-12-30T11:11:00Z</dcterms:created>
  <dcterms:modified xsi:type="dcterms:W3CDTF">2022-04-22T01:27:06Z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