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80" windowWidth="19200" windowHeight="8100" tabRatio="986" activeTab="1"/>
  </bookViews>
  <sheets>
    <sheet name="目录" sheetId="46" r:id="rId1"/>
    <sheet name="1.全市一般公共预算收入执行表" sheetId="1" r:id="rId2"/>
    <sheet name="2.全市一般公共预算支出执行表" sheetId="2" r:id="rId3"/>
    <sheet name="3.全市一般公用预算收支执行平衡表" sheetId="3" r:id="rId4"/>
    <sheet name="4.全市一般公共预算经济分类科目支出执行表" sheetId="4" r:id="rId5"/>
    <sheet name="5.市本级一般公共预算收入执行表" sheetId="15" r:id="rId6"/>
    <sheet name="6.2021年攀枝花市本级一般公共预算收入执行情况的说明" sheetId="48" r:id="rId7"/>
    <sheet name="7.市本级一般公共预算支出执行表" sheetId="16" r:id="rId8"/>
    <sheet name="8.2021年攀枝花市本级一般公共预算支出执行情况" sheetId="49" r:id="rId9"/>
    <sheet name="9.市本级一般公用预算收支平衡表" sheetId="17" r:id="rId10"/>
    <sheet name="10.市本级一般公共预算经济分类科目执行表" sheetId="14" r:id="rId11"/>
    <sheet name="11.省对市税返和转移支付补助执行表" sheetId="5" r:id="rId12"/>
    <sheet name="12.市对区税返和转移支付补助决算数" sheetId="6" r:id="rId13"/>
    <sheet name="13.全市政府性基金收入执行表" sheetId="7" r:id="rId14"/>
    <sheet name="14.全市政府性基金支出执行表" sheetId="8" r:id="rId15"/>
    <sheet name="15.全市政府性基金收支预算平衡表" sheetId="9" r:id="rId16"/>
    <sheet name="16.市本级政府性基金收入执行表" sheetId="20" r:id="rId17"/>
    <sheet name="17.市本级政府性基金支出执行表" sheetId="19" r:id="rId18"/>
    <sheet name="18.市本级政府性基金收支平衡表" sheetId="18" r:id="rId19"/>
    <sheet name="19.省对市政府性基金转移支付补助执行表" sheetId="10" r:id="rId20"/>
    <sheet name="20.市对区政府性基金转移支付补助执行表" sheetId="22" r:id="rId21"/>
    <sheet name="21.全市国有资本经营预算收支平衡表" sheetId="11" r:id="rId22"/>
    <sheet name="22.市本级国有资本经营预算收支平衡表" sheetId="25" r:id="rId23"/>
    <sheet name="23.社会保险基金收入执行表" sheetId="51" r:id="rId24"/>
    <sheet name="24.社会保险基金支出执行表" sheetId="50" r:id="rId25"/>
    <sheet name="25.全市及市本级社会保险基金收支平衡表" sheetId="12" r:id="rId26"/>
    <sheet name="26.2021年攀枝花市地方政府一般债务余额情况表" sheetId="36" r:id="rId27"/>
    <sheet name="27.2021年攀枝花市地方政府一般债务分地区情况表" sheetId="37" r:id="rId28"/>
    <sheet name="28.2021年攀枝花市地方政府专项债务余额情况表" sheetId="38" r:id="rId29"/>
    <sheet name="29.2021年攀枝花市地方政府专项债务分地区情况表" sheetId="39" r:id="rId30"/>
    <sheet name="30.2021年攀枝花市地方政府性债务余额情况汇总表" sheetId="40" r:id="rId31"/>
    <sheet name="31.2021年攀枝花市市本级地方政府性债务余额情况汇总表" sheetId="41" r:id="rId32"/>
    <sheet name="32.2021年攀枝花市地方政府债务分地区情况表" sheetId="42" r:id="rId33"/>
    <sheet name="33.2021年攀枝花市政府债务变动情况表" sheetId="43" r:id="rId34"/>
  </sheets>
  <definedNames>
    <definedName name="_xlnm._FilterDatabase" localSheetId="14" hidden="1">'14.全市政府性基金支出执行表'!$A$3:$F$266</definedName>
    <definedName name="_xlnm._FilterDatabase" localSheetId="17" hidden="1">'17.市本级政府性基金支出执行表'!$A$3:$D$266</definedName>
    <definedName name="_xlnm._FilterDatabase" localSheetId="2" hidden="1">'2.全市一般公共预算支出执行表'!$A$3:$F$28</definedName>
    <definedName name="_xlnm._FilterDatabase" localSheetId="7" hidden="1">'7.市本级一般公共预算支出执行表'!$A$3:$J$1327</definedName>
    <definedName name="OLE_LINK2" localSheetId="6">'6.2021年攀枝花市本级一般公共预算收入执行情况的说明'!$A$1</definedName>
    <definedName name="OLE_LINK2" localSheetId="8">'8.2021年攀枝花市本级一般公共预算支出执行情况'!$A$1</definedName>
    <definedName name="_xlnm.Print_Titles" localSheetId="10">'10.市本级一般公共预算经济分类科目执行表'!$3:$3</definedName>
    <definedName name="_xlnm.Print_Titles" localSheetId="11">'11.省对市税返和转移支付补助执行表'!$3:$3</definedName>
    <definedName name="_xlnm.Print_Titles" localSheetId="12">'12.市对区税返和转移支付补助决算数'!$3:$3</definedName>
    <definedName name="_xlnm.Print_Titles" localSheetId="14">'14.全市政府性基金支出执行表'!$3:$3</definedName>
    <definedName name="_xlnm.Print_Titles" localSheetId="15">'15.全市政府性基金收支预算平衡表'!$3:$3</definedName>
    <definedName name="_xlnm.Print_Titles" localSheetId="17">'17.市本级政府性基金支出执行表'!$3:$3</definedName>
    <definedName name="_xlnm.Print_Titles" localSheetId="2">'2.全市一般公共预算支出执行表'!$3:$3</definedName>
    <definedName name="_xlnm.Print_Titles" localSheetId="3">'3.全市一般公用预算收支执行平衡表'!$3:$3</definedName>
    <definedName name="_xlnm.Print_Titles" localSheetId="4">'4.全市一般公共预算经济分类科目支出执行表'!$3:$3</definedName>
    <definedName name="_xlnm.Print_Titles" localSheetId="7">'7.市本级一般公共预算支出执行表'!$3:$3</definedName>
    <definedName name="_xlnm.Print_Titles" localSheetId="9">'9.市本级一般公用预算收支平衡表'!$3:$3</definedName>
  </definedNames>
  <calcPr calcId="145621"/>
</workbook>
</file>

<file path=xl/calcChain.xml><?xml version="1.0" encoding="utf-8"?>
<calcChain xmlns="http://schemas.openxmlformats.org/spreadsheetml/2006/main">
  <c r="B37" i="4" l="1"/>
  <c r="B35" i="4" s="1"/>
  <c r="B19" i="14" l="1"/>
  <c r="B39" i="25" l="1"/>
  <c r="B35" i="11"/>
  <c r="D8" i="11"/>
  <c r="B10" i="51" l="1"/>
  <c r="B42" i="50" l="1"/>
  <c r="B33" i="50"/>
  <c r="B27" i="50"/>
  <c r="B22" i="50"/>
  <c r="B11" i="50"/>
  <c r="B42" i="51"/>
  <c r="B28" i="51"/>
  <c r="B23" i="51"/>
  <c r="B17" i="51"/>
  <c r="B37" i="14" l="1"/>
  <c r="B63" i="14"/>
  <c r="D73" i="17" l="1"/>
  <c r="C12" i="12" l="1"/>
  <c r="F4" i="12"/>
  <c r="E4" i="12"/>
  <c r="B4" i="12"/>
  <c r="B12" i="12" s="1"/>
  <c r="D8" i="25"/>
  <c r="D7" i="25" s="1"/>
  <c r="D35" i="25" s="1"/>
  <c r="D39" i="25" s="1"/>
  <c r="B39" i="11"/>
  <c r="D18" i="11"/>
  <c r="B5" i="22"/>
  <c r="B5" i="10"/>
  <c r="B4" i="10"/>
  <c r="B13" i="18"/>
  <c r="B15" i="18" s="1"/>
  <c r="D11" i="18"/>
  <c r="D15" i="18" s="1"/>
  <c r="E225" i="19"/>
  <c r="E212" i="19"/>
  <c r="D208" i="19"/>
  <c r="E208" i="19" s="1"/>
  <c r="C208" i="19"/>
  <c r="B208" i="19"/>
  <c r="B207" i="19" s="1"/>
  <c r="D207" i="19"/>
  <c r="E207" i="19" s="1"/>
  <c r="C207" i="19"/>
  <c r="E198" i="19"/>
  <c r="E197" i="19"/>
  <c r="D195" i="19"/>
  <c r="E195" i="19" s="1"/>
  <c r="C195" i="19"/>
  <c r="C181" i="19" s="1"/>
  <c r="E78" i="19"/>
  <c r="E75" i="19"/>
  <c r="D75" i="19"/>
  <c r="C75" i="19"/>
  <c r="B75" i="19"/>
  <c r="E74" i="19"/>
  <c r="D69" i="19"/>
  <c r="E69" i="19" s="1"/>
  <c r="C69" i="19"/>
  <c r="B69" i="19"/>
  <c r="C64" i="19"/>
  <c r="B64" i="19"/>
  <c r="E63" i="19"/>
  <c r="E54" i="19"/>
  <c r="C53" i="19"/>
  <c r="E53" i="19" s="1"/>
  <c r="D51" i="19"/>
  <c r="B51" i="19"/>
  <c r="D50" i="19"/>
  <c r="B13" i="9"/>
  <c r="D11" i="9"/>
  <c r="D15" i="9" s="1"/>
  <c r="B8" i="9"/>
  <c r="B59" i="6"/>
  <c r="B47" i="6"/>
  <c r="B14" i="6"/>
  <c r="B12" i="6" s="1"/>
  <c r="B4" i="6" s="1"/>
  <c r="B5" i="6"/>
  <c r="B60" i="5"/>
  <c r="B48" i="5" s="1"/>
  <c r="B14" i="5"/>
  <c r="B12" i="5"/>
  <c r="B5" i="5"/>
  <c r="B58" i="14"/>
  <c r="B55" i="14"/>
  <c r="B49" i="14"/>
  <c r="B46" i="14"/>
  <c r="B42" i="14"/>
  <c r="B39" i="14"/>
  <c r="B35" i="14"/>
  <c r="B27" i="14"/>
  <c r="B20" i="14" s="1"/>
  <c r="B9" i="14"/>
  <c r="B4" i="14"/>
  <c r="B66" i="17"/>
  <c r="B65" i="17" s="1"/>
  <c r="D65" i="17"/>
  <c r="B60" i="17"/>
  <c r="D59" i="17"/>
  <c r="D58" i="17" s="1"/>
  <c r="B54" i="17"/>
  <c r="D50" i="17"/>
  <c r="B50" i="17"/>
  <c r="D15" i="17"/>
  <c r="D13" i="17" s="1"/>
  <c r="B15" i="17"/>
  <c r="B13" i="17"/>
  <c r="D6" i="17"/>
  <c r="D5" i="17" s="1"/>
  <c r="B6" i="17"/>
  <c r="B5" i="17" s="1"/>
  <c r="B50" i="19" l="1"/>
  <c r="B266" i="19" s="1"/>
  <c r="B15" i="9"/>
  <c r="F11" i="12"/>
  <c r="F12" i="12" s="1"/>
  <c r="D76" i="17"/>
  <c r="B76" i="17"/>
  <c r="D7" i="11"/>
  <c r="D35" i="11" s="1"/>
  <c r="D39" i="11" s="1"/>
  <c r="B68" i="14"/>
  <c r="E11" i="12"/>
  <c r="E12" i="12" s="1"/>
  <c r="C51" i="19"/>
  <c r="C50" i="19" s="1"/>
  <c r="C266" i="19" s="1"/>
  <c r="D181" i="19"/>
  <c r="B4" i="5"/>
  <c r="E50" i="19" l="1"/>
  <c r="D266" i="19"/>
  <c r="E266" i="19" s="1"/>
  <c r="E181" i="19"/>
  <c r="E51" i="19"/>
  <c r="E10" i="43" l="1"/>
  <c r="C10" i="43"/>
  <c r="B10" i="43"/>
  <c r="F4" i="43"/>
  <c r="F10" i="43" s="1"/>
  <c r="C10" i="42"/>
  <c r="B10" i="42"/>
  <c r="F9" i="41"/>
  <c r="E9" i="41"/>
  <c r="D9" i="41"/>
  <c r="C9" i="41"/>
  <c r="B9" i="41"/>
  <c r="B8" i="41"/>
  <c r="F9" i="40"/>
  <c r="E9" i="40"/>
  <c r="D9" i="40"/>
  <c r="C9" i="40"/>
  <c r="B8" i="40"/>
  <c r="B6" i="40"/>
  <c r="B5" i="40"/>
  <c r="B9" i="40" s="1"/>
  <c r="C10" i="39"/>
  <c r="B10" i="39"/>
  <c r="C9" i="38"/>
  <c r="B9" i="38" s="1"/>
  <c r="B8" i="38"/>
  <c r="B6" i="38"/>
  <c r="B5" i="38"/>
  <c r="C10" i="37"/>
  <c r="B10" i="37"/>
  <c r="D9" i="36"/>
  <c r="C9" i="36"/>
  <c r="B8" i="36"/>
  <c r="B6" i="36"/>
  <c r="B5" i="36"/>
  <c r="B63" i="4"/>
  <c r="B58" i="4"/>
  <c r="B55" i="4"/>
  <c r="B49" i="4"/>
  <c r="B46" i="4"/>
  <c r="B42" i="4"/>
  <c r="B39" i="4"/>
  <c r="B28" i="4"/>
  <c r="B20" i="4"/>
  <c r="B9" i="4"/>
  <c r="B4" i="4"/>
  <c r="D50" i="3"/>
  <c r="E27" i="2"/>
  <c r="E26" i="2"/>
  <c r="E25" i="2"/>
  <c r="E23" i="2"/>
  <c r="E22" i="2"/>
  <c r="E21" i="2"/>
  <c r="E20" i="2"/>
  <c r="E19" i="2"/>
  <c r="E18" i="2"/>
  <c r="E17" i="2"/>
  <c r="E16" i="2"/>
  <c r="E15" i="2"/>
  <c r="E14" i="2"/>
  <c r="E13" i="2"/>
  <c r="E12" i="2"/>
  <c r="E11" i="2"/>
  <c r="E10" i="2"/>
  <c r="E9" i="2"/>
  <c r="E8" i="2"/>
  <c r="E7" i="2"/>
  <c r="E6" i="2"/>
  <c r="E4" i="2"/>
  <c r="B9" i="36" l="1"/>
  <c r="B68" i="4"/>
  <c r="D28" i="2" l="1"/>
  <c r="E28" i="2" s="1"/>
  <c r="B28" i="2" l="1"/>
  <c r="E5" i="15" l="1"/>
  <c r="E7" i="15"/>
  <c r="E9" i="15"/>
  <c r="E10" i="15"/>
  <c r="E11" i="15"/>
  <c r="E12" i="15"/>
  <c r="E13" i="15"/>
  <c r="E14" i="15"/>
  <c r="E15" i="15"/>
  <c r="E16" i="15"/>
  <c r="E17" i="15"/>
  <c r="E18" i="15"/>
  <c r="E20" i="15"/>
  <c r="B4" i="22" l="1"/>
  <c r="E28" i="15"/>
  <c r="E27" i="15"/>
  <c r="E26" i="15"/>
  <c r="E25" i="15"/>
  <c r="E24" i="15"/>
  <c r="E23" i="15"/>
  <c r="D22" i="15"/>
  <c r="C22" i="15"/>
  <c r="B22" i="15"/>
  <c r="D4" i="15"/>
  <c r="C4" i="15"/>
  <c r="B4" i="15"/>
  <c r="C29" i="15" l="1"/>
  <c r="E4" i="15"/>
  <c r="B29" i="15"/>
  <c r="D29" i="15"/>
  <c r="E22" i="15"/>
  <c r="E29" i="15" l="1"/>
</calcChain>
</file>

<file path=xl/sharedStrings.xml><?xml version="1.0" encoding="utf-8"?>
<sst xmlns="http://schemas.openxmlformats.org/spreadsheetml/2006/main" count="3097" uniqueCount="2168">
  <si>
    <r>
      <rPr>
        <sz val="11"/>
        <color theme="1"/>
        <rFont val="Times New Roman"/>
        <family val="1"/>
      </rPr>
      <t xml:space="preserve">         </t>
    </r>
    <r>
      <rPr>
        <sz val="11"/>
        <color theme="1"/>
        <rFont val="宋体"/>
        <family val="3"/>
        <charset val="134"/>
      </rPr>
      <t>单位：万元，</t>
    </r>
    <r>
      <rPr>
        <sz val="11"/>
        <color theme="1"/>
        <rFont val="Times New Roman"/>
        <family val="1"/>
      </rPr>
      <t>%</t>
    </r>
  </si>
  <si>
    <r>
      <rPr>
        <b/>
        <sz val="11"/>
        <color theme="1"/>
        <rFont val="宋体"/>
        <family val="3"/>
        <charset val="134"/>
      </rPr>
      <t>预算科目</t>
    </r>
  </si>
  <si>
    <r>
      <rPr>
        <b/>
        <sz val="11"/>
        <color theme="1"/>
        <rFont val="宋体"/>
        <family val="3"/>
        <charset val="134"/>
      </rPr>
      <t>年初预算数</t>
    </r>
  </si>
  <si>
    <r>
      <rPr>
        <b/>
        <sz val="11"/>
        <color theme="1"/>
        <rFont val="宋体"/>
        <family val="3"/>
        <charset val="134"/>
      </rPr>
      <t>变动预算数</t>
    </r>
  </si>
  <si>
    <r>
      <rPr>
        <b/>
        <sz val="11"/>
        <color theme="1"/>
        <rFont val="宋体"/>
        <family val="3"/>
        <charset val="134"/>
      </rPr>
      <t>为预算</t>
    </r>
  </si>
  <si>
    <r>
      <rPr>
        <b/>
        <sz val="11"/>
        <color theme="1"/>
        <rFont val="宋体"/>
        <family val="3"/>
        <charset val="134"/>
      </rPr>
      <t>为上年决算</t>
    </r>
  </si>
  <si>
    <r>
      <rPr>
        <b/>
        <sz val="11"/>
        <color theme="1"/>
        <rFont val="宋体"/>
        <family val="3"/>
        <charset val="134"/>
      </rPr>
      <t>一、税收收入</t>
    </r>
  </si>
  <si>
    <r>
      <rPr>
        <sz val="11"/>
        <color theme="1"/>
        <rFont val="Times New Roman"/>
        <family val="1"/>
      </rPr>
      <t xml:space="preserve">  </t>
    </r>
    <r>
      <rPr>
        <sz val="11"/>
        <color theme="1"/>
        <rFont val="宋体"/>
        <family val="3"/>
        <charset val="134"/>
      </rPr>
      <t>增值税</t>
    </r>
  </si>
  <si>
    <r>
      <rPr>
        <sz val="11"/>
        <color theme="1"/>
        <rFont val="Times New Roman"/>
        <family val="1"/>
      </rPr>
      <t xml:space="preserve">  </t>
    </r>
    <r>
      <rPr>
        <sz val="11"/>
        <color theme="1"/>
        <rFont val="宋体"/>
        <family val="3"/>
        <charset val="134"/>
      </rPr>
      <t>消费税</t>
    </r>
  </si>
  <si>
    <r>
      <rPr>
        <sz val="11"/>
        <color theme="1"/>
        <rFont val="Times New Roman"/>
        <family val="1"/>
      </rPr>
      <t xml:space="preserve">  </t>
    </r>
    <r>
      <rPr>
        <sz val="11"/>
        <color theme="1"/>
        <rFont val="宋体"/>
        <family val="3"/>
        <charset val="134"/>
      </rPr>
      <t>企业所得税</t>
    </r>
  </si>
  <si>
    <r>
      <rPr>
        <sz val="11"/>
        <color theme="1"/>
        <rFont val="Times New Roman"/>
        <family val="1"/>
      </rPr>
      <t xml:space="preserve">  </t>
    </r>
    <r>
      <rPr>
        <sz val="11"/>
        <color theme="1"/>
        <rFont val="宋体"/>
        <family val="3"/>
        <charset val="134"/>
      </rPr>
      <t>企业所得税退税</t>
    </r>
  </si>
  <si>
    <r>
      <rPr>
        <sz val="11"/>
        <color theme="1"/>
        <rFont val="Times New Roman"/>
        <family val="1"/>
      </rPr>
      <t xml:space="preserve">  </t>
    </r>
    <r>
      <rPr>
        <sz val="11"/>
        <color theme="1"/>
        <rFont val="宋体"/>
        <family val="3"/>
        <charset val="134"/>
      </rPr>
      <t>个人所得税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</si>
  <si>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资源税</t>
    </r>
  </si>
  <si>
    <r>
      <rPr>
        <sz val="11"/>
        <color theme="1"/>
        <rFont val="Times New Roman"/>
        <family val="1"/>
      </rPr>
      <t xml:space="preserve">  </t>
    </r>
    <r>
      <rPr>
        <sz val="11"/>
        <color theme="1"/>
        <rFont val="宋体"/>
        <family val="3"/>
        <charset val="134"/>
      </rPr>
      <t>城市维护建设税</t>
    </r>
  </si>
  <si>
    <r>
      <rPr>
        <sz val="11"/>
        <color theme="1"/>
        <rFont val="Times New Roman"/>
        <family val="1"/>
      </rPr>
      <t xml:space="preserve">  </t>
    </r>
    <r>
      <rPr>
        <sz val="11"/>
        <color theme="1"/>
        <rFont val="宋体"/>
        <family val="3"/>
        <charset val="134"/>
      </rPr>
      <t>房产税</t>
    </r>
  </si>
  <si>
    <r>
      <rPr>
        <sz val="11"/>
        <color theme="1"/>
        <rFont val="Times New Roman"/>
        <family val="1"/>
      </rPr>
      <t xml:space="preserve">  </t>
    </r>
    <r>
      <rPr>
        <sz val="11"/>
        <color theme="1"/>
        <rFont val="宋体"/>
        <family val="3"/>
        <charset val="134"/>
      </rPr>
      <t>印花税</t>
    </r>
  </si>
  <si>
    <r>
      <rPr>
        <sz val="11"/>
        <color theme="1"/>
        <rFont val="Times New Roman"/>
        <family val="1"/>
      </rPr>
      <t xml:space="preserve">  </t>
    </r>
    <r>
      <rPr>
        <sz val="11"/>
        <color theme="1"/>
        <rFont val="宋体"/>
        <family val="3"/>
        <charset val="134"/>
      </rPr>
      <t>城镇土地使用税</t>
    </r>
  </si>
  <si>
    <r>
      <rPr>
        <sz val="11"/>
        <color theme="1"/>
        <rFont val="Times New Roman"/>
        <family val="1"/>
      </rPr>
      <t xml:space="preserve">  </t>
    </r>
    <r>
      <rPr>
        <sz val="11"/>
        <color theme="1"/>
        <rFont val="宋体"/>
        <family val="3"/>
        <charset val="134"/>
      </rPr>
      <t>土地增值税</t>
    </r>
  </si>
  <si>
    <r>
      <rPr>
        <sz val="11"/>
        <color theme="1"/>
        <rFont val="Times New Roman"/>
        <family val="1"/>
      </rPr>
      <t xml:space="preserve">  </t>
    </r>
    <r>
      <rPr>
        <sz val="11"/>
        <color theme="1"/>
        <rFont val="宋体"/>
        <family val="3"/>
        <charset val="134"/>
      </rPr>
      <t>车船税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</si>
  <si>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耕地占用税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</si>
  <si>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契税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</si>
  <si>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烟叶税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</si>
  <si>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环境保护税</t>
    </r>
    <r>
      <rPr>
        <sz val="11"/>
        <color theme="1"/>
        <rFont val="Times New Roman"/>
        <family val="1"/>
      </rPr>
      <t>(</t>
    </r>
    <r>
      <rPr>
        <sz val="11"/>
        <color theme="1"/>
        <rFont val="宋体"/>
        <family val="3"/>
        <charset val="134"/>
      </rPr>
      <t>款</t>
    </r>
    <r>
      <rPr>
        <sz val="11"/>
        <color theme="1"/>
        <rFont val="Times New Roman"/>
        <family val="1"/>
      </rPr>
      <t>)</t>
    </r>
  </si>
  <si>
    <r>
      <rPr>
        <sz val="11"/>
        <color theme="1"/>
        <rFont val="Times New Roman"/>
        <family val="1"/>
      </rPr>
      <t xml:space="preserve">  </t>
    </r>
    <r>
      <rPr>
        <sz val="11"/>
        <color theme="1"/>
        <rFont val="宋体"/>
        <family val="3"/>
        <charset val="134"/>
      </rPr>
      <t>其他税收收入</t>
    </r>
  </si>
  <si>
    <r>
      <rPr>
        <b/>
        <sz val="11"/>
        <color theme="1"/>
        <rFont val="宋体"/>
        <family val="3"/>
        <charset val="134"/>
      </rPr>
      <t>二、非税收入</t>
    </r>
  </si>
  <si>
    <r>
      <rPr>
        <sz val="11"/>
        <color theme="1"/>
        <rFont val="Times New Roman"/>
        <family val="1"/>
      </rPr>
      <t xml:space="preserve">  </t>
    </r>
    <r>
      <rPr>
        <sz val="11"/>
        <color theme="1"/>
        <rFont val="宋体"/>
        <family val="3"/>
        <charset val="134"/>
      </rPr>
      <t>专项收入</t>
    </r>
  </si>
  <si>
    <r>
      <rPr>
        <sz val="11"/>
        <color theme="1"/>
        <rFont val="Times New Roman"/>
        <family val="1"/>
      </rPr>
      <t xml:space="preserve">  </t>
    </r>
    <r>
      <rPr>
        <sz val="11"/>
        <color theme="1"/>
        <rFont val="宋体"/>
        <family val="3"/>
        <charset val="134"/>
      </rPr>
      <t>行政事业性收费收入</t>
    </r>
  </si>
  <si>
    <r>
      <rPr>
        <sz val="11"/>
        <color theme="1"/>
        <rFont val="Times New Roman"/>
        <family val="1"/>
      </rPr>
      <t xml:space="preserve">  </t>
    </r>
    <r>
      <rPr>
        <sz val="11"/>
        <color theme="1"/>
        <rFont val="宋体"/>
        <family val="3"/>
        <charset val="134"/>
      </rPr>
      <t>罚没收入</t>
    </r>
  </si>
  <si>
    <r>
      <rPr>
        <sz val="11"/>
        <color theme="1"/>
        <rFont val="Times New Roman"/>
        <family val="1"/>
      </rPr>
      <t xml:space="preserve">  </t>
    </r>
    <r>
      <rPr>
        <sz val="11"/>
        <color theme="1"/>
        <rFont val="宋体"/>
        <family val="3"/>
        <charset val="134"/>
      </rPr>
      <t>国有资源</t>
    </r>
    <r>
      <rPr>
        <sz val="11"/>
        <color theme="1"/>
        <rFont val="Times New Roman"/>
        <family val="1"/>
      </rPr>
      <t>(</t>
    </r>
    <r>
      <rPr>
        <sz val="11"/>
        <color theme="1"/>
        <rFont val="宋体"/>
        <family val="3"/>
        <charset val="134"/>
      </rPr>
      <t>资产</t>
    </r>
    <r>
      <rPr>
        <sz val="11"/>
        <color theme="1"/>
        <rFont val="Times New Roman"/>
        <family val="1"/>
      </rPr>
      <t>)</t>
    </r>
    <r>
      <rPr>
        <sz val="11"/>
        <color theme="1"/>
        <rFont val="宋体"/>
        <family val="3"/>
        <charset val="134"/>
      </rPr>
      <t>有偿使用收入</t>
    </r>
  </si>
  <si>
    <r>
      <rPr>
        <sz val="11"/>
        <color theme="1"/>
        <rFont val="Times New Roman"/>
        <family val="1"/>
      </rPr>
      <t xml:space="preserve">  </t>
    </r>
    <r>
      <rPr>
        <sz val="11"/>
        <color theme="1"/>
        <rFont val="宋体"/>
        <family val="3"/>
        <charset val="134"/>
      </rPr>
      <t>政府住房基金收入</t>
    </r>
  </si>
  <si>
    <r>
      <rPr>
        <sz val="11"/>
        <color theme="1"/>
        <rFont val="Times New Roman"/>
        <family val="1"/>
      </rPr>
      <t xml:space="preserve">  </t>
    </r>
    <r>
      <rPr>
        <sz val="11"/>
        <color theme="1"/>
        <rFont val="宋体"/>
        <family val="3"/>
        <charset val="134"/>
      </rPr>
      <t>其他收入</t>
    </r>
    <r>
      <rPr>
        <sz val="11"/>
        <color theme="1"/>
        <rFont val="Times New Roman"/>
        <family val="1"/>
      </rPr>
      <t>(</t>
    </r>
    <r>
      <rPr>
        <sz val="11"/>
        <color theme="1"/>
        <rFont val="宋体"/>
        <family val="3"/>
        <charset val="134"/>
      </rPr>
      <t>款</t>
    </r>
    <r>
      <rPr>
        <sz val="11"/>
        <color theme="1"/>
        <rFont val="Times New Roman"/>
        <family val="1"/>
      </rPr>
      <t>)</t>
    </r>
  </si>
  <si>
    <r>
      <rPr>
        <b/>
        <sz val="11"/>
        <color theme="1"/>
        <rFont val="宋体"/>
        <family val="3"/>
        <charset val="134"/>
      </rPr>
      <t>一般公共预算收入</t>
    </r>
  </si>
  <si>
    <r>
      <rPr>
        <sz val="11"/>
        <color theme="1"/>
        <rFont val="Times New Roman"/>
        <family val="1"/>
      </rPr>
      <t xml:space="preserve">                            </t>
    </r>
    <r>
      <rPr>
        <sz val="11"/>
        <color theme="1"/>
        <rFont val="宋体"/>
        <family val="3"/>
        <charset val="134"/>
      </rPr>
      <t>单位：万元，</t>
    </r>
    <r>
      <rPr>
        <sz val="11"/>
        <color theme="1"/>
        <rFont val="Times New Roman"/>
        <family val="1"/>
      </rPr>
      <t>%</t>
    </r>
  </si>
  <si>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</si>
  <si>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</si>
  <si>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</si>
  <si>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</si>
  <si>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</si>
  <si>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</si>
  <si>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</si>
  <si>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</si>
  <si>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</si>
  <si>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</si>
  <si>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</si>
  <si>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</si>
  <si>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</si>
  <si>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</si>
  <si>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</si>
  <si>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</si>
  <si>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</si>
  <si>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</si>
  <si>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</si>
  <si>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</si>
  <si>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</si>
  <si>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债务付息支出</t>
  </si>
  <si>
    <t>债务发行费用支出</t>
  </si>
  <si>
    <t>一般公共预算支出</t>
  </si>
  <si>
    <t>单位：万元</t>
  </si>
  <si>
    <t>项   目</t>
  </si>
  <si>
    <r>
      <rPr>
        <b/>
        <sz val="10"/>
        <rFont val="宋体"/>
        <family val="3"/>
        <charset val="134"/>
      </rPr>
      <t>一般公共预算收入</t>
    </r>
  </si>
  <si>
    <r>
      <rPr>
        <b/>
        <sz val="10"/>
        <rFont val="宋体"/>
        <family val="3"/>
        <charset val="134"/>
      </rPr>
      <t>一般公共预算支出</t>
    </r>
  </si>
  <si>
    <r>
      <rPr>
        <b/>
        <sz val="10"/>
        <rFont val="宋体"/>
        <family val="3"/>
        <charset val="134"/>
      </rPr>
      <t>上级补助收入</t>
    </r>
  </si>
  <si>
    <r>
      <rPr>
        <b/>
        <sz val="10"/>
        <rFont val="宋体"/>
        <family val="3"/>
        <charset val="134"/>
      </rPr>
      <t>补助下级支出</t>
    </r>
  </si>
  <si>
    <r>
      <rPr>
        <b/>
        <sz val="10"/>
        <rFont val="Times New Roman"/>
        <family val="1"/>
      </rPr>
      <t xml:space="preserve">  </t>
    </r>
    <r>
      <rPr>
        <b/>
        <sz val="10"/>
        <rFont val="宋体"/>
        <family val="3"/>
        <charset val="134"/>
      </rPr>
      <t>返还性收入</t>
    </r>
  </si>
  <si>
    <r>
      <rPr>
        <b/>
        <sz val="10"/>
        <rFont val="Times New Roman"/>
        <family val="1"/>
      </rPr>
      <t xml:space="preserve">  </t>
    </r>
    <r>
      <rPr>
        <b/>
        <sz val="10"/>
        <rFont val="宋体"/>
        <family val="3"/>
        <charset val="134"/>
      </rPr>
      <t>返还性支出</t>
    </r>
  </si>
  <si>
    <r>
      <rPr>
        <sz val="10"/>
        <rFont val="Times New Roman"/>
        <family val="1"/>
      </rPr>
      <t xml:space="preserve">    </t>
    </r>
    <r>
      <rPr>
        <sz val="10"/>
        <rFont val="宋体"/>
        <family val="3"/>
        <charset val="134"/>
      </rPr>
      <t>所得税基数返还收入</t>
    </r>
  </si>
  <si>
    <r>
      <rPr>
        <sz val="10"/>
        <rFont val="Times New Roman"/>
        <family val="1"/>
      </rPr>
      <t xml:space="preserve">    </t>
    </r>
    <r>
      <rPr>
        <sz val="10"/>
        <rFont val="宋体"/>
        <family val="3"/>
        <charset val="134"/>
      </rPr>
      <t>所得税基数返还支出</t>
    </r>
  </si>
  <si>
    <r>
      <rPr>
        <sz val="10"/>
        <rFont val="Times New Roman"/>
        <family val="1"/>
      </rPr>
      <t xml:space="preserve">    </t>
    </r>
    <r>
      <rPr>
        <sz val="10"/>
        <rFont val="宋体"/>
        <family val="3"/>
        <charset val="134"/>
      </rPr>
      <t>成品油税费改革税收返还收入</t>
    </r>
  </si>
  <si>
    <r>
      <rPr>
        <sz val="10"/>
        <rFont val="Times New Roman"/>
        <family val="1"/>
      </rPr>
      <t xml:space="preserve">    </t>
    </r>
    <r>
      <rPr>
        <sz val="10"/>
        <rFont val="宋体"/>
        <family val="3"/>
        <charset val="134"/>
      </rPr>
      <t>成品油税费改革税收返还支出</t>
    </r>
  </si>
  <si>
    <r>
      <rPr>
        <sz val="10"/>
        <rFont val="Times New Roman"/>
        <family val="1"/>
      </rPr>
      <t xml:space="preserve">    </t>
    </r>
    <r>
      <rPr>
        <sz val="10"/>
        <rFont val="宋体"/>
        <family val="3"/>
        <charset val="134"/>
      </rPr>
      <t>增值税税收返还收入</t>
    </r>
  </si>
  <si>
    <r>
      <rPr>
        <sz val="10"/>
        <rFont val="Times New Roman"/>
        <family val="1"/>
      </rPr>
      <t xml:space="preserve">    </t>
    </r>
    <r>
      <rPr>
        <sz val="10"/>
        <rFont val="宋体"/>
        <family val="3"/>
        <charset val="134"/>
      </rPr>
      <t>增值税税收返还支出</t>
    </r>
  </si>
  <si>
    <r>
      <rPr>
        <sz val="10"/>
        <rFont val="Times New Roman"/>
        <family val="1"/>
      </rPr>
      <t xml:space="preserve">    </t>
    </r>
    <r>
      <rPr>
        <sz val="10"/>
        <rFont val="宋体"/>
        <family val="3"/>
        <charset val="134"/>
      </rPr>
      <t>消费税税收返还收入</t>
    </r>
  </si>
  <si>
    <r>
      <rPr>
        <sz val="10"/>
        <rFont val="Times New Roman"/>
        <family val="1"/>
      </rPr>
      <t xml:space="preserve">    </t>
    </r>
    <r>
      <rPr>
        <sz val="10"/>
        <rFont val="宋体"/>
        <family val="3"/>
        <charset val="134"/>
      </rPr>
      <t>消费税税收返还支出</t>
    </r>
  </si>
  <si>
    <r>
      <rPr>
        <sz val="10"/>
        <rFont val="Times New Roman"/>
        <family val="1"/>
      </rPr>
      <t xml:space="preserve">    </t>
    </r>
    <r>
      <rPr>
        <sz val="10"/>
        <rFont val="宋体"/>
        <family val="3"/>
        <charset val="134"/>
      </rPr>
      <t>增值税</t>
    </r>
    <r>
      <rPr>
        <sz val="10"/>
        <rFont val="Times New Roman"/>
        <family val="1"/>
      </rPr>
      <t>“</t>
    </r>
    <r>
      <rPr>
        <sz val="10"/>
        <rFont val="宋体"/>
        <family val="3"/>
        <charset val="134"/>
      </rPr>
      <t>五五分享</t>
    </r>
    <r>
      <rPr>
        <sz val="10"/>
        <rFont val="Times New Roman"/>
        <family val="1"/>
      </rPr>
      <t>”</t>
    </r>
    <r>
      <rPr>
        <sz val="10"/>
        <rFont val="宋体"/>
        <family val="3"/>
        <charset val="134"/>
      </rPr>
      <t>税收返还收入</t>
    </r>
  </si>
  <si>
    <r>
      <rPr>
        <sz val="10"/>
        <rFont val="Times New Roman"/>
        <family val="1"/>
      </rPr>
      <t xml:space="preserve">    </t>
    </r>
    <r>
      <rPr>
        <sz val="10"/>
        <rFont val="宋体"/>
        <family val="3"/>
        <charset val="134"/>
      </rPr>
      <t>增值税</t>
    </r>
    <r>
      <rPr>
        <sz val="10"/>
        <rFont val="Times New Roman"/>
        <family val="1"/>
      </rPr>
      <t>“</t>
    </r>
    <r>
      <rPr>
        <sz val="10"/>
        <rFont val="宋体"/>
        <family val="3"/>
        <charset val="134"/>
      </rPr>
      <t>五五分享</t>
    </r>
    <r>
      <rPr>
        <sz val="10"/>
        <rFont val="Times New Roman"/>
        <family val="1"/>
      </rPr>
      <t>”</t>
    </r>
    <r>
      <rPr>
        <sz val="10"/>
        <rFont val="宋体"/>
        <family val="3"/>
        <charset val="134"/>
      </rPr>
      <t>税收返还支出</t>
    </r>
  </si>
  <si>
    <r>
      <rPr>
        <sz val="10"/>
        <rFont val="Times New Roman"/>
        <family val="1"/>
      </rPr>
      <t xml:space="preserve">    </t>
    </r>
    <r>
      <rPr>
        <sz val="10"/>
        <rFont val="宋体"/>
        <family val="3"/>
        <charset val="134"/>
      </rPr>
      <t>其他返还性收入</t>
    </r>
  </si>
  <si>
    <r>
      <rPr>
        <sz val="10"/>
        <rFont val="Times New Roman"/>
        <family val="1"/>
      </rPr>
      <t xml:space="preserve">    </t>
    </r>
    <r>
      <rPr>
        <sz val="10"/>
        <rFont val="宋体"/>
        <family val="3"/>
        <charset val="134"/>
      </rPr>
      <t>其他返还性支出</t>
    </r>
  </si>
  <si>
    <r>
      <rPr>
        <b/>
        <sz val="10"/>
        <rFont val="Times New Roman"/>
        <family val="1"/>
      </rPr>
      <t xml:space="preserve">  </t>
    </r>
    <r>
      <rPr>
        <b/>
        <sz val="10"/>
        <rFont val="宋体"/>
        <family val="3"/>
        <charset val="134"/>
      </rPr>
      <t>一般性转移支付收入</t>
    </r>
  </si>
  <si>
    <r>
      <rPr>
        <b/>
        <sz val="10"/>
        <rFont val="Times New Roman"/>
        <family val="1"/>
      </rPr>
      <t xml:space="preserve">  </t>
    </r>
    <r>
      <rPr>
        <b/>
        <sz val="10"/>
        <rFont val="宋体"/>
        <family val="3"/>
        <charset val="134"/>
      </rPr>
      <t>一般性转移支付支出</t>
    </r>
  </si>
  <si>
    <r>
      <rPr>
        <sz val="10"/>
        <rFont val="Times New Roman"/>
        <family val="1"/>
      </rPr>
      <t xml:space="preserve">    </t>
    </r>
    <r>
      <rPr>
        <sz val="10"/>
        <rFont val="宋体"/>
        <family val="3"/>
        <charset val="134"/>
      </rPr>
      <t>体制补助收入</t>
    </r>
  </si>
  <si>
    <r>
      <rPr>
        <sz val="10"/>
        <rFont val="Times New Roman"/>
        <family val="1"/>
      </rPr>
      <t xml:space="preserve">    </t>
    </r>
    <r>
      <rPr>
        <sz val="10"/>
        <rFont val="宋体"/>
        <family val="3"/>
        <charset val="134"/>
      </rPr>
      <t>体制补助支出</t>
    </r>
  </si>
  <si>
    <r>
      <rPr>
        <sz val="10"/>
        <rFont val="Times New Roman"/>
        <family val="1"/>
      </rPr>
      <t xml:space="preserve">    </t>
    </r>
    <r>
      <rPr>
        <sz val="10"/>
        <rFont val="宋体"/>
        <family val="3"/>
        <charset val="134"/>
      </rPr>
      <t>均衡性转移支付收入</t>
    </r>
  </si>
  <si>
    <r>
      <rPr>
        <sz val="10"/>
        <rFont val="Times New Roman"/>
        <family val="1"/>
      </rPr>
      <t xml:space="preserve">    </t>
    </r>
    <r>
      <rPr>
        <sz val="10"/>
        <rFont val="宋体"/>
        <family val="3"/>
        <charset val="134"/>
      </rPr>
      <t>均衡性转移支付支出</t>
    </r>
  </si>
  <si>
    <r>
      <rPr>
        <sz val="10"/>
        <rFont val="Times New Roman"/>
        <family val="1"/>
      </rPr>
      <t xml:space="preserve">    </t>
    </r>
    <r>
      <rPr>
        <sz val="10"/>
        <rFont val="宋体"/>
        <family val="3"/>
        <charset val="134"/>
      </rPr>
      <t>县级基本财力保障机制奖补资金收入</t>
    </r>
  </si>
  <si>
    <r>
      <rPr>
        <sz val="10"/>
        <rFont val="Times New Roman"/>
        <family val="1"/>
      </rPr>
      <t xml:space="preserve">    </t>
    </r>
    <r>
      <rPr>
        <sz val="10"/>
        <rFont val="宋体"/>
        <family val="3"/>
        <charset val="134"/>
      </rPr>
      <t>县级基本财力保障机制奖补资金支出</t>
    </r>
  </si>
  <si>
    <r>
      <rPr>
        <sz val="10"/>
        <rFont val="Times New Roman"/>
        <family val="1"/>
      </rPr>
      <t xml:space="preserve">    </t>
    </r>
    <r>
      <rPr>
        <sz val="10"/>
        <rFont val="宋体"/>
        <family val="3"/>
        <charset val="134"/>
      </rPr>
      <t>结算补助收入</t>
    </r>
  </si>
  <si>
    <r>
      <rPr>
        <sz val="10"/>
        <rFont val="Times New Roman"/>
        <family val="1"/>
      </rPr>
      <t xml:space="preserve">    </t>
    </r>
    <r>
      <rPr>
        <sz val="10"/>
        <rFont val="宋体"/>
        <family val="3"/>
        <charset val="134"/>
      </rPr>
      <t>结算补助支出</t>
    </r>
  </si>
  <si>
    <r>
      <rPr>
        <sz val="10"/>
        <rFont val="Times New Roman"/>
        <family val="1"/>
      </rPr>
      <t xml:space="preserve">    </t>
    </r>
    <r>
      <rPr>
        <sz val="10"/>
        <rFont val="宋体"/>
        <family val="3"/>
        <charset val="134"/>
      </rPr>
      <t>资源枯竭型城市转移支付补助收入</t>
    </r>
  </si>
  <si>
    <r>
      <rPr>
        <sz val="10"/>
        <rFont val="Times New Roman"/>
        <family val="1"/>
      </rPr>
      <t xml:space="preserve">    </t>
    </r>
    <r>
      <rPr>
        <sz val="10"/>
        <rFont val="宋体"/>
        <family val="3"/>
        <charset val="134"/>
      </rPr>
      <t>资源枯竭型城市转移支付补助支出</t>
    </r>
  </si>
  <si>
    <r>
      <rPr>
        <sz val="10"/>
        <rFont val="Times New Roman"/>
        <family val="1"/>
      </rPr>
      <t xml:space="preserve">    </t>
    </r>
    <r>
      <rPr>
        <sz val="10"/>
        <rFont val="宋体"/>
        <family val="3"/>
        <charset val="134"/>
      </rPr>
      <t>企业事业单位划转补助收入</t>
    </r>
  </si>
  <si>
    <r>
      <rPr>
        <sz val="10"/>
        <rFont val="Times New Roman"/>
        <family val="1"/>
      </rPr>
      <t xml:space="preserve">    </t>
    </r>
    <r>
      <rPr>
        <sz val="10"/>
        <rFont val="宋体"/>
        <family val="3"/>
        <charset val="134"/>
      </rPr>
      <t>企业事业单位划转补助支出</t>
    </r>
  </si>
  <si>
    <r>
      <rPr>
        <sz val="10"/>
        <rFont val="Times New Roman"/>
        <family val="1"/>
      </rPr>
      <t xml:space="preserve">    </t>
    </r>
    <r>
      <rPr>
        <sz val="10"/>
        <rFont val="宋体"/>
        <family val="3"/>
        <charset val="134"/>
      </rPr>
      <t>产粮</t>
    </r>
    <r>
      <rPr>
        <sz val="10"/>
        <rFont val="Times New Roman"/>
        <family val="1"/>
      </rPr>
      <t>(</t>
    </r>
    <r>
      <rPr>
        <sz val="10"/>
        <rFont val="宋体"/>
        <family val="3"/>
        <charset val="134"/>
      </rPr>
      <t>油</t>
    </r>
    <r>
      <rPr>
        <sz val="10"/>
        <rFont val="Times New Roman"/>
        <family val="1"/>
      </rPr>
      <t>)</t>
    </r>
    <r>
      <rPr>
        <sz val="10"/>
        <rFont val="宋体"/>
        <family val="3"/>
        <charset val="134"/>
      </rPr>
      <t>大县奖励资金收入</t>
    </r>
  </si>
  <si>
    <r>
      <rPr>
        <sz val="10"/>
        <rFont val="Times New Roman"/>
        <family val="1"/>
      </rPr>
      <t xml:space="preserve">    </t>
    </r>
    <r>
      <rPr>
        <sz val="10"/>
        <rFont val="宋体"/>
        <family val="3"/>
        <charset val="134"/>
      </rPr>
      <t>产粮</t>
    </r>
    <r>
      <rPr>
        <sz val="10"/>
        <rFont val="Times New Roman"/>
        <family val="1"/>
      </rPr>
      <t>(</t>
    </r>
    <r>
      <rPr>
        <sz val="10"/>
        <rFont val="宋体"/>
        <family val="3"/>
        <charset val="134"/>
      </rPr>
      <t>油</t>
    </r>
    <r>
      <rPr>
        <sz val="10"/>
        <rFont val="Times New Roman"/>
        <family val="1"/>
      </rPr>
      <t>)</t>
    </r>
    <r>
      <rPr>
        <sz val="10"/>
        <rFont val="宋体"/>
        <family val="3"/>
        <charset val="134"/>
      </rPr>
      <t>大县奖励资金支出</t>
    </r>
  </si>
  <si>
    <r>
      <rPr>
        <sz val="10"/>
        <rFont val="Times New Roman"/>
        <family val="1"/>
      </rPr>
      <t xml:space="preserve">    </t>
    </r>
    <r>
      <rPr>
        <sz val="10"/>
        <rFont val="宋体"/>
        <family val="3"/>
        <charset val="134"/>
      </rPr>
      <t>重点生态功能区转移支付收入</t>
    </r>
  </si>
  <si>
    <r>
      <rPr>
        <sz val="10"/>
        <rFont val="Times New Roman"/>
        <family val="1"/>
      </rPr>
      <t xml:space="preserve">    </t>
    </r>
    <r>
      <rPr>
        <sz val="10"/>
        <rFont val="宋体"/>
        <family val="3"/>
        <charset val="134"/>
      </rPr>
      <t>重点生态功能区转移支付支出</t>
    </r>
  </si>
  <si>
    <r>
      <rPr>
        <sz val="10"/>
        <rFont val="Times New Roman"/>
        <family val="1"/>
      </rPr>
      <t xml:space="preserve">    </t>
    </r>
    <r>
      <rPr>
        <sz val="10"/>
        <rFont val="宋体"/>
        <family val="3"/>
        <charset val="134"/>
      </rPr>
      <t>固定数额补助收入</t>
    </r>
  </si>
  <si>
    <r>
      <rPr>
        <sz val="10"/>
        <rFont val="Times New Roman"/>
        <family val="1"/>
      </rPr>
      <t xml:space="preserve">    </t>
    </r>
    <r>
      <rPr>
        <sz val="10"/>
        <rFont val="宋体"/>
        <family val="3"/>
        <charset val="134"/>
      </rPr>
      <t>固定数额补助支出</t>
    </r>
  </si>
  <si>
    <r>
      <rPr>
        <sz val="10"/>
        <rFont val="Times New Roman"/>
        <family val="1"/>
      </rPr>
      <t xml:space="preserve">    </t>
    </r>
    <r>
      <rPr>
        <sz val="10"/>
        <rFont val="宋体"/>
        <family val="3"/>
        <charset val="134"/>
      </rPr>
      <t>革命老区转移支付收入</t>
    </r>
  </si>
  <si>
    <r>
      <rPr>
        <sz val="10"/>
        <rFont val="Times New Roman"/>
        <family val="1"/>
      </rPr>
      <t xml:space="preserve">    </t>
    </r>
    <r>
      <rPr>
        <sz val="10"/>
        <rFont val="宋体"/>
        <family val="3"/>
        <charset val="134"/>
      </rPr>
      <t>革命老区转移支付支出</t>
    </r>
  </si>
  <si>
    <r>
      <rPr>
        <sz val="10"/>
        <rFont val="Times New Roman"/>
        <family val="1"/>
      </rPr>
      <t xml:space="preserve">    </t>
    </r>
    <r>
      <rPr>
        <sz val="10"/>
        <rFont val="宋体"/>
        <family val="3"/>
        <charset val="134"/>
      </rPr>
      <t>民族地区转移支付收入</t>
    </r>
  </si>
  <si>
    <r>
      <rPr>
        <sz val="10"/>
        <rFont val="Times New Roman"/>
        <family val="1"/>
      </rPr>
      <t xml:space="preserve">    </t>
    </r>
    <r>
      <rPr>
        <sz val="10"/>
        <rFont val="宋体"/>
        <family val="3"/>
        <charset val="134"/>
      </rPr>
      <t>民族地区转移支付支出</t>
    </r>
  </si>
  <si>
    <r>
      <rPr>
        <sz val="10"/>
        <rFont val="Times New Roman"/>
        <family val="1"/>
      </rPr>
      <t xml:space="preserve">    </t>
    </r>
    <r>
      <rPr>
        <sz val="10"/>
        <rFont val="宋体"/>
        <family val="3"/>
        <charset val="134"/>
      </rPr>
      <t>边境地区转移支付收入</t>
    </r>
  </si>
  <si>
    <r>
      <rPr>
        <sz val="10"/>
        <rFont val="Times New Roman"/>
        <family val="1"/>
      </rPr>
      <t xml:space="preserve">    </t>
    </r>
    <r>
      <rPr>
        <sz val="10"/>
        <rFont val="宋体"/>
        <family val="3"/>
        <charset val="134"/>
      </rPr>
      <t>边境地区转移支付支出</t>
    </r>
  </si>
  <si>
    <r>
      <rPr>
        <sz val="10"/>
        <rFont val="Times New Roman"/>
        <family val="1"/>
      </rPr>
      <t xml:space="preserve">    </t>
    </r>
    <r>
      <rPr>
        <sz val="10"/>
        <rFont val="宋体"/>
        <family val="3"/>
        <charset val="134"/>
      </rPr>
      <t>贫困地区转移支付收入</t>
    </r>
  </si>
  <si>
    <r>
      <rPr>
        <sz val="10"/>
        <rFont val="Times New Roman"/>
        <family val="1"/>
      </rPr>
      <t xml:space="preserve">    </t>
    </r>
    <r>
      <rPr>
        <sz val="10"/>
        <rFont val="宋体"/>
        <family val="3"/>
        <charset val="134"/>
      </rPr>
      <t>贫困地区转移支付支出</t>
    </r>
  </si>
  <si>
    <r>
      <rPr>
        <sz val="10"/>
        <rFont val="Times New Roman"/>
        <family val="1"/>
      </rPr>
      <t xml:space="preserve">    </t>
    </r>
    <r>
      <rPr>
        <sz val="10"/>
        <rFont val="宋体"/>
        <family val="3"/>
        <charset val="134"/>
      </rPr>
      <t>一般公共服务共同财政事权转移支付收入</t>
    </r>
    <r>
      <rPr>
        <sz val="10"/>
        <rFont val="Times New Roman"/>
        <family val="1"/>
      </rPr>
      <t xml:space="preserve">  </t>
    </r>
  </si>
  <si>
    <r>
      <rPr>
        <sz val="10"/>
        <rFont val="Times New Roman"/>
        <family val="1"/>
      </rPr>
      <t xml:space="preserve">    </t>
    </r>
    <r>
      <rPr>
        <sz val="10"/>
        <rFont val="宋体"/>
        <family val="3"/>
        <charset val="134"/>
      </rPr>
      <t>一般公共服务共同财政事权转移支付支出</t>
    </r>
    <r>
      <rPr>
        <sz val="10"/>
        <rFont val="Times New Roman"/>
        <family val="1"/>
      </rPr>
      <t xml:space="preserve">  </t>
    </r>
  </si>
  <si>
    <r>
      <rPr>
        <sz val="10"/>
        <rFont val="Times New Roman"/>
        <family val="1"/>
      </rPr>
      <t xml:space="preserve">    </t>
    </r>
    <r>
      <rPr>
        <sz val="10"/>
        <rFont val="宋体"/>
        <family val="3"/>
        <charset val="134"/>
      </rPr>
      <t>外交共同财政事权转移支付收入</t>
    </r>
    <r>
      <rPr>
        <sz val="10"/>
        <rFont val="Times New Roman"/>
        <family val="1"/>
      </rPr>
      <t xml:space="preserve">  </t>
    </r>
  </si>
  <si>
    <r>
      <rPr>
        <sz val="10"/>
        <rFont val="Times New Roman"/>
        <family val="1"/>
      </rPr>
      <t xml:space="preserve">    </t>
    </r>
    <r>
      <rPr>
        <sz val="10"/>
        <rFont val="宋体"/>
        <family val="3"/>
        <charset val="134"/>
      </rPr>
      <t>外交共同财政事权转移支付支出</t>
    </r>
    <r>
      <rPr>
        <sz val="10"/>
        <rFont val="Times New Roman"/>
        <family val="1"/>
      </rPr>
      <t xml:space="preserve"> </t>
    </r>
  </si>
  <si>
    <r>
      <rPr>
        <sz val="10"/>
        <rFont val="Times New Roman"/>
        <family val="1"/>
      </rPr>
      <t xml:space="preserve">    </t>
    </r>
    <r>
      <rPr>
        <sz val="10"/>
        <rFont val="宋体"/>
        <family val="3"/>
        <charset val="134"/>
      </rPr>
      <t>国防共同财政事权转移支付收入</t>
    </r>
    <r>
      <rPr>
        <sz val="10"/>
        <rFont val="Times New Roman"/>
        <family val="1"/>
      </rPr>
      <t xml:space="preserve">  </t>
    </r>
  </si>
  <si>
    <r>
      <rPr>
        <sz val="10"/>
        <rFont val="Times New Roman"/>
        <family val="1"/>
      </rPr>
      <t xml:space="preserve">    </t>
    </r>
    <r>
      <rPr>
        <sz val="10"/>
        <rFont val="宋体"/>
        <family val="3"/>
        <charset val="134"/>
      </rPr>
      <t>国防共同财政事权转移支付支出</t>
    </r>
    <r>
      <rPr>
        <sz val="10"/>
        <rFont val="Times New Roman"/>
        <family val="1"/>
      </rPr>
      <t xml:space="preserve"> </t>
    </r>
  </si>
  <si>
    <r>
      <rPr>
        <sz val="10"/>
        <rFont val="Times New Roman"/>
        <family val="1"/>
      </rPr>
      <t xml:space="preserve">    </t>
    </r>
    <r>
      <rPr>
        <sz val="10"/>
        <rFont val="宋体"/>
        <family val="3"/>
        <charset val="134"/>
      </rPr>
      <t>公共安全共同财政事权转移支付收入</t>
    </r>
    <r>
      <rPr>
        <sz val="10"/>
        <rFont val="Times New Roman"/>
        <family val="1"/>
      </rPr>
      <t xml:space="preserve">  </t>
    </r>
  </si>
  <si>
    <r>
      <rPr>
        <sz val="10"/>
        <rFont val="Times New Roman"/>
        <family val="1"/>
      </rPr>
      <t xml:space="preserve">    </t>
    </r>
    <r>
      <rPr>
        <sz val="10"/>
        <rFont val="宋体"/>
        <family val="3"/>
        <charset val="134"/>
      </rPr>
      <t>公共安全共同财政事权转移支付支出</t>
    </r>
    <r>
      <rPr>
        <sz val="10"/>
        <rFont val="Times New Roman"/>
        <family val="1"/>
      </rPr>
      <t xml:space="preserve"> </t>
    </r>
  </si>
  <si>
    <r>
      <rPr>
        <sz val="10"/>
        <rFont val="Times New Roman"/>
        <family val="1"/>
      </rPr>
      <t xml:space="preserve">    </t>
    </r>
    <r>
      <rPr>
        <sz val="10"/>
        <rFont val="宋体"/>
        <family val="3"/>
        <charset val="134"/>
      </rPr>
      <t>教育共同财政事权转移支付收入</t>
    </r>
    <r>
      <rPr>
        <sz val="10"/>
        <rFont val="Times New Roman"/>
        <family val="1"/>
      </rPr>
      <t xml:space="preserve">  </t>
    </r>
  </si>
  <si>
    <r>
      <rPr>
        <sz val="10"/>
        <rFont val="Times New Roman"/>
        <family val="1"/>
      </rPr>
      <t xml:space="preserve">    </t>
    </r>
    <r>
      <rPr>
        <sz val="10"/>
        <rFont val="宋体"/>
        <family val="3"/>
        <charset val="134"/>
      </rPr>
      <t>教育共同财政事权转移支付支出</t>
    </r>
    <r>
      <rPr>
        <sz val="10"/>
        <rFont val="Times New Roman"/>
        <family val="1"/>
      </rPr>
      <t xml:space="preserve"> </t>
    </r>
  </si>
  <si>
    <r>
      <rPr>
        <sz val="10"/>
        <rFont val="Times New Roman"/>
        <family val="1"/>
      </rPr>
      <t xml:space="preserve">    </t>
    </r>
    <r>
      <rPr>
        <sz val="10"/>
        <rFont val="宋体"/>
        <family val="3"/>
        <charset val="134"/>
      </rPr>
      <t>科学技术共同财政事权转移支付收入</t>
    </r>
    <r>
      <rPr>
        <sz val="10"/>
        <rFont val="Times New Roman"/>
        <family val="1"/>
      </rPr>
      <t xml:space="preserve">  </t>
    </r>
  </si>
  <si>
    <r>
      <rPr>
        <sz val="10"/>
        <rFont val="Times New Roman"/>
        <family val="1"/>
      </rPr>
      <t xml:space="preserve">    </t>
    </r>
    <r>
      <rPr>
        <sz val="10"/>
        <rFont val="宋体"/>
        <family val="3"/>
        <charset val="134"/>
      </rPr>
      <t>科学技术共同财政事权转移支付支出</t>
    </r>
    <r>
      <rPr>
        <sz val="10"/>
        <rFont val="Times New Roman"/>
        <family val="1"/>
      </rPr>
      <t xml:space="preserve">  </t>
    </r>
  </si>
  <si>
    <r>
      <rPr>
        <sz val="10"/>
        <rFont val="Times New Roman"/>
        <family val="1"/>
      </rPr>
      <t xml:space="preserve">    </t>
    </r>
    <r>
      <rPr>
        <sz val="10"/>
        <rFont val="宋体"/>
        <family val="3"/>
        <charset val="134"/>
      </rPr>
      <t>文化旅游体育与传媒共同财政事权转移支付收入</t>
    </r>
    <r>
      <rPr>
        <sz val="10"/>
        <rFont val="Times New Roman"/>
        <family val="1"/>
      </rPr>
      <t xml:space="preserve">  </t>
    </r>
  </si>
  <si>
    <r>
      <rPr>
        <sz val="10"/>
        <rFont val="Times New Roman"/>
        <family val="1"/>
      </rPr>
      <t xml:space="preserve">    </t>
    </r>
    <r>
      <rPr>
        <sz val="10"/>
        <rFont val="宋体"/>
        <family val="3"/>
        <charset val="134"/>
      </rPr>
      <t>文化旅游体育与传媒共同财政事权转移支付支出</t>
    </r>
    <r>
      <rPr>
        <sz val="10"/>
        <rFont val="Times New Roman"/>
        <family val="1"/>
      </rPr>
      <t xml:space="preserve">  </t>
    </r>
  </si>
  <si>
    <r>
      <rPr>
        <sz val="10"/>
        <rFont val="Times New Roman"/>
        <family val="1"/>
      </rPr>
      <t xml:space="preserve">    </t>
    </r>
    <r>
      <rPr>
        <sz val="10"/>
        <rFont val="宋体"/>
        <family val="3"/>
        <charset val="134"/>
      </rPr>
      <t>社会保障和就业共同财政事权转移支付收入</t>
    </r>
    <r>
      <rPr>
        <sz val="10"/>
        <rFont val="Times New Roman"/>
        <family val="1"/>
      </rPr>
      <t xml:space="preserve">  </t>
    </r>
  </si>
  <si>
    <r>
      <rPr>
        <sz val="10"/>
        <rFont val="Times New Roman"/>
        <family val="1"/>
      </rPr>
      <t xml:space="preserve">    </t>
    </r>
    <r>
      <rPr>
        <sz val="10"/>
        <rFont val="宋体"/>
        <family val="3"/>
        <charset val="134"/>
      </rPr>
      <t>社会保障和就业共同财政事权转移支付支出</t>
    </r>
    <r>
      <rPr>
        <sz val="10"/>
        <rFont val="Times New Roman"/>
        <family val="1"/>
      </rPr>
      <t xml:space="preserve"> </t>
    </r>
  </si>
  <si>
    <t xml:space="preserve">    医疗卫生共同财政事权转移支付收入  </t>
  </si>
  <si>
    <t xml:space="preserve">    医疗卫生共同财政事权转移支付支出  </t>
  </si>
  <si>
    <r>
      <rPr>
        <sz val="10"/>
        <rFont val="Times New Roman"/>
        <family val="1"/>
      </rPr>
      <t xml:space="preserve">    </t>
    </r>
    <r>
      <rPr>
        <sz val="10"/>
        <rFont val="宋体"/>
        <family val="3"/>
        <charset val="134"/>
      </rPr>
      <t>节能环保共同财政事权转移支付收入</t>
    </r>
    <r>
      <rPr>
        <sz val="10"/>
        <rFont val="Times New Roman"/>
        <family val="1"/>
      </rPr>
      <t xml:space="preserve">  </t>
    </r>
  </si>
  <si>
    <r>
      <rPr>
        <sz val="10"/>
        <rFont val="Times New Roman"/>
        <family val="1"/>
      </rPr>
      <t xml:space="preserve">    </t>
    </r>
    <r>
      <rPr>
        <sz val="10"/>
        <rFont val="宋体"/>
        <family val="3"/>
        <charset val="134"/>
      </rPr>
      <t>节能环保共同财政事权转移支付支出</t>
    </r>
  </si>
  <si>
    <r>
      <rPr>
        <sz val="10"/>
        <rFont val="Times New Roman"/>
        <family val="1"/>
      </rPr>
      <t xml:space="preserve">    </t>
    </r>
    <r>
      <rPr>
        <sz val="10"/>
        <rFont val="宋体"/>
        <family val="3"/>
        <charset val="134"/>
      </rPr>
      <t>城乡社区共同财政事权转移支付收入</t>
    </r>
    <r>
      <rPr>
        <sz val="10"/>
        <rFont val="Times New Roman"/>
        <family val="1"/>
      </rPr>
      <t xml:space="preserve">  </t>
    </r>
  </si>
  <si>
    <r>
      <rPr>
        <sz val="10"/>
        <rFont val="Times New Roman"/>
        <family val="1"/>
      </rPr>
      <t xml:space="preserve">    </t>
    </r>
    <r>
      <rPr>
        <sz val="10"/>
        <rFont val="宋体"/>
        <family val="3"/>
        <charset val="134"/>
      </rPr>
      <t>城乡社区共同财政事权转移支付支出</t>
    </r>
  </si>
  <si>
    <r>
      <rPr>
        <sz val="10"/>
        <rFont val="Times New Roman"/>
        <family val="1"/>
      </rPr>
      <t xml:space="preserve">    </t>
    </r>
    <r>
      <rPr>
        <sz val="10"/>
        <rFont val="宋体"/>
        <family val="3"/>
        <charset val="134"/>
      </rPr>
      <t>农林水共同财政事权转移支付收入</t>
    </r>
    <r>
      <rPr>
        <sz val="10"/>
        <rFont val="Times New Roman"/>
        <family val="1"/>
      </rPr>
      <t xml:space="preserve">  </t>
    </r>
  </si>
  <si>
    <r>
      <rPr>
        <sz val="10"/>
        <rFont val="Times New Roman"/>
        <family val="1"/>
      </rPr>
      <t xml:space="preserve">    </t>
    </r>
    <r>
      <rPr>
        <sz val="10"/>
        <rFont val="宋体"/>
        <family val="3"/>
        <charset val="134"/>
      </rPr>
      <t>农林水共同财政事权转移支付支出</t>
    </r>
  </si>
  <si>
    <r>
      <rPr>
        <sz val="10"/>
        <rFont val="Times New Roman"/>
        <family val="1"/>
      </rPr>
      <t xml:space="preserve">    </t>
    </r>
    <r>
      <rPr>
        <sz val="10"/>
        <rFont val="宋体"/>
        <family val="3"/>
        <charset val="134"/>
      </rPr>
      <t>交通运输共同财政事权转移支付收入</t>
    </r>
    <r>
      <rPr>
        <sz val="10"/>
        <rFont val="Times New Roman"/>
        <family val="1"/>
      </rPr>
      <t xml:space="preserve">  </t>
    </r>
  </si>
  <si>
    <r>
      <rPr>
        <sz val="10"/>
        <rFont val="Times New Roman"/>
        <family val="1"/>
      </rPr>
      <t xml:space="preserve">    </t>
    </r>
    <r>
      <rPr>
        <sz val="10"/>
        <rFont val="宋体"/>
        <family val="3"/>
        <charset val="134"/>
      </rPr>
      <t>交通运输共同财政事权转移支付支出</t>
    </r>
    <r>
      <rPr>
        <sz val="10"/>
        <rFont val="Times New Roman"/>
        <family val="1"/>
      </rPr>
      <t xml:space="preserve"> </t>
    </r>
  </si>
  <si>
    <r>
      <rPr>
        <sz val="10"/>
        <rFont val="Times New Roman"/>
        <family val="1"/>
      </rPr>
      <t xml:space="preserve">    </t>
    </r>
    <r>
      <rPr>
        <sz val="10"/>
        <rFont val="宋体"/>
        <family val="3"/>
        <charset val="134"/>
      </rPr>
      <t>资源勘探信息等共同财政事权转移支付收入</t>
    </r>
    <r>
      <rPr>
        <sz val="10"/>
        <rFont val="Times New Roman"/>
        <family val="1"/>
      </rPr>
      <t xml:space="preserve">  </t>
    </r>
  </si>
  <si>
    <r>
      <rPr>
        <sz val="10"/>
        <rFont val="Times New Roman"/>
        <family val="1"/>
      </rPr>
      <t xml:space="preserve">    </t>
    </r>
    <r>
      <rPr>
        <sz val="10"/>
        <rFont val="宋体"/>
        <family val="3"/>
        <charset val="134"/>
      </rPr>
      <t>资源勘探信息等共同财政事权转移支付支出</t>
    </r>
    <r>
      <rPr>
        <sz val="10"/>
        <rFont val="Times New Roman"/>
        <family val="1"/>
      </rPr>
      <t xml:space="preserve"> </t>
    </r>
  </si>
  <si>
    <r>
      <rPr>
        <sz val="10"/>
        <rFont val="Times New Roman"/>
        <family val="1"/>
      </rPr>
      <t xml:space="preserve">    </t>
    </r>
    <r>
      <rPr>
        <sz val="10"/>
        <rFont val="宋体"/>
        <family val="3"/>
        <charset val="134"/>
      </rPr>
      <t>商业服务业等共同财政事权转移支付收入</t>
    </r>
    <r>
      <rPr>
        <sz val="10"/>
        <rFont val="Times New Roman"/>
        <family val="1"/>
      </rPr>
      <t xml:space="preserve">  </t>
    </r>
  </si>
  <si>
    <r>
      <rPr>
        <sz val="10"/>
        <rFont val="Times New Roman"/>
        <family val="1"/>
      </rPr>
      <t xml:space="preserve">    </t>
    </r>
    <r>
      <rPr>
        <sz val="10"/>
        <rFont val="宋体"/>
        <family val="3"/>
        <charset val="134"/>
      </rPr>
      <t>商业服务业等共同财政事权转移支付支出</t>
    </r>
  </si>
  <si>
    <r>
      <rPr>
        <sz val="10"/>
        <rFont val="Times New Roman"/>
        <family val="1"/>
      </rPr>
      <t xml:space="preserve">    </t>
    </r>
    <r>
      <rPr>
        <sz val="10"/>
        <rFont val="宋体"/>
        <family val="3"/>
        <charset val="134"/>
      </rPr>
      <t>金融共同财政事权转移支付收入</t>
    </r>
    <r>
      <rPr>
        <sz val="10"/>
        <rFont val="Times New Roman"/>
        <family val="1"/>
      </rPr>
      <t xml:space="preserve">  </t>
    </r>
  </si>
  <si>
    <r>
      <rPr>
        <sz val="10"/>
        <rFont val="Times New Roman"/>
        <family val="1"/>
      </rPr>
      <t xml:space="preserve">    </t>
    </r>
    <r>
      <rPr>
        <sz val="10"/>
        <rFont val="宋体"/>
        <family val="3"/>
        <charset val="134"/>
      </rPr>
      <t>金融共同财政事权转移支付支出</t>
    </r>
    <r>
      <rPr>
        <sz val="10"/>
        <rFont val="Times New Roman"/>
        <family val="1"/>
      </rPr>
      <t xml:space="preserve"> </t>
    </r>
  </si>
  <si>
    <r>
      <rPr>
        <sz val="10"/>
        <rFont val="Times New Roman"/>
        <family val="1"/>
      </rPr>
      <t xml:space="preserve">    </t>
    </r>
    <r>
      <rPr>
        <sz val="10"/>
        <rFont val="宋体"/>
        <family val="3"/>
        <charset val="134"/>
      </rPr>
      <t>自然资源海洋气象等共同财政事权转移支付收入</t>
    </r>
    <r>
      <rPr>
        <sz val="10"/>
        <rFont val="Times New Roman"/>
        <family val="1"/>
      </rPr>
      <t xml:space="preserve">  </t>
    </r>
  </si>
  <si>
    <r>
      <rPr>
        <sz val="10"/>
        <rFont val="Times New Roman"/>
        <family val="1"/>
      </rPr>
      <t xml:space="preserve">    </t>
    </r>
    <r>
      <rPr>
        <sz val="10"/>
        <rFont val="宋体"/>
        <family val="3"/>
        <charset val="134"/>
      </rPr>
      <t>自然资源海洋气象等共同财政事权转移支付支出</t>
    </r>
    <r>
      <rPr>
        <sz val="10"/>
        <rFont val="Times New Roman"/>
        <family val="1"/>
      </rPr>
      <t xml:space="preserve">  </t>
    </r>
  </si>
  <si>
    <r>
      <rPr>
        <sz val="10"/>
        <rFont val="Times New Roman"/>
        <family val="1"/>
      </rPr>
      <t xml:space="preserve">    </t>
    </r>
    <r>
      <rPr>
        <sz val="10"/>
        <rFont val="宋体"/>
        <family val="3"/>
        <charset val="134"/>
      </rPr>
      <t>住房保障共同财政事权转移支付收入</t>
    </r>
    <r>
      <rPr>
        <sz val="10"/>
        <rFont val="Times New Roman"/>
        <family val="1"/>
      </rPr>
      <t xml:space="preserve">  </t>
    </r>
  </si>
  <si>
    <r>
      <rPr>
        <sz val="10"/>
        <rFont val="Times New Roman"/>
        <family val="1"/>
      </rPr>
      <t xml:space="preserve">    </t>
    </r>
    <r>
      <rPr>
        <sz val="10"/>
        <rFont val="宋体"/>
        <family val="3"/>
        <charset val="134"/>
      </rPr>
      <t>住房保障共同财政事权转移支付支出</t>
    </r>
  </si>
  <si>
    <r>
      <rPr>
        <sz val="10"/>
        <rFont val="Times New Roman"/>
        <family val="1"/>
      </rPr>
      <t xml:space="preserve">    </t>
    </r>
    <r>
      <rPr>
        <sz val="10"/>
        <rFont val="宋体"/>
        <family val="3"/>
        <charset val="134"/>
      </rPr>
      <t>粮油物资储备共同财政事权转移支付收入</t>
    </r>
    <r>
      <rPr>
        <sz val="10"/>
        <rFont val="Times New Roman"/>
        <family val="1"/>
      </rPr>
      <t xml:space="preserve">  </t>
    </r>
  </si>
  <si>
    <r>
      <rPr>
        <sz val="10"/>
        <rFont val="Times New Roman"/>
        <family val="1"/>
      </rPr>
      <t xml:space="preserve">    </t>
    </r>
    <r>
      <rPr>
        <sz val="10"/>
        <rFont val="宋体"/>
        <family val="3"/>
        <charset val="134"/>
      </rPr>
      <t>粮油物资储备共同财政事权转移支付支出</t>
    </r>
  </si>
  <si>
    <t xml:space="preserve">    灾害防治及应急管理共同财政事权转移支付收入  </t>
  </si>
  <si>
    <r>
      <rPr>
        <sz val="10"/>
        <rFont val="Times New Roman"/>
        <family val="1"/>
      </rPr>
      <t xml:space="preserve">    </t>
    </r>
    <r>
      <rPr>
        <sz val="10"/>
        <rFont val="方正书宋_GBK"/>
        <charset val="134"/>
      </rPr>
      <t>灾害防治及应急管理共同财政事权转移支付支出</t>
    </r>
    <r>
      <rPr>
        <sz val="10"/>
        <rFont val="Times New Roman"/>
        <family val="1"/>
      </rPr>
      <t xml:space="preserve">  </t>
    </r>
  </si>
  <si>
    <r>
      <rPr>
        <sz val="10"/>
        <rFont val="Times New Roman"/>
        <family val="1"/>
      </rPr>
      <t xml:space="preserve">    </t>
    </r>
    <r>
      <rPr>
        <sz val="10"/>
        <rFont val="宋体"/>
        <family val="3"/>
        <charset val="134"/>
      </rPr>
      <t>其他共同财政事权转移支付收入</t>
    </r>
    <r>
      <rPr>
        <sz val="10"/>
        <rFont val="Times New Roman"/>
        <family val="1"/>
      </rPr>
      <t xml:space="preserve">  </t>
    </r>
  </si>
  <si>
    <r>
      <rPr>
        <sz val="10"/>
        <rFont val="Times New Roman"/>
        <family val="1"/>
      </rPr>
      <t xml:space="preserve">    </t>
    </r>
    <r>
      <rPr>
        <sz val="10"/>
        <rFont val="宋体"/>
        <family val="3"/>
        <charset val="134"/>
      </rPr>
      <t>其他共同财政事权转移支付支出</t>
    </r>
    <r>
      <rPr>
        <sz val="10"/>
        <rFont val="Times New Roman"/>
        <family val="1"/>
      </rPr>
      <t xml:space="preserve"> </t>
    </r>
  </si>
  <si>
    <r>
      <rPr>
        <sz val="10"/>
        <rFont val="Times New Roman"/>
        <family val="1"/>
      </rPr>
      <t xml:space="preserve">    </t>
    </r>
    <r>
      <rPr>
        <sz val="10"/>
        <rFont val="宋体"/>
        <family val="3"/>
        <charset val="134"/>
      </rPr>
      <t>其他一般性转移支付收入</t>
    </r>
  </si>
  <si>
    <r>
      <rPr>
        <sz val="10"/>
        <rFont val="Times New Roman"/>
        <family val="1"/>
      </rPr>
      <t xml:space="preserve">    </t>
    </r>
    <r>
      <rPr>
        <sz val="10"/>
        <rFont val="宋体"/>
        <family val="3"/>
        <charset val="134"/>
      </rPr>
      <t>其他一般性转移支付支出</t>
    </r>
  </si>
  <si>
    <r>
      <rPr>
        <b/>
        <sz val="10"/>
        <rFont val="Times New Roman"/>
        <family val="1"/>
      </rPr>
      <t xml:space="preserve">  </t>
    </r>
    <r>
      <rPr>
        <b/>
        <sz val="10"/>
        <rFont val="宋体"/>
        <family val="3"/>
        <charset val="134"/>
      </rPr>
      <t>专项转移支付收入</t>
    </r>
  </si>
  <si>
    <r>
      <rPr>
        <b/>
        <sz val="10"/>
        <rFont val="Times New Roman"/>
        <family val="1"/>
      </rPr>
      <t xml:space="preserve">  </t>
    </r>
    <r>
      <rPr>
        <b/>
        <sz val="10"/>
        <rFont val="宋体"/>
        <family val="3"/>
        <charset val="134"/>
      </rPr>
      <t>专项转移支付支出</t>
    </r>
  </si>
  <si>
    <t>下级上解收入</t>
  </si>
  <si>
    <r>
      <rPr>
        <b/>
        <sz val="10"/>
        <rFont val="宋体"/>
        <family val="3"/>
        <charset val="134"/>
      </rPr>
      <t>上解上级支出</t>
    </r>
  </si>
  <si>
    <t xml:space="preserve">  体制上解收入</t>
  </si>
  <si>
    <r>
      <rPr>
        <sz val="10"/>
        <rFont val="Times New Roman"/>
        <family val="1"/>
      </rPr>
      <t xml:space="preserve">  </t>
    </r>
    <r>
      <rPr>
        <sz val="10"/>
        <rFont val="宋体"/>
        <family val="3"/>
        <charset val="134"/>
      </rPr>
      <t>体制上解支出</t>
    </r>
  </si>
  <si>
    <t xml:space="preserve">  专项上解收入</t>
  </si>
  <si>
    <r>
      <rPr>
        <sz val="10"/>
        <rFont val="Times New Roman"/>
        <family val="1"/>
      </rPr>
      <t xml:space="preserve">  </t>
    </r>
    <r>
      <rPr>
        <sz val="10"/>
        <rFont val="宋体"/>
        <family val="3"/>
        <charset val="134"/>
      </rPr>
      <t>专项上解支出</t>
    </r>
  </si>
  <si>
    <r>
      <rPr>
        <b/>
        <sz val="10"/>
        <rFont val="宋体"/>
        <family val="3"/>
        <charset val="134"/>
      </rPr>
      <t>上年结余</t>
    </r>
  </si>
  <si>
    <r>
      <rPr>
        <b/>
        <sz val="10"/>
        <rFont val="宋体"/>
        <family val="3"/>
        <charset val="134"/>
      </rPr>
      <t>调入资金</t>
    </r>
    <r>
      <rPr>
        <b/>
        <sz val="10"/>
        <rFont val="Times New Roman"/>
        <family val="1"/>
      </rPr>
      <t xml:space="preserve">   </t>
    </r>
  </si>
  <si>
    <r>
      <rPr>
        <b/>
        <sz val="10"/>
        <rFont val="宋体"/>
        <family val="3"/>
        <charset val="134"/>
      </rPr>
      <t>调出资金</t>
    </r>
  </si>
  <si>
    <r>
      <rPr>
        <sz val="10"/>
        <rFont val="Times New Roman"/>
        <family val="1"/>
      </rPr>
      <t xml:space="preserve">  </t>
    </r>
    <r>
      <rPr>
        <sz val="10"/>
        <rFont val="宋体"/>
        <family val="3"/>
        <charset val="134"/>
      </rPr>
      <t>从政府性基金预算调入</t>
    </r>
  </si>
  <si>
    <r>
      <rPr>
        <sz val="10"/>
        <rFont val="Times New Roman"/>
        <family val="1"/>
      </rPr>
      <t xml:space="preserve">  </t>
    </r>
    <r>
      <rPr>
        <sz val="10"/>
        <rFont val="宋体"/>
        <family val="3"/>
        <charset val="134"/>
      </rPr>
      <t>从国有资本经营预算调入</t>
    </r>
  </si>
  <si>
    <r>
      <rPr>
        <sz val="10"/>
        <rFont val="Times New Roman"/>
        <family val="1"/>
      </rPr>
      <t xml:space="preserve">  </t>
    </r>
    <r>
      <rPr>
        <sz val="10"/>
        <rFont val="宋体"/>
        <family val="3"/>
        <charset val="134"/>
      </rPr>
      <t>从其他资金调入</t>
    </r>
  </si>
  <si>
    <r>
      <rPr>
        <b/>
        <sz val="10"/>
        <rFont val="宋体"/>
        <family val="3"/>
        <charset val="134"/>
      </rPr>
      <t>债务收入</t>
    </r>
  </si>
  <si>
    <r>
      <rPr>
        <b/>
        <sz val="10"/>
        <rFont val="宋体"/>
        <family val="3"/>
        <charset val="134"/>
      </rPr>
      <t>债务还本支出</t>
    </r>
  </si>
  <si>
    <r>
      <rPr>
        <b/>
        <sz val="10"/>
        <rFont val="Times New Roman"/>
        <family val="1"/>
      </rPr>
      <t xml:space="preserve">  </t>
    </r>
    <r>
      <rPr>
        <b/>
        <sz val="10"/>
        <rFont val="宋体"/>
        <family val="3"/>
        <charset val="134"/>
      </rPr>
      <t>地方政府债务收入</t>
    </r>
  </si>
  <si>
    <r>
      <rPr>
        <b/>
        <sz val="10"/>
        <rFont val="Times New Roman"/>
        <family val="1"/>
      </rPr>
      <t xml:space="preserve">  </t>
    </r>
    <r>
      <rPr>
        <b/>
        <sz val="10"/>
        <rFont val="宋体"/>
        <family val="3"/>
        <charset val="134"/>
      </rPr>
      <t>地方政府一般债务还本支出</t>
    </r>
  </si>
  <si>
    <r>
      <rPr>
        <b/>
        <sz val="10"/>
        <rFont val="Times New Roman"/>
        <family val="1"/>
      </rPr>
      <t xml:space="preserve">    </t>
    </r>
    <r>
      <rPr>
        <b/>
        <sz val="10"/>
        <rFont val="宋体"/>
        <family val="3"/>
        <charset val="134"/>
      </rPr>
      <t>一般债务收入</t>
    </r>
  </si>
  <si>
    <r>
      <rPr>
        <sz val="10"/>
        <rFont val="Times New Roman"/>
        <family val="1"/>
      </rPr>
      <t xml:space="preserve">    </t>
    </r>
    <r>
      <rPr>
        <sz val="10"/>
        <rFont val="宋体"/>
        <family val="3"/>
        <charset val="134"/>
      </rPr>
      <t>地方政府一般债券还本支出</t>
    </r>
  </si>
  <si>
    <r>
      <rPr>
        <sz val="10"/>
        <rFont val="Times New Roman"/>
        <family val="1"/>
      </rPr>
      <t xml:space="preserve">      </t>
    </r>
    <r>
      <rPr>
        <sz val="10"/>
        <rFont val="宋体"/>
        <family val="3"/>
        <charset val="134"/>
      </rPr>
      <t>地方政府一般债券收入</t>
    </r>
  </si>
  <si>
    <r>
      <rPr>
        <sz val="10"/>
        <rFont val="Times New Roman"/>
        <family val="1"/>
      </rPr>
      <t xml:space="preserve">    </t>
    </r>
    <r>
      <rPr>
        <sz val="10"/>
        <rFont val="宋体"/>
        <family val="3"/>
        <charset val="134"/>
      </rPr>
      <t>地方政府向外国政府借款还本支出</t>
    </r>
  </si>
  <si>
    <r>
      <rPr>
        <sz val="10"/>
        <rFont val="Times New Roman"/>
        <family val="1"/>
      </rPr>
      <t xml:space="preserve">      </t>
    </r>
    <r>
      <rPr>
        <sz val="10"/>
        <rFont val="宋体"/>
        <family val="3"/>
        <charset val="134"/>
      </rPr>
      <t>地方政府向外国政府借款收入</t>
    </r>
  </si>
  <si>
    <r>
      <rPr>
        <sz val="10"/>
        <rFont val="Times New Roman"/>
        <family val="1"/>
      </rPr>
      <t xml:space="preserve">    </t>
    </r>
    <r>
      <rPr>
        <sz val="10"/>
        <rFont val="宋体"/>
        <family val="3"/>
        <charset val="134"/>
      </rPr>
      <t>地方政府向国际组织借款还本支出</t>
    </r>
  </si>
  <si>
    <r>
      <rPr>
        <sz val="10"/>
        <rFont val="Times New Roman"/>
        <family val="1"/>
      </rPr>
      <t xml:space="preserve">      </t>
    </r>
    <r>
      <rPr>
        <sz val="10"/>
        <rFont val="宋体"/>
        <family val="3"/>
        <charset val="134"/>
      </rPr>
      <t>地方政府向国际组织借款收入</t>
    </r>
  </si>
  <si>
    <r>
      <rPr>
        <sz val="10"/>
        <rFont val="Times New Roman"/>
        <family val="1"/>
      </rPr>
      <t xml:space="preserve">    </t>
    </r>
    <r>
      <rPr>
        <sz val="10"/>
        <rFont val="宋体"/>
        <family val="3"/>
        <charset val="134"/>
      </rPr>
      <t>地方政府其他一般债务还本支出</t>
    </r>
  </si>
  <si>
    <r>
      <rPr>
        <sz val="10"/>
        <rFont val="Times New Roman"/>
        <family val="1"/>
      </rPr>
      <t xml:space="preserve">      </t>
    </r>
    <r>
      <rPr>
        <sz val="10"/>
        <rFont val="宋体"/>
        <family val="3"/>
        <charset val="134"/>
      </rPr>
      <t>地方政府其他一般债务收入</t>
    </r>
  </si>
  <si>
    <r>
      <rPr>
        <b/>
        <sz val="10"/>
        <rFont val="宋体"/>
        <family val="3"/>
        <charset val="134"/>
      </rPr>
      <t>债务转贷收入</t>
    </r>
  </si>
  <si>
    <r>
      <rPr>
        <b/>
        <sz val="10"/>
        <rFont val="宋体"/>
        <family val="3"/>
        <charset val="134"/>
      </rPr>
      <t>债务转贷支出</t>
    </r>
  </si>
  <si>
    <r>
      <rPr>
        <b/>
        <sz val="10"/>
        <rFont val="Times New Roman"/>
        <family val="1"/>
      </rPr>
      <t xml:space="preserve">  </t>
    </r>
    <r>
      <rPr>
        <b/>
        <sz val="10"/>
        <rFont val="宋体"/>
        <family val="3"/>
        <charset val="134"/>
      </rPr>
      <t>地方政府一般债务转贷收入</t>
    </r>
  </si>
  <si>
    <r>
      <rPr>
        <sz val="10"/>
        <rFont val="Times New Roman"/>
        <family val="1"/>
      </rPr>
      <t xml:space="preserve">  </t>
    </r>
    <r>
      <rPr>
        <sz val="10"/>
        <rFont val="宋体"/>
        <family val="3"/>
        <charset val="134"/>
      </rPr>
      <t>地方政府一般债券转贷支出</t>
    </r>
  </si>
  <si>
    <r>
      <rPr>
        <sz val="10"/>
        <rFont val="Times New Roman"/>
        <family val="1"/>
      </rPr>
      <t xml:space="preserve">    </t>
    </r>
    <r>
      <rPr>
        <sz val="10"/>
        <rFont val="宋体"/>
        <family val="3"/>
        <charset val="134"/>
      </rPr>
      <t>地方政府一般债券转贷收入</t>
    </r>
  </si>
  <si>
    <r>
      <rPr>
        <sz val="10"/>
        <rFont val="Times New Roman"/>
        <family val="1"/>
      </rPr>
      <t xml:space="preserve">  </t>
    </r>
    <r>
      <rPr>
        <sz val="10"/>
        <rFont val="宋体"/>
        <family val="3"/>
        <charset val="134"/>
      </rPr>
      <t>地方政府向外国政府借款转贷支出</t>
    </r>
  </si>
  <si>
    <r>
      <rPr>
        <sz val="10"/>
        <rFont val="Times New Roman"/>
        <family val="1"/>
      </rPr>
      <t xml:space="preserve">    </t>
    </r>
    <r>
      <rPr>
        <sz val="10"/>
        <rFont val="宋体"/>
        <family val="3"/>
        <charset val="134"/>
      </rPr>
      <t>地方政府向外国政府借款转贷收入</t>
    </r>
  </si>
  <si>
    <r>
      <rPr>
        <sz val="10"/>
        <rFont val="Times New Roman"/>
        <family val="1"/>
      </rPr>
      <t xml:space="preserve">  </t>
    </r>
    <r>
      <rPr>
        <sz val="10"/>
        <rFont val="宋体"/>
        <family val="3"/>
        <charset val="134"/>
      </rPr>
      <t>地方政府向国际组织借款转贷支出</t>
    </r>
  </si>
  <si>
    <r>
      <rPr>
        <sz val="10"/>
        <rFont val="Times New Roman"/>
        <family val="1"/>
      </rPr>
      <t xml:space="preserve">    </t>
    </r>
    <r>
      <rPr>
        <sz val="10"/>
        <rFont val="宋体"/>
        <family val="3"/>
        <charset val="134"/>
      </rPr>
      <t>地方政府向国际组织借款转贷收入</t>
    </r>
  </si>
  <si>
    <r>
      <rPr>
        <sz val="10"/>
        <rFont val="Times New Roman"/>
        <family val="1"/>
      </rPr>
      <t xml:space="preserve">  </t>
    </r>
    <r>
      <rPr>
        <sz val="10"/>
        <rFont val="宋体"/>
        <family val="3"/>
        <charset val="134"/>
      </rPr>
      <t>地方政府其他一般债务转贷支出</t>
    </r>
  </si>
  <si>
    <r>
      <rPr>
        <sz val="10"/>
        <rFont val="Times New Roman"/>
        <family val="1"/>
      </rPr>
      <t xml:space="preserve">    </t>
    </r>
    <r>
      <rPr>
        <sz val="10"/>
        <rFont val="宋体"/>
        <family val="3"/>
        <charset val="134"/>
      </rPr>
      <t>地方政府其他一般债务转贷收入</t>
    </r>
  </si>
  <si>
    <r>
      <rPr>
        <b/>
        <sz val="10"/>
        <rFont val="宋体"/>
        <family val="3"/>
        <charset val="134"/>
      </rPr>
      <t>动用预算稳定调节基金</t>
    </r>
  </si>
  <si>
    <r>
      <rPr>
        <b/>
        <sz val="10"/>
        <rFont val="宋体"/>
        <family val="3"/>
        <charset val="134"/>
      </rPr>
      <t>安排预算稳定调节基金</t>
    </r>
  </si>
  <si>
    <t>接受其他地区援助收入</t>
  </si>
  <si>
    <r>
      <rPr>
        <b/>
        <sz val="10"/>
        <rFont val="宋体"/>
        <family val="3"/>
        <charset val="134"/>
      </rPr>
      <t>援助其他地区支出</t>
    </r>
  </si>
  <si>
    <r>
      <rPr>
        <b/>
        <sz val="10"/>
        <rFont val="宋体"/>
        <family val="3"/>
        <charset val="134"/>
      </rPr>
      <t>年终结余</t>
    </r>
  </si>
  <si>
    <r>
      <rPr>
        <b/>
        <sz val="10"/>
        <rFont val="宋体"/>
        <family val="3"/>
        <charset val="134"/>
      </rPr>
      <t>减</t>
    </r>
    <r>
      <rPr>
        <b/>
        <sz val="10"/>
        <rFont val="Times New Roman"/>
        <family val="1"/>
      </rPr>
      <t>:</t>
    </r>
    <r>
      <rPr>
        <b/>
        <sz val="10"/>
        <rFont val="宋体"/>
        <family val="3"/>
        <charset val="134"/>
      </rPr>
      <t>结转下年的支出</t>
    </r>
  </si>
  <si>
    <r>
      <rPr>
        <b/>
        <sz val="10"/>
        <rFont val="宋体"/>
        <family val="3"/>
        <charset val="134"/>
      </rPr>
      <t>净结余</t>
    </r>
  </si>
  <si>
    <r>
      <rPr>
        <b/>
        <sz val="10"/>
        <rFont val="宋体"/>
        <family val="3"/>
        <charset val="134"/>
      </rPr>
      <t>收</t>
    </r>
    <r>
      <rPr>
        <b/>
        <sz val="10"/>
        <rFont val="Times New Roman"/>
        <family val="1"/>
      </rPr>
      <t xml:space="preserve">  </t>
    </r>
    <r>
      <rPr>
        <b/>
        <sz val="10"/>
        <rFont val="宋体"/>
        <family val="3"/>
        <charset val="134"/>
      </rPr>
      <t>入</t>
    </r>
    <r>
      <rPr>
        <b/>
        <sz val="10"/>
        <rFont val="Times New Roman"/>
        <family val="1"/>
      </rPr>
      <t xml:space="preserve">  </t>
    </r>
    <r>
      <rPr>
        <b/>
        <sz val="10"/>
        <rFont val="宋体"/>
        <family val="3"/>
        <charset val="134"/>
      </rPr>
      <t>总</t>
    </r>
    <r>
      <rPr>
        <b/>
        <sz val="10"/>
        <rFont val="Times New Roman"/>
        <family val="1"/>
      </rPr>
      <t xml:space="preserve">  </t>
    </r>
    <r>
      <rPr>
        <b/>
        <sz val="10"/>
        <rFont val="宋体"/>
        <family val="3"/>
        <charset val="134"/>
      </rPr>
      <t>计</t>
    </r>
  </si>
  <si>
    <r>
      <rPr>
        <b/>
        <sz val="10"/>
        <rFont val="宋体"/>
        <family val="3"/>
        <charset val="134"/>
      </rPr>
      <t>支</t>
    </r>
    <r>
      <rPr>
        <b/>
        <sz val="10"/>
        <rFont val="Times New Roman"/>
        <family val="1"/>
      </rPr>
      <t xml:space="preserve">  </t>
    </r>
    <r>
      <rPr>
        <b/>
        <sz val="10"/>
        <rFont val="宋体"/>
        <family val="3"/>
        <charset val="134"/>
      </rPr>
      <t>出</t>
    </r>
    <r>
      <rPr>
        <b/>
        <sz val="10"/>
        <rFont val="Times New Roman"/>
        <family val="1"/>
      </rPr>
      <t xml:space="preserve">  </t>
    </r>
    <r>
      <rPr>
        <b/>
        <sz val="10"/>
        <rFont val="宋体"/>
        <family val="3"/>
        <charset val="134"/>
      </rPr>
      <t>总</t>
    </r>
    <r>
      <rPr>
        <b/>
        <sz val="10"/>
        <rFont val="Times New Roman"/>
        <family val="1"/>
      </rPr>
      <t xml:space="preserve">  </t>
    </r>
    <r>
      <rPr>
        <b/>
        <sz val="10"/>
        <rFont val="宋体"/>
        <family val="3"/>
        <charset val="134"/>
      </rPr>
      <t>计</t>
    </r>
  </si>
  <si>
    <r>
      <rPr>
        <sz val="11"/>
        <rFont val="宋体"/>
        <family val="3"/>
        <charset val="134"/>
      </rPr>
      <t>单位</t>
    </r>
    <r>
      <rPr>
        <sz val="11"/>
        <rFont val="Times New Roman"/>
        <family val="1"/>
      </rPr>
      <t>:</t>
    </r>
    <r>
      <rPr>
        <sz val="11"/>
        <rFont val="宋体"/>
        <family val="3"/>
        <charset val="134"/>
      </rPr>
      <t>万元</t>
    </r>
  </si>
  <si>
    <r>
      <rPr>
        <b/>
        <sz val="12"/>
        <rFont val="宋体"/>
        <family val="3"/>
        <charset val="134"/>
      </rPr>
      <t>预算科目</t>
    </r>
  </si>
  <si>
    <r>
      <rPr>
        <b/>
        <sz val="12"/>
        <rFont val="宋体"/>
        <family val="3"/>
        <charset val="134"/>
      </rPr>
      <t>机关工资福利支出</t>
    </r>
  </si>
  <si>
    <r>
      <rPr>
        <sz val="12"/>
        <rFont val="Times New Roman"/>
        <family val="1"/>
      </rPr>
      <t xml:space="preserve">  </t>
    </r>
    <r>
      <rPr>
        <sz val="12"/>
        <rFont val="宋体"/>
        <family val="3"/>
        <charset val="134"/>
      </rPr>
      <t>工资奖金津补贴</t>
    </r>
  </si>
  <si>
    <r>
      <rPr>
        <sz val="12"/>
        <rFont val="Times New Roman"/>
        <family val="1"/>
      </rPr>
      <t xml:space="preserve">  </t>
    </r>
    <r>
      <rPr>
        <sz val="12"/>
        <rFont val="宋体"/>
        <family val="3"/>
        <charset val="134"/>
      </rPr>
      <t>社会保障缴费</t>
    </r>
  </si>
  <si>
    <r>
      <rPr>
        <sz val="12"/>
        <rFont val="Times New Roman"/>
        <family val="1"/>
      </rPr>
      <t xml:space="preserve">  </t>
    </r>
    <r>
      <rPr>
        <sz val="12"/>
        <rFont val="宋体"/>
        <family val="3"/>
        <charset val="134"/>
      </rPr>
      <t>住房公积金</t>
    </r>
  </si>
  <si>
    <r>
      <rPr>
        <sz val="12"/>
        <rFont val="Times New Roman"/>
        <family val="1"/>
      </rPr>
      <t xml:space="preserve">  </t>
    </r>
    <r>
      <rPr>
        <sz val="12"/>
        <rFont val="宋体"/>
        <family val="3"/>
        <charset val="134"/>
      </rPr>
      <t>其他工资福利支出</t>
    </r>
  </si>
  <si>
    <r>
      <rPr>
        <b/>
        <sz val="12"/>
        <rFont val="宋体"/>
        <family val="3"/>
        <charset val="134"/>
      </rPr>
      <t>机关商品和服务支出</t>
    </r>
  </si>
  <si>
    <r>
      <rPr>
        <sz val="12"/>
        <rFont val="Times New Roman"/>
        <family val="1"/>
      </rPr>
      <t xml:space="preserve">  </t>
    </r>
    <r>
      <rPr>
        <sz val="12"/>
        <rFont val="宋体"/>
        <family val="3"/>
        <charset val="134"/>
      </rPr>
      <t>办公经费</t>
    </r>
  </si>
  <si>
    <r>
      <rPr>
        <sz val="12"/>
        <rFont val="Times New Roman"/>
        <family val="1"/>
      </rPr>
      <t xml:space="preserve">  </t>
    </r>
    <r>
      <rPr>
        <sz val="12"/>
        <rFont val="宋体"/>
        <family val="3"/>
        <charset val="134"/>
      </rPr>
      <t>会议费</t>
    </r>
  </si>
  <si>
    <r>
      <rPr>
        <sz val="12"/>
        <rFont val="Times New Roman"/>
        <family val="1"/>
      </rPr>
      <t xml:space="preserve">  </t>
    </r>
    <r>
      <rPr>
        <sz val="12"/>
        <rFont val="宋体"/>
        <family val="3"/>
        <charset val="134"/>
      </rPr>
      <t>培训费</t>
    </r>
  </si>
  <si>
    <r>
      <rPr>
        <sz val="12"/>
        <rFont val="Times New Roman"/>
        <family val="1"/>
      </rPr>
      <t xml:space="preserve">  </t>
    </r>
    <r>
      <rPr>
        <sz val="12"/>
        <rFont val="宋体"/>
        <family val="3"/>
        <charset val="134"/>
      </rPr>
      <t>专用材料购置费</t>
    </r>
  </si>
  <si>
    <r>
      <rPr>
        <sz val="12"/>
        <rFont val="Times New Roman"/>
        <family val="1"/>
      </rPr>
      <t xml:space="preserve">  </t>
    </r>
    <r>
      <rPr>
        <sz val="12"/>
        <rFont val="宋体"/>
        <family val="3"/>
        <charset val="134"/>
      </rPr>
      <t>委托业务费</t>
    </r>
  </si>
  <si>
    <r>
      <rPr>
        <sz val="12"/>
        <rFont val="Times New Roman"/>
        <family val="1"/>
      </rPr>
      <t xml:space="preserve">  </t>
    </r>
    <r>
      <rPr>
        <sz val="12"/>
        <rFont val="宋体"/>
        <family val="3"/>
        <charset val="134"/>
      </rPr>
      <t>公务接待费</t>
    </r>
  </si>
  <si>
    <r>
      <rPr>
        <sz val="12"/>
        <rFont val="Times New Roman"/>
        <family val="1"/>
      </rPr>
      <t xml:space="preserve">  </t>
    </r>
    <r>
      <rPr>
        <sz val="12"/>
        <rFont val="宋体"/>
        <family val="3"/>
        <charset val="134"/>
      </rPr>
      <t>因公出国</t>
    </r>
    <r>
      <rPr>
        <sz val="12"/>
        <rFont val="Times New Roman"/>
        <family val="1"/>
      </rPr>
      <t>(</t>
    </r>
    <r>
      <rPr>
        <sz val="12"/>
        <rFont val="宋体"/>
        <family val="3"/>
        <charset val="134"/>
      </rPr>
      <t>境</t>
    </r>
    <r>
      <rPr>
        <sz val="12"/>
        <rFont val="Times New Roman"/>
        <family val="1"/>
      </rPr>
      <t>)</t>
    </r>
    <r>
      <rPr>
        <sz val="12"/>
        <rFont val="宋体"/>
        <family val="3"/>
        <charset val="134"/>
      </rPr>
      <t>费用</t>
    </r>
  </si>
  <si>
    <r>
      <rPr>
        <sz val="12"/>
        <rFont val="Times New Roman"/>
        <family val="1"/>
      </rPr>
      <t xml:space="preserve">  </t>
    </r>
    <r>
      <rPr>
        <sz val="12"/>
        <rFont val="宋体"/>
        <family val="3"/>
        <charset val="134"/>
      </rPr>
      <t>公务用车运行维护费</t>
    </r>
  </si>
  <si>
    <r>
      <rPr>
        <sz val="12"/>
        <rFont val="Times New Roman"/>
        <family val="1"/>
      </rPr>
      <t xml:space="preserve">  </t>
    </r>
    <r>
      <rPr>
        <sz val="12"/>
        <rFont val="宋体"/>
        <family val="3"/>
        <charset val="134"/>
      </rPr>
      <t>维修</t>
    </r>
    <r>
      <rPr>
        <sz val="12"/>
        <rFont val="Times New Roman"/>
        <family val="1"/>
      </rPr>
      <t>(</t>
    </r>
    <r>
      <rPr>
        <sz val="12"/>
        <rFont val="宋体"/>
        <family val="3"/>
        <charset val="134"/>
      </rPr>
      <t>护</t>
    </r>
    <r>
      <rPr>
        <sz val="12"/>
        <rFont val="Times New Roman"/>
        <family val="1"/>
      </rPr>
      <t>)</t>
    </r>
    <r>
      <rPr>
        <sz val="12"/>
        <rFont val="宋体"/>
        <family val="3"/>
        <charset val="134"/>
      </rPr>
      <t>费</t>
    </r>
  </si>
  <si>
    <r>
      <rPr>
        <sz val="12"/>
        <rFont val="Times New Roman"/>
        <family val="1"/>
      </rPr>
      <t xml:space="preserve">  </t>
    </r>
    <r>
      <rPr>
        <sz val="12"/>
        <rFont val="宋体"/>
        <family val="3"/>
        <charset val="134"/>
      </rPr>
      <t>其他商品和服务支出</t>
    </r>
  </si>
  <si>
    <r>
      <rPr>
        <b/>
        <sz val="12"/>
        <rFont val="宋体"/>
        <family val="3"/>
        <charset val="134"/>
      </rPr>
      <t>机关资本性支出</t>
    </r>
    <r>
      <rPr>
        <b/>
        <sz val="12"/>
        <rFont val="Times New Roman"/>
        <family val="1"/>
      </rPr>
      <t>(</t>
    </r>
    <r>
      <rPr>
        <b/>
        <sz val="12"/>
        <rFont val="宋体"/>
        <family val="3"/>
        <charset val="134"/>
      </rPr>
      <t>一</t>
    </r>
    <r>
      <rPr>
        <b/>
        <sz val="12"/>
        <rFont val="Times New Roman"/>
        <family val="1"/>
      </rPr>
      <t>)</t>
    </r>
  </si>
  <si>
    <r>
      <rPr>
        <sz val="12"/>
        <rFont val="Times New Roman"/>
        <family val="1"/>
      </rPr>
      <t xml:space="preserve">  </t>
    </r>
    <r>
      <rPr>
        <sz val="12"/>
        <rFont val="宋体"/>
        <family val="3"/>
        <charset val="134"/>
      </rPr>
      <t>房屋建筑物购建</t>
    </r>
  </si>
  <si>
    <r>
      <rPr>
        <sz val="12"/>
        <rFont val="Times New Roman"/>
        <family val="1"/>
      </rPr>
      <t xml:space="preserve">  </t>
    </r>
    <r>
      <rPr>
        <sz val="12"/>
        <rFont val="宋体"/>
        <family val="3"/>
        <charset val="134"/>
      </rPr>
      <t>基础设施建设</t>
    </r>
  </si>
  <si>
    <r>
      <rPr>
        <sz val="12"/>
        <rFont val="Times New Roman"/>
        <family val="1"/>
      </rPr>
      <t xml:space="preserve">  </t>
    </r>
    <r>
      <rPr>
        <sz val="12"/>
        <rFont val="宋体"/>
        <family val="3"/>
        <charset val="134"/>
      </rPr>
      <t>公务用车购置</t>
    </r>
  </si>
  <si>
    <r>
      <rPr>
        <sz val="12"/>
        <rFont val="Times New Roman"/>
        <family val="1"/>
      </rPr>
      <t xml:space="preserve">  </t>
    </r>
    <r>
      <rPr>
        <sz val="12"/>
        <rFont val="宋体"/>
        <family val="3"/>
        <charset val="134"/>
      </rPr>
      <t>土地征迁补偿和安置支出</t>
    </r>
  </si>
  <si>
    <r>
      <rPr>
        <sz val="12"/>
        <rFont val="Times New Roman"/>
        <family val="1"/>
      </rPr>
      <t xml:space="preserve">  </t>
    </r>
    <r>
      <rPr>
        <sz val="12"/>
        <rFont val="宋体"/>
        <family val="3"/>
        <charset val="134"/>
      </rPr>
      <t>设备购置</t>
    </r>
  </si>
  <si>
    <r>
      <rPr>
        <sz val="12"/>
        <rFont val="Times New Roman"/>
        <family val="1"/>
      </rPr>
      <t xml:space="preserve">  </t>
    </r>
    <r>
      <rPr>
        <sz val="12"/>
        <rFont val="宋体"/>
        <family val="3"/>
        <charset val="134"/>
      </rPr>
      <t>大型修缮</t>
    </r>
  </si>
  <si>
    <r>
      <rPr>
        <sz val="12"/>
        <rFont val="Times New Roman"/>
        <family val="1"/>
      </rPr>
      <t xml:space="preserve">  </t>
    </r>
    <r>
      <rPr>
        <sz val="12"/>
        <rFont val="宋体"/>
        <family val="3"/>
        <charset val="134"/>
      </rPr>
      <t>其他资本性支出</t>
    </r>
  </si>
  <si>
    <r>
      <rPr>
        <b/>
        <sz val="12"/>
        <rFont val="宋体"/>
        <family val="3"/>
        <charset val="134"/>
      </rPr>
      <t>机关资本性支出</t>
    </r>
    <r>
      <rPr>
        <b/>
        <sz val="12"/>
        <rFont val="Times New Roman"/>
        <family val="1"/>
      </rPr>
      <t>(</t>
    </r>
    <r>
      <rPr>
        <b/>
        <sz val="12"/>
        <rFont val="宋体"/>
        <family val="3"/>
        <charset val="134"/>
      </rPr>
      <t>二</t>
    </r>
    <r>
      <rPr>
        <b/>
        <sz val="12"/>
        <rFont val="Times New Roman"/>
        <family val="1"/>
      </rPr>
      <t>)</t>
    </r>
  </si>
  <si>
    <r>
      <rPr>
        <b/>
        <sz val="12"/>
        <rFont val="宋体"/>
        <family val="3"/>
        <charset val="134"/>
      </rPr>
      <t>对事业单位经常性补助</t>
    </r>
  </si>
  <si>
    <r>
      <rPr>
        <sz val="12"/>
        <rFont val="Times New Roman"/>
        <family val="1"/>
      </rPr>
      <t xml:space="preserve">  </t>
    </r>
    <r>
      <rPr>
        <sz val="12"/>
        <rFont val="宋体"/>
        <family val="3"/>
        <charset val="134"/>
      </rPr>
      <t>工资福利支出</t>
    </r>
  </si>
  <si>
    <r>
      <rPr>
        <sz val="12"/>
        <rFont val="Times New Roman"/>
        <family val="1"/>
      </rPr>
      <t xml:space="preserve">  </t>
    </r>
    <r>
      <rPr>
        <sz val="12"/>
        <rFont val="宋体"/>
        <family val="3"/>
        <charset val="134"/>
      </rPr>
      <t>商品和服务支出</t>
    </r>
  </si>
  <si>
    <r>
      <rPr>
        <sz val="12"/>
        <rFont val="Times New Roman"/>
        <family val="1"/>
      </rPr>
      <t xml:space="preserve">  </t>
    </r>
    <r>
      <rPr>
        <sz val="12"/>
        <rFont val="宋体"/>
        <family val="3"/>
        <charset val="134"/>
      </rPr>
      <t>其他对事业单位补助</t>
    </r>
  </si>
  <si>
    <r>
      <rPr>
        <b/>
        <sz val="12"/>
        <rFont val="宋体"/>
        <family val="3"/>
        <charset val="134"/>
      </rPr>
      <t>对事业单位资本性补助</t>
    </r>
  </si>
  <si>
    <r>
      <rPr>
        <sz val="12"/>
        <rFont val="Times New Roman"/>
        <family val="1"/>
      </rPr>
      <t xml:space="preserve">  </t>
    </r>
    <r>
      <rPr>
        <sz val="12"/>
        <rFont val="宋体"/>
        <family val="3"/>
        <charset val="134"/>
      </rPr>
      <t>资本性支出</t>
    </r>
    <r>
      <rPr>
        <sz val="12"/>
        <rFont val="Times New Roman"/>
        <family val="1"/>
      </rPr>
      <t>(</t>
    </r>
    <r>
      <rPr>
        <sz val="12"/>
        <rFont val="宋体"/>
        <family val="3"/>
        <charset val="134"/>
      </rPr>
      <t>一</t>
    </r>
    <r>
      <rPr>
        <sz val="12"/>
        <rFont val="Times New Roman"/>
        <family val="1"/>
      </rPr>
      <t>)</t>
    </r>
  </si>
  <si>
    <r>
      <rPr>
        <sz val="12"/>
        <rFont val="Times New Roman"/>
        <family val="1"/>
      </rPr>
      <t xml:space="preserve">  </t>
    </r>
    <r>
      <rPr>
        <sz val="12"/>
        <rFont val="宋体"/>
        <family val="3"/>
        <charset val="134"/>
      </rPr>
      <t>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</si>
  <si>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对企业补助</t>
    </r>
  </si>
  <si>
    <r>
      <rPr>
        <sz val="12"/>
        <rFont val="Times New Roman"/>
        <family val="1"/>
      </rPr>
      <t xml:space="preserve">  </t>
    </r>
    <r>
      <rPr>
        <sz val="12"/>
        <rFont val="宋体"/>
        <family val="3"/>
        <charset val="134"/>
      </rPr>
      <t>费用补贴</t>
    </r>
  </si>
  <si>
    <r>
      <rPr>
        <sz val="12"/>
        <rFont val="Times New Roman"/>
        <family val="1"/>
      </rPr>
      <t xml:space="preserve">  </t>
    </r>
    <r>
      <rPr>
        <sz val="12"/>
        <rFont val="宋体"/>
        <family val="3"/>
        <charset val="134"/>
      </rPr>
      <t>利息补贴</t>
    </r>
  </si>
  <si>
    <r>
      <rPr>
        <sz val="12"/>
        <rFont val="Times New Roman"/>
        <family val="1"/>
      </rPr>
      <t xml:space="preserve">  </t>
    </r>
    <r>
      <rPr>
        <sz val="12"/>
        <rFont val="宋体"/>
        <family val="3"/>
        <charset val="134"/>
      </rPr>
      <t>其他对企业补助</t>
    </r>
  </si>
  <si>
    <r>
      <rPr>
        <b/>
        <sz val="12"/>
        <rFont val="宋体"/>
        <family val="3"/>
        <charset val="134"/>
      </rPr>
      <t>对企业资本性支出</t>
    </r>
  </si>
  <si>
    <r>
      <rPr>
        <sz val="12"/>
        <rFont val="Times New Roman"/>
        <family val="1"/>
      </rPr>
      <t xml:space="preserve">  </t>
    </r>
    <r>
      <rPr>
        <sz val="12"/>
        <rFont val="宋体"/>
        <family val="3"/>
        <charset val="134"/>
      </rPr>
      <t>对企业资本性支出</t>
    </r>
    <r>
      <rPr>
        <sz val="12"/>
        <rFont val="Times New Roman"/>
        <family val="1"/>
      </rPr>
      <t>(</t>
    </r>
    <r>
      <rPr>
        <sz val="12"/>
        <rFont val="宋体"/>
        <family val="3"/>
        <charset val="134"/>
      </rPr>
      <t>一</t>
    </r>
    <r>
      <rPr>
        <sz val="12"/>
        <rFont val="Times New Roman"/>
        <family val="1"/>
      </rPr>
      <t>)</t>
    </r>
  </si>
  <si>
    <r>
      <rPr>
        <sz val="12"/>
        <rFont val="Times New Roman"/>
        <family val="1"/>
      </rPr>
      <t xml:space="preserve">  </t>
    </r>
    <r>
      <rPr>
        <sz val="12"/>
        <rFont val="宋体"/>
        <family val="3"/>
        <charset val="134"/>
      </rPr>
      <t>对企业资本性支出</t>
    </r>
    <r>
      <rPr>
        <sz val="12"/>
        <rFont val="Times New Roman"/>
        <family val="1"/>
      </rPr>
      <t>(</t>
    </r>
    <r>
      <rPr>
        <sz val="12"/>
        <rFont val="宋体"/>
        <family val="3"/>
        <charset val="134"/>
      </rPr>
      <t>二</t>
    </r>
    <r>
      <rPr>
        <sz val="12"/>
        <rFont val="Times New Roman"/>
        <family val="1"/>
      </rPr>
      <t>)</t>
    </r>
  </si>
  <si>
    <r>
      <rPr>
        <b/>
        <sz val="12"/>
        <rFont val="宋体"/>
        <family val="3"/>
        <charset val="134"/>
      </rPr>
      <t>对个人和家庭的补助</t>
    </r>
  </si>
  <si>
    <r>
      <rPr>
        <sz val="12"/>
        <rFont val="Times New Roman"/>
        <family val="1"/>
      </rPr>
      <t xml:space="preserve">  </t>
    </r>
    <r>
      <rPr>
        <sz val="12"/>
        <rFont val="宋体"/>
        <family val="3"/>
        <charset val="134"/>
      </rPr>
      <t>社会福利和救助</t>
    </r>
  </si>
  <si>
    <r>
      <rPr>
        <sz val="12"/>
        <rFont val="Times New Roman"/>
        <family val="1"/>
      </rPr>
      <t xml:space="preserve">  </t>
    </r>
    <r>
      <rPr>
        <sz val="12"/>
        <rFont val="宋体"/>
        <family val="3"/>
        <charset val="134"/>
      </rPr>
      <t>助学金</t>
    </r>
  </si>
  <si>
    <r>
      <rPr>
        <sz val="12"/>
        <rFont val="Times New Roman"/>
        <family val="1"/>
      </rPr>
      <t xml:space="preserve">  </t>
    </r>
    <r>
      <rPr>
        <sz val="12"/>
        <rFont val="宋体"/>
        <family val="3"/>
        <charset val="134"/>
      </rPr>
      <t>个人农业生产补贴</t>
    </r>
  </si>
  <si>
    <r>
      <rPr>
        <sz val="12"/>
        <rFont val="Times New Roman"/>
        <family val="1"/>
      </rPr>
      <t xml:space="preserve">  </t>
    </r>
    <r>
      <rPr>
        <sz val="12"/>
        <rFont val="宋体"/>
        <family val="3"/>
        <charset val="134"/>
      </rPr>
      <t>离退休费</t>
    </r>
  </si>
  <si>
    <r>
      <rPr>
        <sz val="12"/>
        <rFont val="Times New Roman"/>
        <family val="1"/>
      </rPr>
      <t xml:space="preserve">  </t>
    </r>
    <r>
      <rPr>
        <sz val="12"/>
        <rFont val="宋体"/>
        <family val="3"/>
        <charset val="134"/>
      </rPr>
      <t>其他对个人和家庭补助</t>
    </r>
  </si>
  <si>
    <r>
      <rPr>
        <b/>
        <sz val="12"/>
        <rFont val="宋体"/>
        <family val="3"/>
        <charset val="134"/>
      </rPr>
      <t>对社会保障基金补助</t>
    </r>
  </si>
  <si>
    <r>
      <rPr>
        <sz val="12"/>
        <rFont val="Times New Roman"/>
        <family val="1"/>
      </rPr>
      <t xml:space="preserve">  </t>
    </r>
    <r>
      <rPr>
        <sz val="12"/>
        <rFont val="宋体"/>
        <family val="3"/>
        <charset val="134"/>
      </rPr>
      <t>对社会保险基金补助</t>
    </r>
  </si>
  <si>
    <r>
      <rPr>
        <sz val="12"/>
        <rFont val="Times New Roman"/>
        <family val="1"/>
      </rPr>
      <t xml:space="preserve">  </t>
    </r>
    <r>
      <rPr>
        <sz val="12"/>
        <rFont val="宋体"/>
        <family val="3"/>
        <charset val="134"/>
      </rPr>
      <t>补充全国社会保障基金</t>
    </r>
  </si>
  <si>
    <r>
      <rPr>
        <b/>
        <sz val="12"/>
        <rFont val="宋体"/>
        <family val="3"/>
        <charset val="134"/>
      </rPr>
      <t>债务利息及费用支出</t>
    </r>
  </si>
  <si>
    <r>
      <rPr>
        <sz val="12"/>
        <rFont val="Times New Roman"/>
        <family val="1"/>
      </rPr>
      <t xml:space="preserve">  </t>
    </r>
    <r>
      <rPr>
        <sz val="12"/>
        <rFont val="宋体"/>
        <family val="3"/>
        <charset val="134"/>
      </rPr>
      <t>国内债务付息</t>
    </r>
  </si>
  <si>
    <r>
      <rPr>
        <sz val="12"/>
        <rFont val="Times New Roman"/>
        <family val="1"/>
      </rPr>
      <t xml:space="preserve">  </t>
    </r>
    <r>
      <rPr>
        <sz val="12"/>
        <rFont val="宋体"/>
        <family val="3"/>
        <charset val="134"/>
      </rPr>
      <t>国外债务付息</t>
    </r>
  </si>
  <si>
    <r>
      <rPr>
        <sz val="12"/>
        <rFont val="Times New Roman"/>
        <family val="1"/>
      </rPr>
      <t xml:space="preserve">  </t>
    </r>
    <r>
      <rPr>
        <sz val="12"/>
        <rFont val="宋体"/>
        <family val="3"/>
        <charset val="134"/>
      </rPr>
      <t>国内债务发行费用</t>
    </r>
  </si>
  <si>
    <r>
      <rPr>
        <sz val="12"/>
        <rFont val="Times New Roman"/>
        <family val="1"/>
      </rPr>
      <t xml:space="preserve">  </t>
    </r>
    <r>
      <rPr>
        <sz val="12"/>
        <rFont val="宋体"/>
        <family val="3"/>
        <charset val="134"/>
      </rPr>
      <t>国外债务发行费用</t>
    </r>
  </si>
  <si>
    <r>
      <rPr>
        <b/>
        <sz val="12"/>
        <rFont val="宋体"/>
        <family val="3"/>
        <charset val="134"/>
      </rPr>
      <t>其他支出</t>
    </r>
  </si>
  <si>
    <r>
      <rPr>
        <sz val="12"/>
        <rFont val="Times New Roman"/>
        <family val="1"/>
      </rPr>
      <t xml:space="preserve">  </t>
    </r>
    <r>
      <rPr>
        <sz val="12"/>
        <rFont val="宋体"/>
        <family val="3"/>
        <charset val="134"/>
      </rPr>
      <t>赠与</t>
    </r>
  </si>
  <si>
    <r>
      <rPr>
        <sz val="12"/>
        <rFont val="Times New Roman"/>
        <family val="1"/>
      </rPr>
      <t xml:space="preserve">  </t>
    </r>
    <r>
      <rPr>
        <sz val="12"/>
        <rFont val="宋体"/>
        <family val="3"/>
        <charset val="134"/>
      </rPr>
      <t>国家赔偿费用支出</t>
    </r>
  </si>
  <si>
    <r>
      <rPr>
        <sz val="12"/>
        <rFont val="Times New Roman"/>
        <family val="1"/>
      </rPr>
      <t xml:space="preserve">  </t>
    </r>
    <r>
      <rPr>
        <sz val="12"/>
        <rFont val="宋体"/>
        <family val="3"/>
        <charset val="134"/>
      </rPr>
      <t>对民间非营利组织和群众性自治组织补贴</t>
    </r>
  </si>
  <si>
    <r>
      <rPr>
        <sz val="12"/>
        <rFont val="Times New Roman"/>
        <family val="1"/>
      </rPr>
      <t xml:space="preserve">  </t>
    </r>
    <r>
      <rPr>
        <sz val="12"/>
        <rFont val="宋体"/>
        <family val="3"/>
        <charset val="134"/>
      </rPr>
      <t>其他支出</t>
    </r>
  </si>
  <si>
    <r>
      <rPr>
        <b/>
        <sz val="12"/>
        <rFont val="宋体"/>
        <family val="3"/>
        <charset val="134"/>
      </rPr>
      <t>一般公共预算支出</t>
    </r>
  </si>
  <si>
    <r>
      <rPr>
        <sz val="11"/>
        <color theme="1"/>
        <rFont val="Times New Roman"/>
        <family val="1"/>
      </rPr>
      <t xml:space="preserve">       </t>
    </r>
    <r>
      <rPr>
        <sz val="11"/>
        <color theme="1"/>
        <rFont val="宋体"/>
        <family val="3"/>
        <charset val="134"/>
      </rPr>
      <t>单位：万元，</t>
    </r>
    <r>
      <rPr>
        <sz val="11"/>
        <color theme="1"/>
        <rFont val="Times New Roman"/>
        <family val="1"/>
      </rPr>
      <t>%</t>
    </r>
  </si>
  <si>
    <t>预算科目</t>
  </si>
  <si>
    <t>年初预算数</t>
  </si>
  <si>
    <t>变动预算数</t>
  </si>
  <si>
    <t>一、税收收入</t>
  </si>
  <si>
    <t xml:space="preserve">  消费税</t>
  </si>
  <si>
    <t xml:space="preserve">  企业所得税</t>
  </si>
  <si>
    <t xml:space="preserve">  企业所得税退税</t>
  </si>
  <si>
    <t xml:space="preserve">  个人所得税(款)</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</si>
  <si>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</si>
  <si>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</si>
  <si>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</si>
  <si>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</si>
  <si>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</si>
  <si>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</si>
  <si>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车船税(款)</t>
  </si>
  <si>
    <t xml:space="preserve">  耕地占用税(款)</t>
  </si>
  <si>
    <t xml:space="preserve">  契税(款)</t>
  </si>
  <si>
    <t xml:space="preserve">  烟叶税(款)</t>
  </si>
  <si>
    <t xml:space="preserve">  环境保护税(款)</t>
  </si>
  <si>
    <t xml:space="preserve">  其他税收收入</t>
  </si>
  <si>
    <t xml:space="preserve">  专项收入</t>
  </si>
  <si>
    <t xml:space="preserve">  行政事业性收费收入</t>
  </si>
  <si>
    <t xml:space="preserve">  罚没收入</t>
  </si>
  <si>
    <t xml:space="preserve">  国有资源(资产)有偿使用收入</t>
  </si>
  <si>
    <t xml:space="preserve">  政府住房基金收入</t>
  </si>
  <si>
    <t xml:space="preserve">  其他收入(款)</t>
  </si>
  <si>
    <t xml:space="preserve">    巡视工作</t>
  </si>
  <si>
    <t xml:space="preserve">    市场主体管理</t>
  </si>
  <si>
    <t xml:space="preserve">    市场秩序执法</t>
  </si>
  <si>
    <t xml:space="preserve">    信息化建设</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</si>
  <si>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</si>
  <si>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</si>
  <si>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</si>
  <si>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</si>
  <si>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</si>
  <si>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</si>
  <si>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事业运行</t>
  </si>
  <si>
    <t xml:space="preserve">    其他市场监督管理事务</t>
  </si>
  <si>
    <t xml:space="preserve">    中等职业教育</t>
  </si>
  <si>
    <t xml:space="preserve">    其他科技重大项目</t>
  </si>
  <si>
    <t xml:space="preserve">    文化和旅游管理事务</t>
  </si>
  <si>
    <t xml:space="preserve">  其他文化旅游体育与传媒支出(款)</t>
  </si>
  <si>
    <t xml:space="preserve">    其他文化旅游体育与传媒支出(项)</t>
  </si>
  <si>
    <t xml:space="preserve">    社会组织管理</t>
  </si>
  <si>
    <t xml:space="preserve">    基层政权建设和社区治理</t>
  </si>
  <si>
    <r>
      <rPr>
        <b/>
        <sz val="11"/>
        <rFont val="Times New Roman"/>
        <family val="1"/>
      </rPr>
      <t xml:space="preserve">  </t>
    </r>
    <r>
      <rPr>
        <b/>
        <sz val="11"/>
        <rFont val="宋体"/>
        <family val="3"/>
        <charset val="134"/>
      </rPr>
      <t>补充全国社会保障基金</t>
    </r>
  </si>
  <si>
    <t xml:space="preserve">  行政事业单位养老支出</t>
  </si>
  <si>
    <t xml:space="preserve">    行政单位离退休</t>
  </si>
  <si>
    <t xml:space="preserve">    其他行政事业单位养老支出</t>
  </si>
  <si>
    <t xml:space="preserve">    康复辅具</t>
  </si>
  <si>
    <t xml:space="preserve">    妇幼保健医院</t>
  </si>
  <si>
    <t xml:space="preserve">    重大公共卫生服务</t>
  </si>
  <si>
    <t xml:space="preserve">  退耕还林还草</t>
  </si>
  <si>
    <t xml:space="preserve">    其他退耕还林还草支出</t>
  </si>
  <si>
    <t xml:space="preserve">  农业农村</t>
  </si>
  <si>
    <t xml:space="preserve">    行业业务管理</t>
  </si>
  <si>
    <t xml:space="preserve">    农业生产发展</t>
  </si>
  <si>
    <t xml:space="preserve">    农村合作经济</t>
  </si>
  <si>
    <t xml:space="preserve">    农村社会事业</t>
  </si>
  <si>
    <t xml:space="preserve">    其他农业农村支出</t>
  </si>
  <si>
    <t xml:space="preserve">    森林资源培育</t>
  </si>
  <si>
    <t xml:space="preserve">    林业草原防灾减灾</t>
  </si>
  <si>
    <t xml:space="preserve">    农村水利</t>
  </si>
  <si>
    <t xml:space="preserve">    水利建设征地及移民支出</t>
  </si>
  <si>
    <t xml:space="preserve">  其他资源勘探工业信息等支出(款)</t>
  </si>
  <si>
    <t xml:space="preserve">    其他资源勘探工业信息等支出(项)</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</si>
  <si>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</si>
  <si>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</si>
  <si>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</si>
  <si>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</si>
  <si>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</si>
  <si>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</si>
  <si>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</si>
  <si>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</si>
  <si>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</si>
  <si>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</si>
  <si>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</si>
  <si>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</si>
  <si>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</si>
  <si>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</si>
  <si>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</si>
  <si>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</si>
  <si>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</si>
  <si>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</si>
  <si>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</si>
  <si>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</si>
  <si>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老旧小区改造</t>
  </si>
  <si>
    <t xml:space="preserve">    住房租赁市场发展</t>
  </si>
  <si>
    <t xml:space="preserve">    其他自然灾害救灾及恢复重建支出</t>
  </si>
  <si>
    <r>
      <rPr>
        <sz val="10"/>
        <rFont val="宋体"/>
        <family val="3"/>
        <charset val="134"/>
      </rPr>
      <t>单位：万元</t>
    </r>
  </si>
  <si>
    <t>一般公共预算收入</t>
  </si>
  <si>
    <t>上级补助收入</t>
  </si>
  <si>
    <t>补助下级支出</t>
  </si>
  <si>
    <t xml:space="preserve">    灾害防治及应急管理共同财政事权转移支付支出  </t>
  </si>
  <si>
    <t>上解上级支出</t>
  </si>
  <si>
    <r>
      <rPr>
        <sz val="10"/>
        <rFont val="Times New Roman"/>
        <family val="1"/>
      </rPr>
      <t xml:space="preserve">  </t>
    </r>
    <r>
      <rPr>
        <sz val="10"/>
        <rFont val="宋体"/>
        <family val="3"/>
        <charset val="134"/>
      </rPr>
      <t>体制上解收入</t>
    </r>
  </si>
  <si>
    <r>
      <rPr>
        <sz val="10"/>
        <rFont val="Times New Roman"/>
        <family val="1"/>
      </rPr>
      <t xml:space="preserve">  </t>
    </r>
    <r>
      <rPr>
        <sz val="10"/>
        <rFont val="宋体"/>
        <family val="3"/>
        <charset val="134"/>
      </rPr>
      <t>专项上解收入</t>
    </r>
  </si>
  <si>
    <t>上年结余</t>
  </si>
  <si>
    <t>调出资金</t>
  </si>
  <si>
    <t>债务收入</t>
  </si>
  <si>
    <t>债务还本支出</t>
  </si>
  <si>
    <t>债务转贷收入</t>
  </si>
  <si>
    <t>债务转贷支出</t>
  </si>
  <si>
    <t>动用预算稳定调节基金</t>
  </si>
  <si>
    <t>安排预算稳定调节基金</t>
  </si>
  <si>
    <t>年终结余</t>
  </si>
  <si>
    <t>净结余</t>
  </si>
  <si>
    <t>机关工资福利支出</t>
  </si>
  <si>
    <r>
      <rPr>
        <sz val="11"/>
        <rFont val="Times New Roman"/>
        <family val="1"/>
      </rPr>
      <t xml:space="preserve">  </t>
    </r>
    <r>
      <rPr>
        <sz val="11"/>
        <rFont val="宋体"/>
        <family val="3"/>
        <charset val="134"/>
      </rPr>
      <t>工资奖金津补贴</t>
    </r>
  </si>
  <si>
    <r>
      <rPr>
        <sz val="11"/>
        <rFont val="Times New Roman"/>
        <family val="1"/>
      </rPr>
      <t xml:space="preserve">  </t>
    </r>
    <r>
      <rPr>
        <sz val="11"/>
        <rFont val="宋体"/>
        <family val="3"/>
        <charset val="134"/>
      </rPr>
      <t>社会保障缴费</t>
    </r>
  </si>
  <si>
    <r>
      <rPr>
        <sz val="11"/>
        <rFont val="Times New Roman"/>
        <family val="1"/>
      </rPr>
      <t xml:space="preserve">  </t>
    </r>
    <r>
      <rPr>
        <sz val="11"/>
        <rFont val="宋体"/>
        <family val="3"/>
        <charset val="134"/>
      </rPr>
      <t>住房公积金</t>
    </r>
  </si>
  <si>
    <r>
      <rPr>
        <sz val="11"/>
        <rFont val="Times New Roman"/>
        <family val="1"/>
      </rPr>
      <t xml:space="preserve">  </t>
    </r>
    <r>
      <rPr>
        <sz val="11"/>
        <rFont val="宋体"/>
        <family val="3"/>
        <charset val="134"/>
      </rPr>
      <t>其他工资福利支出</t>
    </r>
  </si>
  <si>
    <r>
      <rPr>
        <b/>
        <sz val="11"/>
        <rFont val="宋体"/>
        <family val="3"/>
        <charset val="134"/>
      </rPr>
      <t>机关商品和服务支出</t>
    </r>
  </si>
  <si>
    <r>
      <rPr>
        <sz val="11"/>
        <rFont val="Times New Roman"/>
        <family val="1"/>
      </rPr>
      <t xml:space="preserve">  </t>
    </r>
    <r>
      <rPr>
        <sz val="11"/>
        <rFont val="宋体"/>
        <family val="3"/>
        <charset val="134"/>
      </rPr>
      <t>办公经费</t>
    </r>
  </si>
  <si>
    <r>
      <rPr>
        <sz val="11"/>
        <rFont val="Times New Roman"/>
        <family val="1"/>
      </rPr>
      <t xml:space="preserve">  </t>
    </r>
    <r>
      <rPr>
        <sz val="11"/>
        <rFont val="宋体"/>
        <family val="3"/>
        <charset val="134"/>
      </rPr>
      <t>会议费</t>
    </r>
  </si>
  <si>
    <r>
      <rPr>
        <sz val="11"/>
        <rFont val="Times New Roman"/>
        <family val="1"/>
      </rPr>
      <t xml:space="preserve">  </t>
    </r>
    <r>
      <rPr>
        <sz val="11"/>
        <rFont val="宋体"/>
        <family val="3"/>
        <charset val="134"/>
      </rPr>
      <t>培训费</t>
    </r>
  </si>
  <si>
    <r>
      <rPr>
        <sz val="11"/>
        <rFont val="Times New Roman"/>
        <family val="1"/>
      </rPr>
      <t xml:space="preserve">  </t>
    </r>
    <r>
      <rPr>
        <sz val="11"/>
        <rFont val="宋体"/>
        <family val="3"/>
        <charset val="134"/>
      </rPr>
      <t>专用材料购置费</t>
    </r>
  </si>
  <si>
    <r>
      <rPr>
        <sz val="11"/>
        <rFont val="Times New Roman"/>
        <family val="1"/>
      </rPr>
      <t xml:space="preserve">  </t>
    </r>
    <r>
      <rPr>
        <sz val="11"/>
        <rFont val="宋体"/>
        <family val="3"/>
        <charset val="134"/>
      </rPr>
      <t>委托业务费</t>
    </r>
  </si>
  <si>
    <r>
      <rPr>
        <sz val="11"/>
        <rFont val="Times New Roman"/>
        <family val="1"/>
      </rPr>
      <t xml:space="preserve">  </t>
    </r>
    <r>
      <rPr>
        <sz val="11"/>
        <rFont val="宋体"/>
        <family val="3"/>
        <charset val="134"/>
      </rPr>
      <t>公务接待费</t>
    </r>
  </si>
  <si>
    <r>
      <rPr>
        <sz val="11"/>
        <rFont val="Times New Roman"/>
        <family val="1"/>
      </rPr>
      <t xml:space="preserve">  </t>
    </r>
    <r>
      <rPr>
        <sz val="11"/>
        <rFont val="宋体"/>
        <family val="3"/>
        <charset val="134"/>
      </rPr>
      <t>因公出国</t>
    </r>
    <r>
      <rPr>
        <sz val="11"/>
        <rFont val="Times New Roman"/>
        <family val="1"/>
      </rPr>
      <t>(</t>
    </r>
    <r>
      <rPr>
        <sz val="11"/>
        <rFont val="宋体"/>
        <family val="3"/>
        <charset val="134"/>
      </rPr>
      <t>境</t>
    </r>
    <r>
      <rPr>
        <sz val="11"/>
        <rFont val="Times New Roman"/>
        <family val="1"/>
      </rPr>
      <t>)</t>
    </r>
    <r>
      <rPr>
        <sz val="11"/>
        <rFont val="宋体"/>
        <family val="3"/>
        <charset val="134"/>
      </rPr>
      <t>费用</t>
    </r>
  </si>
  <si>
    <r>
      <rPr>
        <sz val="11"/>
        <rFont val="Times New Roman"/>
        <family val="1"/>
      </rPr>
      <t xml:space="preserve">  </t>
    </r>
    <r>
      <rPr>
        <sz val="11"/>
        <rFont val="宋体"/>
        <family val="3"/>
        <charset val="134"/>
      </rPr>
      <t>公务用车运行维护费</t>
    </r>
  </si>
  <si>
    <r>
      <rPr>
        <sz val="11"/>
        <rFont val="Times New Roman"/>
        <family val="1"/>
      </rPr>
      <t xml:space="preserve">  </t>
    </r>
    <r>
      <rPr>
        <sz val="11"/>
        <rFont val="宋体"/>
        <family val="3"/>
        <charset val="134"/>
      </rPr>
      <t>维修</t>
    </r>
    <r>
      <rPr>
        <sz val="11"/>
        <rFont val="Times New Roman"/>
        <family val="1"/>
      </rPr>
      <t>(</t>
    </r>
    <r>
      <rPr>
        <sz val="11"/>
        <rFont val="宋体"/>
        <family val="3"/>
        <charset val="134"/>
      </rPr>
      <t>护</t>
    </r>
    <r>
      <rPr>
        <sz val="11"/>
        <rFont val="Times New Roman"/>
        <family val="1"/>
      </rPr>
      <t>)</t>
    </r>
    <r>
      <rPr>
        <sz val="11"/>
        <rFont val="宋体"/>
        <family val="3"/>
        <charset val="134"/>
      </rPr>
      <t>费</t>
    </r>
  </si>
  <si>
    <r>
      <rPr>
        <sz val="11"/>
        <rFont val="Times New Roman"/>
        <family val="1"/>
      </rPr>
      <t xml:space="preserve">  </t>
    </r>
    <r>
      <rPr>
        <sz val="11"/>
        <rFont val="宋体"/>
        <family val="3"/>
        <charset val="134"/>
      </rPr>
      <t>其他商品和服务支出</t>
    </r>
  </si>
  <si>
    <r>
      <rPr>
        <b/>
        <sz val="11"/>
        <rFont val="宋体"/>
        <family val="3"/>
        <charset val="134"/>
      </rPr>
      <t>机关资本性支出</t>
    </r>
    <r>
      <rPr>
        <b/>
        <sz val="11"/>
        <rFont val="Times New Roman"/>
        <family val="1"/>
      </rPr>
      <t>(</t>
    </r>
    <r>
      <rPr>
        <b/>
        <sz val="11"/>
        <rFont val="宋体"/>
        <family val="3"/>
        <charset val="134"/>
      </rPr>
      <t>一</t>
    </r>
    <r>
      <rPr>
        <b/>
        <sz val="11"/>
        <rFont val="Times New Roman"/>
        <family val="1"/>
      </rPr>
      <t>)</t>
    </r>
  </si>
  <si>
    <r>
      <rPr>
        <sz val="11"/>
        <rFont val="Times New Roman"/>
        <family val="1"/>
      </rPr>
      <t xml:space="preserve">  </t>
    </r>
    <r>
      <rPr>
        <sz val="11"/>
        <rFont val="宋体"/>
        <family val="3"/>
        <charset val="134"/>
      </rPr>
      <t>房屋建筑物购建</t>
    </r>
  </si>
  <si>
    <r>
      <rPr>
        <sz val="11"/>
        <rFont val="Times New Roman"/>
        <family val="1"/>
      </rPr>
      <t xml:space="preserve">  </t>
    </r>
    <r>
      <rPr>
        <sz val="11"/>
        <rFont val="宋体"/>
        <family val="3"/>
        <charset val="134"/>
      </rPr>
      <t>基础设施建设</t>
    </r>
  </si>
  <si>
    <r>
      <rPr>
        <sz val="11"/>
        <rFont val="Times New Roman"/>
        <family val="1"/>
      </rPr>
      <t xml:space="preserve">  </t>
    </r>
    <r>
      <rPr>
        <sz val="11"/>
        <rFont val="宋体"/>
        <family val="3"/>
        <charset val="134"/>
      </rPr>
      <t>公务用车购置</t>
    </r>
  </si>
  <si>
    <r>
      <rPr>
        <sz val="11"/>
        <rFont val="Times New Roman"/>
        <family val="1"/>
      </rPr>
      <t xml:space="preserve">  </t>
    </r>
    <r>
      <rPr>
        <sz val="11"/>
        <rFont val="宋体"/>
        <family val="3"/>
        <charset val="134"/>
      </rPr>
      <t>土地征迁补偿和安置支出</t>
    </r>
  </si>
  <si>
    <r>
      <rPr>
        <sz val="11"/>
        <rFont val="Times New Roman"/>
        <family val="1"/>
      </rPr>
      <t xml:space="preserve">  </t>
    </r>
    <r>
      <rPr>
        <sz val="11"/>
        <rFont val="宋体"/>
        <family val="3"/>
        <charset val="134"/>
      </rPr>
      <t>设备购置</t>
    </r>
  </si>
  <si>
    <r>
      <rPr>
        <sz val="11"/>
        <rFont val="Times New Roman"/>
        <family val="1"/>
      </rPr>
      <t xml:space="preserve">  </t>
    </r>
    <r>
      <rPr>
        <sz val="11"/>
        <rFont val="宋体"/>
        <family val="3"/>
        <charset val="134"/>
      </rPr>
      <t>大型修缮</t>
    </r>
  </si>
  <si>
    <r>
      <rPr>
        <sz val="11"/>
        <rFont val="Times New Roman"/>
        <family val="1"/>
      </rPr>
      <t xml:space="preserve">  </t>
    </r>
    <r>
      <rPr>
        <sz val="11"/>
        <rFont val="宋体"/>
        <family val="3"/>
        <charset val="134"/>
      </rPr>
      <t>其他资本性支出</t>
    </r>
  </si>
  <si>
    <r>
      <rPr>
        <b/>
        <sz val="11"/>
        <rFont val="宋体"/>
        <family val="3"/>
        <charset val="134"/>
      </rPr>
      <t>机关资本性支出</t>
    </r>
    <r>
      <rPr>
        <b/>
        <sz val="11"/>
        <rFont val="Times New Roman"/>
        <family val="1"/>
      </rPr>
      <t>(</t>
    </r>
    <r>
      <rPr>
        <b/>
        <sz val="11"/>
        <rFont val="宋体"/>
        <family val="3"/>
        <charset val="134"/>
      </rPr>
      <t>二</t>
    </r>
    <r>
      <rPr>
        <b/>
        <sz val="11"/>
        <rFont val="Times New Roman"/>
        <family val="1"/>
      </rPr>
      <t>)</t>
    </r>
  </si>
  <si>
    <r>
      <rPr>
        <b/>
        <sz val="11"/>
        <rFont val="宋体"/>
        <family val="3"/>
        <charset val="134"/>
      </rPr>
      <t>对事业单位经常性补助</t>
    </r>
  </si>
  <si>
    <r>
      <rPr>
        <sz val="11"/>
        <rFont val="Times New Roman"/>
        <family val="1"/>
      </rPr>
      <t xml:space="preserve">  </t>
    </r>
    <r>
      <rPr>
        <sz val="11"/>
        <rFont val="宋体"/>
        <family val="3"/>
        <charset val="134"/>
      </rPr>
      <t>工资福利支出</t>
    </r>
  </si>
  <si>
    <r>
      <rPr>
        <sz val="11"/>
        <rFont val="Times New Roman"/>
        <family val="1"/>
      </rPr>
      <t xml:space="preserve">  </t>
    </r>
    <r>
      <rPr>
        <sz val="11"/>
        <rFont val="宋体"/>
        <family val="3"/>
        <charset val="134"/>
      </rPr>
      <t>商品和服务支出</t>
    </r>
  </si>
  <si>
    <r>
      <rPr>
        <sz val="11"/>
        <rFont val="Times New Roman"/>
        <family val="1"/>
      </rPr>
      <t xml:space="preserve">  </t>
    </r>
    <r>
      <rPr>
        <sz val="11"/>
        <rFont val="宋体"/>
        <family val="3"/>
        <charset val="134"/>
      </rPr>
      <t>其他对事业单位补助</t>
    </r>
  </si>
  <si>
    <r>
      <rPr>
        <b/>
        <sz val="11"/>
        <rFont val="宋体"/>
        <family val="3"/>
        <charset val="134"/>
      </rPr>
      <t>对事业单位资本性补助</t>
    </r>
  </si>
  <si>
    <r>
      <rPr>
        <sz val="11"/>
        <rFont val="Times New Roman"/>
        <family val="1"/>
      </rPr>
      <t xml:space="preserve">  </t>
    </r>
    <r>
      <rPr>
        <sz val="11"/>
        <rFont val="宋体"/>
        <family val="3"/>
        <charset val="134"/>
      </rPr>
      <t>资本性支出</t>
    </r>
    <r>
      <rPr>
        <sz val="11"/>
        <rFont val="Times New Roman"/>
        <family val="1"/>
      </rPr>
      <t>(</t>
    </r>
    <r>
      <rPr>
        <sz val="11"/>
        <rFont val="宋体"/>
        <family val="3"/>
        <charset val="134"/>
      </rPr>
      <t>一</t>
    </r>
    <r>
      <rPr>
        <sz val="11"/>
        <rFont val="Times New Roman"/>
        <family val="1"/>
      </rPr>
      <t>)</t>
    </r>
  </si>
  <si>
    <r>
      <rPr>
        <sz val="11"/>
        <rFont val="Times New Roman"/>
        <family val="1"/>
      </rPr>
      <t xml:space="preserve">  </t>
    </r>
    <r>
      <rPr>
        <sz val="11"/>
        <rFont val="宋体"/>
        <family val="3"/>
        <charset val="134"/>
      </rPr>
      <t>资本性支出</t>
    </r>
    <r>
      <rPr>
        <sz val="11"/>
        <rFont val="Times New Roman"/>
        <family val="1"/>
      </rPr>
      <t>(</t>
    </r>
    <r>
      <rPr>
        <sz val="11"/>
        <rFont val="宋体"/>
        <family val="3"/>
        <charset val="134"/>
      </rPr>
      <t>二</t>
    </r>
    <r>
      <rPr>
        <sz val="11"/>
        <rFont val="Times New Roman"/>
        <family val="1"/>
      </rPr>
      <t>)</t>
    </r>
  </si>
  <si>
    <r>
      <rPr>
        <b/>
        <sz val="11"/>
        <rFont val="宋体"/>
        <family val="3"/>
        <charset val="134"/>
      </rPr>
      <t>对企业补助</t>
    </r>
  </si>
  <si>
    <r>
      <rPr>
        <sz val="11"/>
        <rFont val="Times New Roman"/>
        <family val="1"/>
      </rPr>
      <t xml:space="preserve">  </t>
    </r>
    <r>
      <rPr>
        <sz val="11"/>
        <rFont val="宋体"/>
        <family val="3"/>
        <charset val="134"/>
      </rPr>
      <t>费用补贴</t>
    </r>
  </si>
  <si>
    <r>
      <rPr>
        <sz val="11"/>
        <rFont val="Times New Roman"/>
        <family val="1"/>
      </rPr>
      <t xml:space="preserve">  </t>
    </r>
    <r>
      <rPr>
        <sz val="11"/>
        <rFont val="宋体"/>
        <family val="3"/>
        <charset val="134"/>
      </rPr>
      <t>利息补贴</t>
    </r>
  </si>
  <si>
    <r>
      <rPr>
        <sz val="11"/>
        <rFont val="Times New Roman"/>
        <family val="1"/>
      </rPr>
      <t xml:space="preserve">  </t>
    </r>
    <r>
      <rPr>
        <sz val="11"/>
        <rFont val="宋体"/>
        <family val="3"/>
        <charset val="134"/>
      </rPr>
      <t>其他对企业补助</t>
    </r>
  </si>
  <si>
    <r>
      <rPr>
        <b/>
        <sz val="11"/>
        <rFont val="宋体"/>
        <family val="3"/>
        <charset val="134"/>
      </rPr>
      <t>对企业资本性支出</t>
    </r>
  </si>
  <si>
    <r>
      <rPr>
        <sz val="11"/>
        <rFont val="Times New Roman"/>
        <family val="1"/>
      </rPr>
      <t xml:space="preserve">  </t>
    </r>
    <r>
      <rPr>
        <sz val="11"/>
        <rFont val="宋体"/>
        <family val="3"/>
        <charset val="134"/>
      </rPr>
      <t>对企业资本性支出</t>
    </r>
    <r>
      <rPr>
        <sz val="11"/>
        <rFont val="Times New Roman"/>
        <family val="1"/>
      </rPr>
      <t>(</t>
    </r>
    <r>
      <rPr>
        <sz val="11"/>
        <rFont val="宋体"/>
        <family val="3"/>
        <charset val="134"/>
      </rPr>
      <t>一</t>
    </r>
    <r>
      <rPr>
        <sz val="11"/>
        <rFont val="Times New Roman"/>
        <family val="1"/>
      </rPr>
      <t>)</t>
    </r>
  </si>
  <si>
    <r>
      <rPr>
        <sz val="11"/>
        <rFont val="Times New Roman"/>
        <family val="1"/>
      </rPr>
      <t xml:space="preserve">  </t>
    </r>
    <r>
      <rPr>
        <sz val="11"/>
        <rFont val="宋体"/>
        <family val="3"/>
        <charset val="134"/>
      </rPr>
      <t>对企业资本性支出</t>
    </r>
    <r>
      <rPr>
        <sz val="11"/>
        <rFont val="Times New Roman"/>
        <family val="1"/>
      </rPr>
      <t>(</t>
    </r>
    <r>
      <rPr>
        <sz val="11"/>
        <rFont val="宋体"/>
        <family val="3"/>
        <charset val="134"/>
      </rPr>
      <t>二</t>
    </r>
    <r>
      <rPr>
        <sz val="11"/>
        <rFont val="Times New Roman"/>
        <family val="1"/>
      </rPr>
      <t>)</t>
    </r>
  </si>
  <si>
    <r>
      <rPr>
        <b/>
        <sz val="11"/>
        <rFont val="宋体"/>
        <family val="3"/>
        <charset val="134"/>
      </rPr>
      <t>对个人和家庭的补助</t>
    </r>
  </si>
  <si>
    <r>
      <rPr>
        <sz val="11"/>
        <rFont val="Times New Roman"/>
        <family val="1"/>
      </rPr>
      <t xml:space="preserve">  </t>
    </r>
    <r>
      <rPr>
        <sz val="11"/>
        <rFont val="宋体"/>
        <family val="3"/>
        <charset val="134"/>
      </rPr>
      <t>社会福利和救助</t>
    </r>
  </si>
  <si>
    <r>
      <rPr>
        <sz val="11"/>
        <rFont val="Times New Roman"/>
        <family val="1"/>
      </rPr>
      <t xml:space="preserve">  </t>
    </r>
    <r>
      <rPr>
        <sz val="11"/>
        <rFont val="宋体"/>
        <family val="3"/>
        <charset val="134"/>
      </rPr>
      <t>助学金</t>
    </r>
  </si>
  <si>
    <r>
      <rPr>
        <sz val="11"/>
        <rFont val="Times New Roman"/>
        <family val="1"/>
      </rPr>
      <t xml:space="preserve">  </t>
    </r>
    <r>
      <rPr>
        <sz val="11"/>
        <rFont val="宋体"/>
        <family val="3"/>
        <charset val="134"/>
      </rPr>
      <t>个人农业生产补贴</t>
    </r>
  </si>
  <si>
    <r>
      <rPr>
        <sz val="11"/>
        <rFont val="Times New Roman"/>
        <family val="1"/>
      </rPr>
      <t xml:space="preserve">  </t>
    </r>
    <r>
      <rPr>
        <sz val="11"/>
        <rFont val="宋体"/>
        <family val="3"/>
        <charset val="134"/>
      </rPr>
      <t>离退休费</t>
    </r>
  </si>
  <si>
    <r>
      <rPr>
        <sz val="11"/>
        <rFont val="Times New Roman"/>
        <family val="1"/>
      </rPr>
      <t xml:space="preserve">  </t>
    </r>
    <r>
      <rPr>
        <sz val="11"/>
        <rFont val="宋体"/>
        <family val="3"/>
        <charset val="134"/>
      </rPr>
      <t>其他对个人和家庭补助</t>
    </r>
  </si>
  <si>
    <r>
      <rPr>
        <b/>
        <sz val="11"/>
        <rFont val="宋体"/>
        <family val="3"/>
        <charset val="134"/>
      </rPr>
      <t>对社会保障基金补助</t>
    </r>
  </si>
  <si>
    <r>
      <rPr>
        <sz val="11"/>
        <rFont val="Times New Roman"/>
        <family val="1"/>
      </rPr>
      <t xml:space="preserve">  </t>
    </r>
    <r>
      <rPr>
        <sz val="11"/>
        <rFont val="宋体"/>
        <family val="3"/>
        <charset val="134"/>
      </rPr>
      <t>对社会保险基金补助</t>
    </r>
  </si>
  <si>
    <r>
      <rPr>
        <sz val="11"/>
        <rFont val="Times New Roman"/>
        <family val="1"/>
      </rPr>
      <t xml:space="preserve">  </t>
    </r>
    <r>
      <rPr>
        <sz val="11"/>
        <rFont val="宋体"/>
        <family val="3"/>
        <charset val="134"/>
      </rPr>
      <t>补充全国社会保障基金</t>
    </r>
  </si>
  <si>
    <r>
      <rPr>
        <b/>
        <sz val="11"/>
        <rFont val="宋体"/>
        <family val="3"/>
        <charset val="134"/>
      </rPr>
      <t>债务利息及费用支出</t>
    </r>
  </si>
  <si>
    <r>
      <rPr>
        <sz val="11"/>
        <rFont val="Times New Roman"/>
        <family val="1"/>
      </rPr>
      <t xml:space="preserve">  </t>
    </r>
    <r>
      <rPr>
        <sz val="11"/>
        <rFont val="宋体"/>
        <family val="3"/>
        <charset val="134"/>
      </rPr>
      <t>国内债务付息</t>
    </r>
  </si>
  <si>
    <r>
      <rPr>
        <sz val="11"/>
        <rFont val="Times New Roman"/>
        <family val="1"/>
      </rPr>
      <t xml:space="preserve">  </t>
    </r>
    <r>
      <rPr>
        <sz val="11"/>
        <rFont val="宋体"/>
        <family val="3"/>
        <charset val="134"/>
      </rPr>
      <t>国外债务付息</t>
    </r>
  </si>
  <si>
    <r>
      <rPr>
        <sz val="11"/>
        <rFont val="Times New Roman"/>
        <family val="1"/>
      </rPr>
      <t xml:space="preserve">  </t>
    </r>
    <r>
      <rPr>
        <sz val="11"/>
        <rFont val="宋体"/>
        <family val="3"/>
        <charset val="134"/>
      </rPr>
      <t>国内债务发行费用</t>
    </r>
  </si>
  <si>
    <r>
      <rPr>
        <sz val="11"/>
        <rFont val="Times New Roman"/>
        <family val="1"/>
      </rPr>
      <t xml:space="preserve">  </t>
    </r>
    <r>
      <rPr>
        <sz val="11"/>
        <rFont val="宋体"/>
        <family val="3"/>
        <charset val="134"/>
      </rPr>
      <t>国外债务发行费用</t>
    </r>
  </si>
  <si>
    <r>
      <rPr>
        <b/>
        <sz val="11"/>
        <rFont val="宋体"/>
        <family val="3"/>
        <charset val="134"/>
      </rPr>
      <t>其他支出</t>
    </r>
  </si>
  <si>
    <r>
      <rPr>
        <sz val="11"/>
        <rFont val="Times New Roman"/>
        <family val="1"/>
      </rPr>
      <t xml:space="preserve">  </t>
    </r>
    <r>
      <rPr>
        <sz val="11"/>
        <rFont val="宋体"/>
        <family val="3"/>
        <charset val="134"/>
      </rPr>
      <t>赠与</t>
    </r>
  </si>
  <si>
    <r>
      <rPr>
        <sz val="11"/>
        <rFont val="Times New Roman"/>
        <family val="1"/>
      </rPr>
      <t xml:space="preserve">  </t>
    </r>
    <r>
      <rPr>
        <sz val="11"/>
        <rFont val="宋体"/>
        <family val="3"/>
        <charset val="134"/>
      </rPr>
      <t>国家赔偿费用支出</t>
    </r>
  </si>
  <si>
    <r>
      <rPr>
        <sz val="11"/>
        <rFont val="Times New Roman"/>
        <family val="1"/>
      </rPr>
      <t xml:space="preserve">  </t>
    </r>
    <r>
      <rPr>
        <sz val="11"/>
        <rFont val="宋体"/>
        <family val="3"/>
        <charset val="134"/>
      </rPr>
      <t>对民间非营利组织和群众性自治组织补贴</t>
    </r>
  </si>
  <si>
    <r>
      <rPr>
        <sz val="11"/>
        <rFont val="Times New Roman"/>
        <family val="1"/>
      </rPr>
      <t xml:space="preserve">  </t>
    </r>
    <r>
      <rPr>
        <sz val="11"/>
        <rFont val="宋体"/>
        <family val="3"/>
        <charset val="134"/>
      </rPr>
      <t>其他支出</t>
    </r>
  </si>
  <si>
    <r>
      <rPr>
        <b/>
        <sz val="11"/>
        <rFont val="宋体"/>
        <family val="3"/>
        <charset val="134"/>
      </rPr>
      <t>一般公共预算支出</t>
    </r>
  </si>
  <si>
    <r>
      <rPr>
        <sz val="11"/>
        <color theme="1"/>
        <rFont val="Times New Roman"/>
        <family val="1"/>
      </rPr>
      <t xml:space="preserve">         </t>
    </r>
    <r>
      <rPr>
        <sz val="11"/>
        <color theme="1"/>
        <rFont val="宋体"/>
        <family val="3"/>
        <charset val="134"/>
      </rPr>
      <t>单位：万元</t>
    </r>
  </si>
  <si>
    <r>
      <rPr>
        <b/>
        <sz val="12"/>
        <rFont val="宋体"/>
        <family val="3"/>
        <charset val="134"/>
      </rPr>
      <t>上级补助收入</t>
    </r>
  </si>
  <si>
    <r>
      <rPr>
        <b/>
        <sz val="12"/>
        <rFont val="Times New Roman"/>
        <family val="1"/>
      </rPr>
      <t xml:space="preserve">  </t>
    </r>
    <r>
      <rPr>
        <b/>
        <sz val="12"/>
        <rFont val="宋体"/>
        <family val="3"/>
        <charset val="134"/>
      </rPr>
      <t>返还性收入</t>
    </r>
  </si>
  <si>
    <r>
      <rPr>
        <sz val="12"/>
        <rFont val="Times New Roman"/>
        <family val="1"/>
      </rPr>
      <t xml:space="preserve">    </t>
    </r>
    <r>
      <rPr>
        <sz val="12"/>
        <rFont val="宋体"/>
        <family val="3"/>
        <charset val="134"/>
      </rPr>
      <t>所得税基数返还收入</t>
    </r>
  </si>
  <si>
    <r>
      <rPr>
        <sz val="12"/>
        <rFont val="Times New Roman"/>
        <family val="1"/>
      </rPr>
      <t xml:space="preserve">    </t>
    </r>
    <r>
      <rPr>
        <sz val="12"/>
        <rFont val="宋体"/>
        <family val="3"/>
        <charset val="134"/>
      </rPr>
      <t>成品油税费改革税收返还收入</t>
    </r>
  </si>
  <si>
    <r>
      <rPr>
        <sz val="12"/>
        <rFont val="Times New Roman"/>
        <family val="1"/>
      </rPr>
      <t xml:space="preserve">    </t>
    </r>
    <r>
      <rPr>
        <sz val="12"/>
        <rFont val="宋体"/>
        <family val="3"/>
        <charset val="134"/>
      </rPr>
      <t>增值税税收返还收入</t>
    </r>
  </si>
  <si>
    <r>
      <rPr>
        <sz val="12"/>
        <rFont val="Times New Roman"/>
        <family val="1"/>
      </rPr>
      <t xml:space="preserve">    </t>
    </r>
    <r>
      <rPr>
        <sz val="12"/>
        <rFont val="宋体"/>
        <family val="3"/>
        <charset val="134"/>
      </rPr>
      <t>消费税税收返还收入</t>
    </r>
  </si>
  <si>
    <r>
      <rPr>
        <sz val="12"/>
        <rFont val="Times New Roman"/>
        <family val="1"/>
      </rPr>
      <t xml:space="preserve">    </t>
    </r>
    <r>
      <rPr>
        <sz val="12"/>
        <rFont val="宋体"/>
        <family val="3"/>
        <charset val="134"/>
      </rPr>
      <t>增值税</t>
    </r>
    <r>
      <rPr>
        <sz val="12"/>
        <rFont val="Times New Roman"/>
        <family val="1"/>
      </rPr>
      <t>“</t>
    </r>
    <r>
      <rPr>
        <sz val="12"/>
        <rFont val="宋体"/>
        <family val="3"/>
        <charset val="134"/>
      </rPr>
      <t>五五分享</t>
    </r>
    <r>
      <rPr>
        <sz val="12"/>
        <rFont val="Times New Roman"/>
        <family val="1"/>
      </rPr>
      <t>”</t>
    </r>
    <r>
      <rPr>
        <sz val="12"/>
        <rFont val="宋体"/>
        <family val="3"/>
        <charset val="134"/>
      </rPr>
      <t>税收返还收入</t>
    </r>
  </si>
  <si>
    <r>
      <rPr>
        <sz val="12"/>
        <rFont val="Times New Roman"/>
        <family val="1"/>
      </rPr>
      <t xml:space="preserve">    </t>
    </r>
    <r>
      <rPr>
        <sz val="12"/>
        <rFont val="宋体"/>
        <family val="3"/>
        <charset val="134"/>
      </rPr>
      <t>其他返还性收入</t>
    </r>
  </si>
  <si>
    <r>
      <rPr>
        <b/>
        <sz val="12"/>
        <rFont val="Times New Roman"/>
        <family val="1"/>
      </rPr>
      <t xml:space="preserve">  </t>
    </r>
    <r>
      <rPr>
        <b/>
        <sz val="12"/>
        <rFont val="宋体"/>
        <family val="3"/>
        <charset val="134"/>
      </rPr>
      <t>一般性转移支付收入</t>
    </r>
  </si>
  <si>
    <r>
      <rPr>
        <sz val="12"/>
        <rFont val="Times New Roman"/>
        <family val="1"/>
      </rPr>
      <t xml:space="preserve">    </t>
    </r>
    <r>
      <rPr>
        <sz val="12"/>
        <rFont val="宋体"/>
        <family val="3"/>
        <charset val="134"/>
      </rPr>
      <t>体制补助收入</t>
    </r>
  </si>
  <si>
    <r>
      <rPr>
        <sz val="12"/>
        <rFont val="Times New Roman"/>
        <family val="1"/>
      </rPr>
      <t xml:space="preserve">    </t>
    </r>
    <r>
      <rPr>
        <sz val="12"/>
        <rFont val="宋体"/>
        <family val="3"/>
        <charset val="134"/>
      </rPr>
      <t>均衡性转移支付收入</t>
    </r>
  </si>
  <si>
    <r>
      <rPr>
        <sz val="12"/>
        <rFont val="Times New Roman"/>
        <family val="1"/>
      </rPr>
      <t xml:space="preserve">    </t>
    </r>
    <r>
      <rPr>
        <sz val="12"/>
        <rFont val="宋体"/>
        <family val="3"/>
        <charset val="134"/>
      </rPr>
      <t>县级基本财力保障机制奖补资金收入</t>
    </r>
  </si>
  <si>
    <r>
      <rPr>
        <sz val="12"/>
        <rFont val="Times New Roman"/>
        <family val="1"/>
      </rPr>
      <t xml:space="preserve">    </t>
    </r>
    <r>
      <rPr>
        <sz val="12"/>
        <rFont val="宋体"/>
        <family val="3"/>
        <charset val="134"/>
      </rPr>
      <t>结算补助收入</t>
    </r>
  </si>
  <si>
    <r>
      <rPr>
        <sz val="12"/>
        <rFont val="Times New Roman"/>
        <family val="1"/>
      </rPr>
      <t xml:space="preserve">    </t>
    </r>
    <r>
      <rPr>
        <sz val="12"/>
        <rFont val="宋体"/>
        <family val="3"/>
        <charset val="134"/>
      </rPr>
      <t>资源枯竭型城市转移支付补助收入</t>
    </r>
  </si>
  <si>
    <r>
      <rPr>
        <sz val="12"/>
        <rFont val="Times New Roman"/>
        <family val="1"/>
      </rPr>
      <t xml:space="preserve">    </t>
    </r>
    <r>
      <rPr>
        <sz val="12"/>
        <rFont val="宋体"/>
        <family val="3"/>
        <charset val="134"/>
      </rPr>
      <t>企业事业单位划转补助收入</t>
    </r>
  </si>
  <si>
    <r>
      <rPr>
        <sz val="12"/>
        <rFont val="Times New Roman"/>
        <family val="1"/>
      </rPr>
      <t xml:space="preserve">    </t>
    </r>
    <r>
      <rPr>
        <sz val="12"/>
        <rFont val="宋体"/>
        <family val="3"/>
        <charset val="134"/>
      </rPr>
      <t>产粮</t>
    </r>
    <r>
      <rPr>
        <sz val="12"/>
        <rFont val="Times New Roman"/>
        <family val="1"/>
      </rPr>
      <t>(</t>
    </r>
    <r>
      <rPr>
        <sz val="12"/>
        <rFont val="宋体"/>
        <family val="3"/>
        <charset val="134"/>
      </rPr>
      <t>油</t>
    </r>
    <r>
      <rPr>
        <sz val="12"/>
        <rFont val="Times New Roman"/>
        <family val="1"/>
      </rPr>
      <t>)</t>
    </r>
    <r>
      <rPr>
        <sz val="12"/>
        <rFont val="宋体"/>
        <family val="3"/>
        <charset val="134"/>
      </rPr>
      <t>大县奖励资金收入</t>
    </r>
  </si>
  <si>
    <r>
      <rPr>
        <sz val="12"/>
        <rFont val="Times New Roman"/>
        <family val="1"/>
      </rPr>
      <t xml:space="preserve">    </t>
    </r>
    <r>
      <rPr>
        <sz val="12"/>
        <rFont val="宋体"/>
        <family val="3"/>
        <charset val="134"/>
      </rPr>
      <t>重点生态功能区转移支付收入</t>
    </r>
  </si>
  <si>
    <r>
      <rPr>
        <sz val="12"/>
        <rFont val="Times New Roman"/>
        <family val="1"/>
      </rPr>
      <t xml:space="preserve">    </t>
    </r>
    <r>
      <rPr>
        <sz val="12"/>
        <rFont val="宋体"/>
        <family val="3"/>
        <charset val="134"/>
      </rPr>
      <t>固定数额补助收入</t>
    </r>
  </si>
  <si>
    <r>
      <rPr>
        <sz val="12"/>
        <rFont val="Times New Roman"/>
        <family val="1"/>
      </rPr>
      <t xml:space="preserve">    </t>
    </r>
    <r>
      <rPr>
        <sz val="12"/>
        <rFont val="宋体"/>
        <family val="3"/>
        <charset val="134"/>
      </rPr>
      <t>革命老区转移支付收入</t>
    </r>
  </si>
  <si>
    <r>
      <rPr>
        <sz val="12"/>
        <rFont val="Times New Roman"/>
        <family val="1"/>
      </rPr>
      <t xml:space="preserve">    </t>
    </r>
    <r>
      <rPr>
        <sz val="12"/>
        <rFont val="宋体"/>
        <family val="3"/>
        <charset val="134"/>
      </rPr>
      <t>民族地区转移支付收入</t>
    </r>
  </si>
  <si>
    <r>
      <rPr>
        <sz val="12"/>
        <rFont val="Times New Roman"/>
        <family val="1"/>
      </rPr>
      <t xml:space="preserve">    </t>
    </r>
    <r>
      <rPr>
        <sz val="12"/>
        <rFont val="宋体"/>
        <family val="3"/>
        <charset val="134"/>
      </rPr>
      <t>边境地区转移支付收入</t>
    </r>
  </si>
  <si>
    <r>
      <rPr>
        <sz val="12"/>
        <rFont val="Times New Roman"/>
        <family val="1"/>
      </rPr>
      <t xml:space="preserve">    </t>
    </r>
    <r>
      <rPr>
        <sz val="12"/>
        <rFont val="宋体"/>
        <family val="3"/>
        <charset val="134"/>
      </rPr>
      <t>贫困地区转移支付收入</t>
    </r>
  </si>
  <si>
    <r>
      <rPr>
        <sz val="12"/>
        <rFont val="Times New Roman"/>
        <family val="1"/>
      </rPr>
      <t xml:space="preserve">    </t>
    </r>
    <r>
      <rPr>
        <sz val="12"/>
        <rFont val="宋体"/>
        <family val="3"/>
        <charset val="134"/>
      </rPr>
      <t>一般公共服务共同财政事权转移支付收入</t>
    </r>
    <r>
      <rPr>
        <sz val="12"/>
        <rFont val="Times New Roman"/>
        <family val="1"/>
      </rPr>
      <t xml:space="preserve">  </t>
    </r>
  </si>
  <si>
    <r>
      <rPr>
        <sz val="12"/>
        <rFont val="Times New Roman"/>
        <family val="1"/>
      </rPr>
      <t xml:space="preserve">    </t>
    </r>
    <r>
      <rPr>
        <sz val="12"/>
        <rFont val="宋体"/>
        <family val="3"/>
        <charset val="134"/>
      </rPr>
      <t>外交共同财政事权转移支付收入</t>
    </r>
    <r>
      <rPr>
        <sz val="12"/>
        <rFont val="Times New Roman"/>
        <family val="1"/>
      </rPr>
      <t xml:space="preserve">  </t>
    </r>
  </si>
  <si>
    <r>
      <rPr>
        <sz val="12"/>
        <rFont val="Times New Roman"/>
        <family val="1"/>
      </rPr>
      <t xml:space="preserve">    </t>
    </r>
    <r>
      <rPr>
        <sz val="12"/>
        <rFont val="宋体"/>
        <family val="3"/>
        <charset val="134"/>
      </rPr>
      <t>国防共同财政事权转移支付收入</t>
    </r>
    <r>
      <rPr>
        <sz val="12"/>
        <rFont val="Times New Roman"/>
        <family val="1"/>
      </rPr>
      <t xml:space="preserve">  </t>
    </r>
  </si>
  <si>
    <r>
      <rPr>
        <sz val="12"/>
        <rFont val="Times New Roman"/>
        <family val="1"/>
      </rPr>
      <t xml:space="preserve">    </t>
    </r>
    <r>
      <rPr>
        <sz val="12"/>
        <rFont val="宋体"/>
        <family val="3"/>
        <charset val="134"/>
      </rPr>
      <t>公共安全共同财政事权转移支付收入</t>
    </r>
    <r>
      <rPr>
        <sz val="12"/>
        <rFont val="Times New Roman"/>
        <family val="1"/>
      </rPr>
      <t xml:space="preserve">  </t>
    </r>
  </si>
  <si>
    <r>
      <rPr>
        <sz val="12"/>
        <rFont val="Times New Roman"/>
        <family val="1"/>
      </rPr>
      <t xml:space="preserve">    </t>
    </r>
    <r>
      <rPr>
        <sz val="12"/>
        <rFont val="宋体"/>
        <family val="3"/>
        <charset val="134"/>
      </rPr>
      <t>教育共同财政事权转移支付收入</t>
    </r>
    <r>
      <rPr>
        <sz val="12"/>
        <rFont val="Times New Roman"/>
        <family val="1"/>
      </rPr>
      <t xml:space="preserve">  </t>
    </r>
  </si>
  <si>
    <r>
      <rPr>
        <sz val="12"/>
        <rFont val="Times New Roman"/>
        <family val="1"/>
      </rPr>
      <t xml:space="preserve">    </t>
    </r>
    <r>
      <rPr>
        <sz val="12"/>
        <rFont val="宋体"/>
        <family val="3"/>
        <charset val="134"/>
      </rPr>
      <t>科学技术共同财政事权转移支付收入</t>
    </r>
    <r>
      <rPr>
        <sz val="12"/>
        <rFont val="Times New Roman"/>
        <family val="1"/>
      </rPr>
      <t xml:space="preserve">  </t>
    </r>
  </si>
  <si>
    <r>
      <rPr>
        <sz val="12"/>
        <rFont val="Times New Roman"/>
        <family val="1"/>
      </rPr>
      <t xml:space="preserve">    </t>
    </r>
    <r>
      <rPr>
        <sz val="12"/>
        <rFont val="宋体"/>
        <family val="3"/>
        <charset val="134"/>
      </rPr>
      <t>文化旅游体育与传媒共同财政事权转移支付收入</t>
    </r>
    <r>
      <rPr>
        <sz val="12"/>
        <rFont val="Times New Roman"/>
        <family val="1"/>
      </rPr>
      <t xml:space="preserve">  </t>
    </r>
  </si>
  <si>
    <r>
      <rPr>
        <sz val="12"/>
        <rFont val="Times New Roman"/>
        <family val="1"/>
      </rPr>
      <t xml:space="preserve">    </t>
    </r>
    <r>
      <rPr>
        <sz val="12"/>
        <rFont val="宋体"/>
        <family val="3"/>
        <charset val="134"/>
      </rPr>
      <t>社会保障和就业共同财政事权转移支付收入</t>
    </r>
    <r>
      <rPr>
        <sz val="12"/>
        <rFont val="Times New Roman"/>
        <family val="1"/>
      </rPr>
      <t xml:space="preserve">  </t>
    </r>
  </si>
  <si>
    <r>
      <rPr>
        <sz val="12"/>
        <rFont val="Times New Roman"/>
        <family val="1"/>
      </rPr>
      <t xml:space="preserve">    </t>
    </r>
    <r>
      <rPr>
        <sz val="12"/>
        <rFont val="宋体"/>
        <family val="3"/>
        <charset val="134"/>
      </rPr>
      <t>医疗卫生共同财政事权转移支付收入</t>
    </r>
    <r>
      <rPr>
        <sz val="12"/>
        <rFont val="Times New Roman"/>
        <family val="1"/>
      </rPr>
      <t xml:space="preserve">  </t>
    </r>
  </si>
  <si>
    <r>
      <rPr>
        <sz val="12"/>
        <rFont val="Times New Roman"/>
        <family val="1"/>
      </rPr>
      <t xml:space="preserve">    </t>
    </r>
    <r>
      <rPr>
        <sz val="12"/>
        <rFont val="宋体"/>
        <family val="3"/>
        <charset val="134"/>
      </rPr>
      <t>节能环保共同财政事权转移支付收入</t>
    </r>
    <r>
      <rPr>
        <sz val="12"/>
        <rFont val="Times New Roman"/>
        <family val="1"/>
      </rPr>
      <t xml:space="preserve">  </t>
    </r>
  </si>
  <si>
    <r>
      <rPr>
        <sz val="12"/>
        <rFont val="Times New Roman"/>
        <family val="1"/>
      </rPr>
      <t xml:space="preserve">    </t>
    </r>
    <r>
      <rPr>
        <sz val="12"/>
        <rFont val="宋体"/>
        <family val="3"/>
        <charset val="134"/>
      </rPr>
      <t>城乡社区共同财政事权转移支付收入</t>
    </r>
    <r>
      <rPr>
        <sz val="12"/>
        <rFont val="Times New Roman"/>
        <family val="1"/>
      </rPr>
      <t xml:space="preserve">  </t>
    </r>
  </si>
  <si>
    <r>
      <rPr>
        <sz val="12"/>
        <rFont val="Times New Roman"/>
        <family val="1"/>
      </rPr>
      <t xml:space="preserve">    </t>
    </r>
    <r>
      <rPr>
        <sz val="12"/>
        <rFont val="宋体"/>
        <family val="3"/>
        <charset val="134"/>
      </rPr>
      <t>农林水共同财政事权转移支付收入</t>
    </r>
    <r>
      <rPr>
        <sz val="12"/>
        <rFont val="Times New Roman"/>
        <family val="1"/>
      </rPr>
      <t xml:space="preserve">  </t>
    </r>
  </si>
  <si>
    <r>
      <rPr>
        <sz val="12"/>
        <rFont val="Times New Roman"/>
        <family val="1"/>
      </rPr>
      <t xml:space="preserve">    </t>
    </r>
    <r>
      <rPr>
        <sz val="12"/>
        <rFont val="宋体"/>
        <family val="3"/>
        <charset val="134"/>
      </rPr>
      <t>交通运输共同财政事权转移支付收入</t>
    </r>
    <r>
      <rPr>
        <sz val="12"/>
        <rFont val="Times New Roman"/>
        <family val="1"/>
      </rPr>
      <t xml:space="preserve">  </t>
    </r>
  </si>
  <si>
    <r>
      <rPr>
        <sz val="12"/>
        <rFont val="Times New Roman"/>
        <family val="1"/>
      </rPr>
      <t xml:space="preserve">    </t>
    </r>
    <r>
      <rPr>
        <sz val="12"/>
        <rFont val="宋体"/>
        <family val="3"/>
        <charset val="134"/>
      </rPr>
      <t>资源勘探信息等共同财政事权转移支付收入</t>
    </r>
    <r>
      <rPr>
        <sz val="12"/>
        <rFont val="Times New Roman"/>
        <family val="1"/>
      </rPr>
      <t xml:space="preserve">  </t>
    </r>
  </si>
  <si>
    <r>
      <rPr>
        <sz val="12"/>
        <rFont val="Times New Roman"/>
        <family val="1"/>
      </rPr>
      <t xml:space="preserve">    </t>
    </r>
    <r>
      <rPr>
        <sz val="12"/>
        <rFont val="宋体"/>
        <family val="3"/>
        <charset val="134"/>
      </rPr>
      <t>商业服务业等共同财政事权转移支付收入</t>
    </r>
    <r>
      <rPr>
        <sz val="12"/>
        <rFont val="Times New Roman"/>
        <family val="1"/>
      </rPr>
      <t xml:space="preserve">  </t>
    </r>
  </si>
  <si>
    <r>
      <rPr>
        <sz val="12"/>
        <rFont val="Times New Roman"/>
        <family val="1"/>
      </rPr>
      <t xml:space="preserve">    </t>
    </r>
    <r>
      <rPr>
        <sz val="12"/>
        <rFont val="宋体"/>
        <family val="3"/>
        <charset val="134"/>
      </rPr>
      <t>金融共同财政事权转移支付收入</t>
    </r>
    <r>
      <rPr>
        <sz val="12"/>
        <rFont val="Times New Roman"/>
        <family val="1"/>
      </rPr>
      <t xml:space="preserve">  </t>
    </r>
  </si>
  <si>
    <r>
      <rPr>
        <sz val="12"/>
        <rFont val="Times New Roman"/>
        <family val="1"/>
      </rPr>
      <t xml:space="preserve">    </t>
    </r>
    <r>
      <rPr>
        <sz val="12"/>
        <rFont val="宋体"/>
        <family val="3"/>
        <charset val="134"/>
      </rPr>
      <t>自然资源海洋气象等共同财政事权转移支付收入</t>
    </r>
    <r>
      <rPr>
        <sz val="12"/>
        <rFont val="Times New Roman"/>
        <family val="1"/>
      </rPr>
      <t xml:space="preserve">  </t>
    </r>
  </si>
  <si>
    <r>
      <rPr>
        <sz val="12"/>
        <rFont val="Times New Roman"/>
        <family val="1"/>
      </rPr>
      <t xml:space="preserve">    </t>
    </r>
    <r>
      <rPr>
        <sz val="12"/>
        <rFont val="宋体"/>
        <family val="3"/>
        <charset val="134"/>
      </rPr>
      <t>住房保障共同财政事权转移支付收入</t>
    </r>
    <r>
      <rPr>
        <sz val="12"/>
        <rFont val="Times New Roman"/>
        <family val="1"/>
      </rPr>
      <t xml:space="preserve">  </t>
    </r>
  </si>
  <si>
    <r>
      <rPr>
        <sz val="12"/>
        <rFont val="Times New Roman"/>
        <family val="1"/>
      </rPr>
      <t xml:space="preserve">    </t>
    </r>
    <r>
      <rPr>
        <sz val="12"/>
        <rFont val="宋体"/>
        <family val="3"/>
        <charset val="134"/>
      </rPr>
      <t>粮油物资储备共同财政事权转移支付收入</t>
    </r>
    <r>
      <rPr>
        <sz val="12"/>
        <rFont val="Times New Roman"/>
        <family val="1"/>
      </rPr>
      <t xml:space="preserve">  </t>
    </r>
  </si>
  <si>
    <r>
      <rPr>
        <sz val="12"/>
        <rFont val="Times New Roman"/>
        <family val="1"/>
      </rPr>
      <t xml:space="preserve">    </t>
    </r>
    <r>
      <rPr>
        <sz val="12"/>
        <rFont val="宋体"/>
        <family val="3"/>
        <charset val="134"/>
      </rPr>
      <t>灾害防治及应急管理共同财政事权转移支付收入</t>
    </r>
    <r>
      <rPr>
        <sz val="12"/>
        <rFont val="Times New Roman"/>
        <family val="1"/>
      </rPr>
      <t xml:space="preserve">  </t>
    </r>
  </si>
  <si>
    <r>
      <rPr>
        <sz val="12"/>
        <rFont val="Times New Roman"/>
        <family val="1"/>
      </rPr>
      <t xml:space="preserve">    </t>
    </r>
    <r>
      <rPr>
        <sz val="12"/>
        <rFont val="宋体"/>
        <family val="3"/>
        <charset val="134"/>
      </rPr>
      <t>其他共同财政事权转移支付收入</t>
    </r>
    <r>
      <rPr>
        <sz val="12"/>
        <rFont val="Times New Roman"/>
        <family val="1"/>
      </rPr>
      <t xml:space="preserve">  </t>
    </r>
  </si>
  <si>
    <r>
      <rPr>
        <sz val="12"/>
        <rFont val="Times New Roman"/>
        <family val="1"/>
      </rPr>
      <t xml:space="preserve">    </t>
    </r>
    <r>
      <rPr>
        <sz val="12"/>
        <rFont val="宋体"/>
        <family val="3"/>
        <charset val="134"/>
      </rPr>
      <t>其他一般性转移支付收入</t>
    </r>
  </si>
  <si>
    <r>
      <rPr>
        <b/>
        <sz val="12"/>
        <rFont val="Times New Roman"/>
        <family val="1"/>
      </rPr>
      <t xml:space="preserve">  </t>
    </r>
    <r>
      <rPr>
        <b/>
        <sz val="12"/>
        <rFont val="宋体"/>
        <family val="3"/>
        <charset val="134"/>
      </rPr>
      <t>专项转移支付收入</t>
    </r>
  </si>
  <si>
    <r>
      <rPr>
        <sz val="12"/>
        <rFont val="Times New Roman"/>
        <family val="1"/>
      </rPr>
      <t xml:space="preserve">    </t>
    </r>
    <r>
      <rPr>
        <sz val="12"/>
        <rFont val="宋体"/>
        <family val="3"/>
        <charset val="134"/>
      </rPr>
      <t>一般公共服务</t>
    </r>
  </si>
  <si>
    <r>
      <rPr>
        <sz val="12"/>
        <rFont val="Times New Roman"/>
        <family val="1"/>
      </rPr>
      <t xml:space="preserve">    </t>
    </r>
    <r>
      <rPr>
        <sz val="12"/>
        <rFont val="宋体"/>
        <family val="3"/>
        <charset val="134"/>
      </rPr>
      <t>外交</t>
    </r>
  </si>
  <si>
    <r>
      <rPr>
        <sz val="12"/>
        <rFont val="Times New Roman"/>
        <family val="1"/>
      </rPr>
      <t xml:space="preserve">    </t>
    </r>
    <r>
      <rPr>
        <sz val="12"/>
        <rFont val="宋体"/>
        <family val="3"/>
        <charset val="134"/>
      </rPr>
      <t>国防</t>
    </r>
  </si>
  <si>
    <r>
      <rPr>
        <sz val="12"/>
        <rFont val="Times New Roman"/>
        <family val="1"/>
      </rPr>
      <t xml:space="preserve">    </t>
    </r>
    <r>
      <rPr>
        <sz val="12"/>
        <rFont val="宋体"/>
        <family val="3"/>
        <charset val="134"/>
      </rPr>
      <t>公共安全</t>
    </r>
  </si>
  <si>
    <r>
      <rPr>
        <sz val="12"/>
        <rFont val="Times New Roman"/>
        <family val="1"/>
      </rPr>
      <t xml:space="preserve">    </t>
    </r>
    <r>
      <rPr>
        <sz val="12"/>
        <rFont val="宋体"/>
        <family val="3"/>
        <charset val="134"/>
      </rPr>
      <t>教育</t>
    </r>
  </si>
  <si>
    <r>
      <rPr>
        <sz val="12"/>
        <rFont val="Times New Roman"/>
        <family val="1"/>
      </rPr>
      <t xml:space="preserve">    </t>
    </r>
    <r>
      <rPr>
        <sz val="12"/>
        <rFont val="宋体"/>
        <family val="3"/>
        <charset val="134"/>
      </rPr>
      <t>科学技术</t>
    </r>
  </si>
  <si>
    <r>
      <rPr>
        <sz val="12"/>
        <rFont val="Times New Roman"/>
        <family val="1"/>
      </rPr>
      <t xml:space="preserve">    </t>
    </r>
    <r>
      <rPr>
        <sz val="12"/>
        <rFont val="宋体"/>
        <family val="3"/>
        <charset val="134"/>
      </rPr>
      <t>文化旅游体育与传媒</t>
    </r>
  </si>
  <si>
    <r>
      <rPr>
        <sz val="12"/>
        <rFont val="Times New Roman"/>
        <family val="1"/>
      </rPr>
      <t xml:space="preserve">    </t>
    </r>
    <r>
      <rPr>
        <sz val="12"/>
        <rFont val="宋体"/>
        <family val="3"/>
        <charset val="134"/>
      </rPr>
      <t>社会保障和就业</t>
    </r>
  </si>
  <si>
    <r>
      <rPr>
        <sz val="12"/>
        <rFont val="Times New Roman"/>
        <family val="1"/>
      </rPr>
      <t xml:space="preserve">    </t>
    </r>
    <r>
      <rPr>
        <sz val="12"/>
        <rFont val="宋体"/>
        <family val="3"/>
        <charset val="134"/>
      </rPr>
      <t>卫生健康</t>
    </r>
  </si>
  <si>
    <r>
      <rPr>
        <sz val="12"/>
        <rFont val="Times New Roman"/>
        <family val="1"/>
      </rPr>
      <t xml:space="preserve">    </t>
    </r>
    <r>
      <rPr>
        <sz val="12"/>
        <rFont val="宋体"/>
        <family val="3"/>
        <charset val="134"/>
      </rPr>
      <t>节能环保</t>
    </r>
  </si>
  <si>
    <r>
      <rPr>
        <sz val="12"/>
        <rFont val="Times New Roman"/>
        <family val="1"/>
      </rPr>
      <t xml:space="preserve">    </t>
    </r>
    <r>
      <rPr>
        <sz val="12"/>
        <rFont val="宋体"/>
        <family val="3"/>
        <charset val="134"/>
      </rPr>
      <t>城乡社区</t>
    </r>
  </si>
  <si>
    <r>
      <rPr>
        <sz val="12"/>
        <rFont val="Times New Roman"/>
        <family val="1"/>
      </rPr>
      <t xml:space="preserve">    </t>
    </r>
    <r>
      <rPr>
        <sz val="12"/>
        <rFont val="宋体"/>
        <family val="3"/>
        <charset val="134"/>
      </rPr>
      <t>农林水</t>
    </r>
  </si>
  <si>
    <r>
      <rPr>
        <sz val="12"/>
        <rFont val="Times New Roman"/>
        <family val="1"/>
      </rPr>
      <t xml:space="preserve">    </t>
    </r>
    <r>
      <rPr>
        <sz val="12"/>
        <rFont val="宋体"/>
        <family val="3"/>
        <charset val="134"/>
      </rPr>
      <t>交通运输</t>
    </r>
  </si>
  <si>
    <r>
      <rPr>
        <sz val="12"/>
        <rFont val="Times New Roman"/>
        <family val="1"/>
      </rPr>
      <t xml:space="preserve">    </t>
    </r>
    <r>
      <rPr>
        <sz val="12"/>
        <rFont val="宋体"/>
        <family val="3"/>
        <charset val="134"/>
      </rPr>
      <t>资源勘探信息等</t>
    </r>
  </si>
  <si>
    <r>
      <rPr>
        <sz val="12"/>
        <rFont val="Times New Roman"/>
        <family val="1"/>
      </rPr>
      <t xml:space="preserve">    </t>
    </r>
    <r>
      <rPr>
        <sz val="12"/>
        <rFont val="宋体"/>
        <family val="3"/>
        <charset val="134"/>
      </rPr>
      <t>商业服务业等</t>
    </r>
  </si>
  <si>
    <r>
      <rPr>
        <sz val="12"/>
        <rFont val="Times New Roman"/>
        <family val="1"/>
      </rPr>
      <t xml:space="preserve">    </t>
    </r>
    <r>
      <rPr>
        <sz val="12"/>
        <rFont val="宋体"/>
        <family val="3"/>
        <charset val="134"/>
      </rPr>
      <t>金融</t>
    </r>
  </si>
  <si>
    <r>
      <rPr>
        <sz val="12"/>
        <rFont val="Times New Roman"/>
        <family val="1"/>
      </rPr>
      <t xml:space="preserve">    </t>
    </r>
    <r>
      <rPr>
        <sz val="12"/>
        <rFont val="宋体"/>
        <family val="3"/>
        <charset val="134"/>
      </rPr>
      <t>自然资源海洋气象等</t>
    </r>
  </si>
  <si>
    <r>
      <rPr>
        <sz val="12"/>
        <rFont val="Times New Roman"/>
        <family val="1"/>
      </rPr>
      <t xml:space="preserve">    </t>
    </r>
    <r>
      <rPr>
        <sz val="12"/>
        <rFont val="宋体"/>
        <family val="3"/>
        <charset val="134"/>
      </rPr>
      <t>住房保障</t>
    </r>
  </si>
  <si>
    <r>
      <rPr>
        <sz val="12"/>
        <rFont val="Times New Roman"/>
        <family val="1"/>
      </rPr>
      <t xml:space="preserve">    </t>
    </r>
    <r>
      <rPr>
        <sz val="12"/>
        <rFont val="宋体"/>
        <family val="3"/>
        <charset val="134"/>
      </rPr>
      <t>粮油物资储备</t>
    </r>
  </si>
  <si>
    <r>
      <rPr>
        <sz val="12"/>
        <rFont val="Times New Roman"/>
        <family val="1"/>
      </rPr>
      <t xml:space="preserve">    </t>
    </r>
    <r>
      <rPr>
        <sz val="12"/>
        <rFont val="宋体"/>
        <family val="3"/>
        <charset val="134"/>
      </rPr>
      <t>灾害防治及应急管理</t>
    </r>
  </si>
  <si>
    <r>
      <rPr>
        <sz val="12"/>
        <rFont val="Times New Roman"/>
        <family val="1"/>
      </rPr>
      <t xml:space="preserve">    </t>
    </r>
    <r>
      <rPr>
        <sz val="12"/>
        <rFont val="宋体"/>
        <family val="3"/>
        <charset val="134"/>
      </rPr>
      <t>其他收入</t>
    </r>
  </si>
  <si>
    <r>
      <rPr>
        <sz val="11"/>
        <color theme="1"/>
        <rFont val="Times New Roman"/>
        <family val="1"/>
      </rPr>
      <t xml:space="preserve">     </t>
    </r>
    <r>
      <rPr>
        <sz val="11"/>
        <color theme="1"/>
        <rFont val="宋体"/>
        <family val="3"/>
        <charset val="134"/>
      </rPr>
      <t>单位：万元</t>
    </r>
  </si>
  <si>
    <r>
      <rPr>
        <b/>
        <sz val="12"/>
        <rFont val="宋体"/>
        <family val="3"/>
        <charset val="134"/>
      </rPr>
      <t>补助下级支出</t>
    </r>
  </si>
  <si>
    <r>
      <rPr>
        <b/>
        <sz val="12"/>
        <rFont val="Times New Roman"/>
        <family val="1"/>
      </rPr>
      <t xml:space="preserve">  </t>
    </r>
    <r>
      <rPr>
        <b/>
        <sz val="12"/>
        <rFont val="宋体"/>
        <family val="3"/>
        <charset val="134"/>
      </rPr>
      <t>返还性支出</t>
    </r>
  </si>
  <si>
    <r>
      <rPr>
        <sz val="12"/>
        <rFont val="Times New Roman"/>
        <family val="1"/>
      </rPr>
      <t xml:space="preserve">    </t>
    </r>
    <r>
      <rPr>
        <sz val="12"/>
        <rFont val="宋体"/>
        <family val="3"/>
        <charset val="134"/>
      </rPr>
      <t>所得税基数返还支出</t>
    </r>
  </si>
  <si>
    <r>
      <rPr>
        <sz val="12"/>
        <rFont val="Times New Roman"/>
        <family val="1"/>
      </rPr>
      <t xml:space="preserve">    </t>
    </r>
    <r>
      <rPr>
        <sz val="12"/>
        <rFont val="宋体"/>
        <family val="3"/>
        <charset val="134"/>
      </rPr>
      <t>成品油税费改革税收返还支出</t>
    </r>
  </si>
  <si>
    <r>
      <rPr>
        <sz val="12"/>
        <rFont val="Times New Roman"/>
        <family val="1"/>
      </rPr>
      <t xml:space="preserve">    </t>
    </r>
    <r>
      <rPr>
        <sz val="12"/>
        <rFont val="宋体"/>
        <family val="3"/>
        <charset val="134"/>
      </rPr>
      <t>增值税税收返还支出</t>
    </r>
  </si>
  <si>
    <r>
      <rPr>
        <sz val="12"/>
        <rFont val="Times New Roman"/>
        <family val="1"/>
      </rPr>
      <t xml:space="preserve">    </t>
    </r>
    <r>
      <rPr>
        <sz val="12"/>
        <rFont val="宋体"/>
        <family val="3"/>
        <charset val="134"/>
      </rPr>
      <t>消费税税收返还支出</t>
    </r>
  </si>
  <si>
    <r>
      <rPr>
        <sz val="12"/>
        <rFont val="Times New Roman"/>
        <family val="1"/>
      </rPr>
      <t xml:space="preserve">    </t>
    </r>
    <r>
      <rPr>
        <sz val="12"/>
        <rFont val="宋体"/>
        <family val="3"/>
        <charset val="134"/>
      </rPr>
      <t>增值税</t>
    </r>
    <r>
      <rPr>
        <sz val="12"/>
        <rFont val="Times New Roman"/>
        <family val="1"/>
      </rPr>
      <t>“</t>
    </r>
    <r>
      <rPr>
        <sz val="12"/>
        <rFont val="宋体"/>
        <family val="3"/>
        <charset val="134"/>
      </rPr>
      <t>五五分享</t>
    </r>
    <r>
      <rPr>
        <sz val="12"/>
        <rFont val="Times New Roman"/>
        <family val="1"/>
      </rPr>
      <t>”</t>
    </r>
    <r>
      <rPr>
        <sz val="12"/>
        <rFont val="宋体"/>
        <family val="3"/>
        <charset val="134"/>
      </rPr>
      <t>税收返还支出</t>
    </r>
  </si>
  <si>
    <r>
      <rPr>
        <sz val="12"/>
        <rFont val="Times New Roman"/>
        <family val="1"/>
      </rPr>
      <t xml:space="preserve">    </t>
    </r>
    <r>
      <rPr>
        <sz val="12"/>
        <rFont val="宋体"/>
        <family val="3"/>
        <charset val="134"/>
      </rPr>
      <t>其他返还性支出</t>
    </r>
  </si>
  <si>
    <r>
      <rPr>
        <b/>
        <sz val="12"/>
        <rFont val="Times New Roman"/>
        <family val="1"/>
      </rPr>
      <t xml:space="preserve">  </t>
    </r>
    <r>
      <rPr>
        <b/>
        <sz val="12"/>
        <rFont val="宋体"/>
        <family val="3"/>
        <charset val="134"/>
      </rPr>
      <t>一般性转移支付支出</t>
    </r>
  </si>
  <si>
    <r>
      <rPr>
        <sz val="12"/>
        <rFont val="Times New Roman"/>
        <family val="1"/>
      </rPr>
      <t xml:space="preserve">    </t>
    </r>
    <r>
      <rPr>
        <sz val="12"/>
        <rFont val="宋体"/>
        <family val="3"/>
        <charset val="134"/>
      </rPr>
      <t>体制补助支出</t>
    </r>
  </si>
  <si>
    <r>
      <rPr>
        <sz val="12"/>
        <rFont val="Times New Roman"/>
        <family val="1"/>
      </rPr>
      <t xml:space="preserve">    </t>
    </r>
    <r>
      <rPr>
        <sz val="12"/>
        <rFont val="宋体"/>
        <family val="3"/>
        <charset val="134"/>
      </rPr>
      <t>均衡性转移支付支出</t>
    </r>
  </si>
  <si>
    <r>
      <rPr>
        <sz val="12"/>
        <rFont val="Times New Roman"/>
        <family val="1"/>
      </rPr>
      <t xml:space="preserve">    </t>
    </r>
    <r>
      <rPr>
        <sz val="12"/>
        <rFont val="宋体"/>
        <family val="3"/>
        <charset val="134"/>
      </rPr>
      <t>县级基本财力保障机制奖补资金支出</t>
    </r>
  </si>
  <si>
    <r>
      <rPr>
        <sz val="12"/>
        <rFont val="Times New Roman"/>
        <family val="1"/>
      </rPr>
      <t xml:space="preserve">    </t>
    </r>
    <r>
      <rPr>
        <sz val="12"/>
        <rFont val="宋体"/>
        <family val="3"/>
        <charset val="134"/>
      </rPr>
      <t>结算补助支出</t>
    </r>
  </si>
  <si>
    <r>
      <rPr>
        <sz val="12"/>
        <rFont val="Times New Roman"/>
        <family val="1"/>
      </rPr>
      <t xml:space="preserve">    </t>
    </r>
    <r>
      <rPr>
        <sz val="12"/>
        <rFont val="宋体"/>
        <family val="3"/>
        <charset val="134"/>
      </rPr>
      <t>资源枯竭型城市转移支付补助支出</t>
    </r>
  </si>
  <si>
    <r>
      <rPr>
        <sz val="12"/>
        <rFont val="Times New Roman"/>
        <family val="1"/>
      </rPr>
      <t xml:space="preserve">    </t>
    </r>
    <r>
      <rPr>
        <sz val="12"/>
        <rFont val="宋体"/>
        <family val="3"/>
        <charset val="134"/>
      </rPr>
      <t>企业事业单位划转补助支出</t>
    </r>
  </si>
  <si>
    <r>
      <rPr>
        <sz val="12"/>
        <rFont val="Times New Roman"/>
        <family val="1"/>
      </rPr>
      <t xml:space="preserve">    </t>
    </r>
    <r>
      <rPr>
        <sz val="12"/>
        <rFont val="宋体"/>
        <family val="3"/>
        <charset val="134"/>
      </rPr>
      <t>重点生态功能区转移支付支出</t>
    </r>
  </si>
  <si>
    <r>
      <rPr>
        <sz val="12"/>
        <rFont val="Times New Roman"/>
        <family val="1"/>
      </rPr>
      <t xml:space="preserve">    </t>
    </r>
    <r>
      <rPr>
        <sz val="12"/>
        <rFont val="宋体"/>
        <family val="3"/>
        <charset val="134"/>
      </rPr>
      <t>固定数额补助支出</t>
    </r>
  </si>
  <si>
    <r>
      <rPr>
        <sz val="12"/>
        <rFont val="Times New Roman"/>
        <family val="1"/>
      </rPr>
      <t xml:space="preserve">    </t>
    </r>
    <r>
      <rPr>
        <sz val="12"/>
        <rFont val="宋体"/>
        <family val="3"/>
        <charset val="134"/>
      </rPr>
      <t>革命老区转移支付支出</t>
    </r>
  </si>
  <si>
    <r>
      <rPr>
        <sz val="12"/>
        <rFont val="Times New Roman"/>
        <family val="1"/>
      </rPr>
      <t xml:space="preserve">    </t>
    </r>
    <r>
      <rPr>
        <sz val="12"/>
        <rFont val="宋体"/>
        <family val="3"/>
        <charset val="134"/>
      </rPr>
      <t>民族地区转移支付支出</t>
    </r>
  </si>
  <si>
    <r>
      <rPr>
        <sz val="12"/>
        <rFont val="Times New Roman"/>
        <family val="1"/>
      </rPr>
      <t xml:space="preserve">    </t>
    </r>
    <r>
      <rPr>
        <sz val="12"/>
        <rFont val="宋体"/>
        <family val="3"/>
        <charset val="134"/>
      </rPr>
      <t>边境地区转移支付支出</t>
    </r>
  </si>
  <si>
    <r>
      <rPr>
        <sz val="12"/>
        <rFont val="Times New Roman"/>
        <family val="1"/>
      </rPr>
      <t xml:space="preserve">    </t>
    </r>
    <r>
      <rPr>
        <sz val="12"/>
        <rFont val="宋体"/>
        <family val="3"/>
        <charset val="134"/>
      </rPr>
      <t>贫困地区转移支付支出</t>
    </r>
  </si>
  <si>
    <r>
      <rPr>
        <sz val="12"/>
        <rFont val="Times New Roman"/>
        <family val="1"/>
      </rPr>
      <t xml:space="preserve">    </t>
    </r>
    <r>
      <rPr>
        <sz val="12"/>
        <rFont val="宋体"/>
        <family val="3"/>
        <charset val="134"/>
      </rPr>
      <t>一般公共服务共同财政事权转移支付支出</t>
    </r>
    <r>
      <rPr>
        <sz val="12"/>
        <rFont val="Times New Roman"/>
        <family val="1"/>
      </rPr>
      <t xml:space="preserve">  </t>
    </r>
  </si>
  <si>
    <r>
      <rPr>
        <sz val="12"/>
        <rFont val="Times New Roman"/>
        <family val="1"/>
      </rPr>
      <t xml:space="preserve">    </t>
    </r>
    <r>
      <rPr>
        <sz val="12"/>
        <rFont val="宋体"/>
        <family val="3"/>
        <charset val="134"/>
      </rPr>
      <t>外交共同财政事权转移支付支出</t>
    </r>
    <r>
      <rPr>
        <sz val="12"/>
        <rFont val="Times New Roman"/>
        <family val="1"/>
      </rPr>
      <t xml:space="preserve"> </t>
    </r>
  </si>
  <si>
    <r>
      <rPr>
        <sz val="12"/>
        <rFont val="Times New Roman"/>
        <family val="1"/>
      </rPr>
      <t xml:space="preserve">    </t>
    </r>
    <r>
      <rPr>
        <sz val="12"/>
        <rFont val="宋体"/>
        <family val="3"/>
        <charset val="134"/>
      </rPr>
      <t>国防共同财政事权转移支付支出</t>
    </r>
    <r>
      <rPr>
        <sz val="12"/>
        <rFont val="Times New Roman"/>
        <family val="1"/>
      </rPr>
      <t xml:space="preserve"> </t>
    </r>
  </si>
  <si>
    <r>
      <rPr>
        <sz val="12"/>
        <rFont val="Times New Roman"/>
        <family val="1"/>
      </rPr>
      <t xml:space="preserve">    </t>
    </r>
    <r>
      <rPr>
        <sz val="12"/>
        <rFont val="宋体"/>
        <family val="3"/>
        <charset val="134"/>
      </rPr>
      <t>公共安全共同财政事权转移支付支出</t>
    </r>
    <r>
      <rPr>
        <sz val="12"/>
        <rFont val="Times New Roman"/>
        <family val="1"/>
      </rPr>
      <t xml:space="preserve"> </t>
    </r>
  </si>
  <si>
    <r>
      <rPr>
        <sz val="12"/>
        <rFont val="Times New Roman"/>
        <family val="1"/>
      </rPr>
      <t xml:space="preserve">    </t>
    </r>
    <r>
      <rPr>
        <sz val="12"/>
        <rFont val="宋体"/>
        <family val="3"/>
        <charset val="134"/>
      </rPr>
      <t>教育共同财政事权转移支付支出</t>
    </r>
    <r>
      <rPr>
        <sz val="12"/>
        <rFont val="Times New Roman"/>
        <family val="1"/>
      </rPr>
      <t xml:space="preserve"> </t>
    </r>
  </si>
  <si>
    <r>
      <rPr>
        <sz val="12"/>
        <rFont val="Times New Roman"/>
        <family val="1"/>
      </rPr>
      <t xml:space="preserve">    </t>
    </r>
    <r>
      <rPr>
        <sz val="12"/>
        <rFont val="宋体"/>
        <family val="3"/>
        <charset val="134"/>
      </rPr>
      <t>科学技术共同财政事权转移支付支出</t>
    </r>
    <r>
      <rPr>
        <sz val="12"/>
        <rFont val="Times New Roman"/>
        <family val="1"/>
      </rPr>
      <t xml:space="preserve">  </t>
    </r>
  </si>
  <si>
    <r>
      <rPr>
        <sz val="12"/>
        <rFont val="Times New Roman"/>
        <family val="1"/>
      </rPr>
      <t xml:space="preserve">    </t>
    </r>
    <r>
      <rPr>
        <sz val="12"/>
        <rFont val="宋体"/>
        <family val="3"/>
        <charset val="134"/>
      </rPr>
      <t>文化旅游体育与传媒共同财政事权转移支付支出</t>
    </r>
    <r>
      <rPr>
        <sz val="12"/>
        <rFont val="Times New Roman"/>
        <family val="1"/>
      </rPr>
      <t xml:space="preserve">  </t>
    </r>
  </si>
  <si>
    <r>
      <rPr>
        <sz val="12"/>
        <rFont val="Times New Roman"/>
        <family val="1"/>
      </rPr>
      <t xml:space="preserve">    </t>
    </r>
    <r>
      <rPr>
        <sz val="12"/>
        <rFont val="宋体"/>
        <family val="3"/>
        <charset val="134"/>
      </rPr>
      <t>社会保障和就业共同财政事权转移支付支出</t>
    </r>
    <r>
      <rPr>
        <sz val="12"/>
        <rFont val="Times New Roman"/>
        <family val="1"/>
      </rPr>
      <t xml:space="preserve"> </t>
    </r>
  </si>
  <si>
    <r>
      <rPr>
        <sz val="12"/>
        <rFont val="Times New Roman"/>
        <family val="1"/>
      </rPr>
      <t xml:space="preserve">    </t>
    </r>
    <r>
      <rPr>
        <sz val="12"/>
        <rFont val="宋体"/>
        <family val="3"/>
        <charset val="134"/>
      </rPr>
      <t>医疗卫生共同财政事权转移支付支出</t>
    </r>
    <r>
      <rPr>
        <sz val="12"/>
        <rFont val="Times New Roman"/>
        <family val="1"/>
      </rPr>
      <t xml:space="preserve">  </t>
    </r>
  </si>
  <si>
    <r>
      <rPr>
        <sz val="12"/>
        <rFont val="Times New Roman"/>
        <family val="1"/>
      </rPr>
      <t xml:space="preserve">    </t>
    </r>
    <r>
      <rPr>
        <sz val="12"/>
        <rFont val="宋体"/>
        <family val="3"/>
        <charset val="134"/>
      </rPr>
      <t>节能环保共同财政事权转移支付支出</t>
    </r>
  </si>
  <si>
    <r>
      <rPr>
        <sz val="12"/>
        <rFont val="Times New Roman"/>
        <family val="1"/>
      </rPr>
      <t xml:space="preserve">    </t>
    </r>
    <r>
      <rPr>
        <sz val="12"/>
        <rFont val="宋体"/>
        <family val="3"/>
        <charset val="134"/>
      </rPr>
      <t>城乡社区共同财政事权转移支付支出</t>
    </r>
  </si>
  <si>
    <r>
      <rPr>
        <sz val="12"/>
        <rFont val="Times New Roman"/>
        <family val="1"/>
      </rPr>
      <t xml:space="preserve">    </t>
    </r>
    <r>
      <rPr>
        <sz val="12"/>
        <rFont val="宋体"/>
        <family val="3"/>
        <charset val="134"/>
      </rPr>
      <t>农林水共同财政事权转移支付支出</t>
    </r>
  </si>
  <si>
    <r>
      <rPr>
        <sz val="12"/>
        <rFont val="Times New Roman"/>
        <family val="1"/>
      </rPr>
      <t xml:space="preserve">    </t>
    </r>
    <r>
      <rPr>
        <sz val="12"/>
        <rFont val="宋体"/>
        <family val="3"/>
        <charset val="134"/>
      </rPr>
      <t>交通运输共同财政事权转移支付支出</t>
    </r>
    <r>
      <rPr>
        <sz val="12"/>
        <rFont val="Times New Roman"/>
        <family val="1"/>
      </rPr>
      <t xml:space="preserve"> </t>
    </r>
  </si>
  <si>
    <r>
      <rPr>
        <sz val="12"/>
        <rFont val="Times New Roman"/>
        <family val="1"/>
      </rPr>
      <t xml:space="preserve">    </t>
    </r>
    <r>
      <rPr>
        <sz val="12"/>
        <rFont val="宋体"/>
        <family val="3"/>
        <charset val="134"/>
      </rPr>
      <t>资源勘探信息等共同财政事权转移支付支出</t>
    </r>
    <r>
      <rPr>
        <sz val="12"/>
        <rFont val="Times New Roman"/>
        <family val="1"/>
      </rPr>
      <t xml:space="preserve"> </t>
    </r>
  </si>
  <si>
    <r>
      <rPr>
        <sz val="12"/>
        <rFont val="Times New Roman"/>
        <family val="1"/>
      </rPr>
      <t xml:space="preserve">    </t>
    </r>
    <r>
      <rPr>
        <sz val="12"/>
        <rFont val="宋体"/>
        <family val="3"/>
        <charset val="134"/>
      </rPr>
      <t>商业服务业等共同财政事权转移支付支出</t>
    </r>
  </si>
  <si>
    <r>
      <rPr>
        <sz val="12"/>
        <rFont val="Times New Roman"/>
        <family val="1"/>
      </rPr>
      <t xml:space="preserve">    </t>
    </r>
    <r>
      <rPr>
        <sz val="12"/>
        <rFont val="宋体"/>
        <family val="3"/>
        <charset val="134"/>
      </rPr>
      <t>金融共同财政事权转移支付支出</t>
    </r>
    <r>
      <rPr>
        <sz val="12"/>
        <rFont val="Times New Roman"/>
        <family val="1"/>
      </rPr>
      <t xml:space="preserve"> </t>
    </r>
  </si>
  <si>
    <r>
      <rPr>
        <sz val="12"/>
        <rFont val="Times New Roman"/>
        <family val="1"/>
      </rPr>
      <t xml:space="preserve">    </t>
    </r>
    <r>
      <rPr>
        <sz val="12"/>
        <rFont val="宋体"/>
        <family val="3"/>
        <charset val="134"/>
      </rPr>
      <t>自然资源海洋气象等共同财政事权转移支付支出</t>
    </r>
    <r>
      <rPr>
        <sz val="12"/>
        <rFont val="Times New Roman"/>
        <family val="1"/>
      </rPr>
      <t xml:space="preserve">  </t>
    </r>
  </si>
  <si>
    <r>
      <rPr>
        <sz val="12"/>
        <rFont val="Times New Roman"/>
        <family val="1"/>
      </rPr>
      <t xml:space="preserve">    </t>
    </r>
    <r>
      <rPr>
        <sz val="12"/>
        <rFont val="宋体"/>
        <family val="3"/>
        <charset val="134"/>
      </rPr>
      <t>住房保障共同财政事权转移支付支出</t>
    </r>
  </si>
  <si>
    <r>
      <rPr>
        <sz val="12"/>
        <rFont val="Times New Roman"/>
        <family val="1"/>
      </rPr>
      <t xml:space="preserve">    </t>
    </r>
    <r>
      <rPr>
        <sz val="12"/>
        <rFont val="宋体"/>
        <family val="3"/>
        <charset val="134"/>
      </rPr>
      <t>粮油物资储备共同财政事权转移支付支出</t>
    </r>
  </si>
  <si>
    <r>
      <rPr>
        <sz val="12"/>
        <rFont val="Times New Roman"/>
        <family val="1"/>
      </rPr>
      <t xml:space="preserve">    </t>
    </r>
    <r>
      <rPr>
        <sz val="12"/>
        <rFont val="宋体"/>
        <family val="3"/>
        <charset val="134"/>
      </rPr>
      <t>灾害防治及应急管理共同财政事权转移支付支出</t>
    </r>
    <r>
      <rPr>
        <sz val="12"/>
        <rFont val="Times New Roman"/>
        <family val="1"/>
      </rPr>
      <t xml:space="preserve">  </t>
    </r>
  </si>
  <si>
    <r>
      <rPr>
        <sz val="12"/>
        <rFont val="Times New Roman"/>
        <family val="1"/>
      </rPr>
      <t xml:space="preserve">    </t>
    </r>
    <r>
      <rPr>
        <sz val="12"/>
        <rFont val="宋体"/>
        <family val="3"/>
        <charset val="134"/>
      </rPr>
      <t>其他共同财政事权转移支付支出</t>
    </r>
    <r>
      <rPr>
        <sz val="12"/>
        <rFont val="Times New Roman"/>
        <family val="1"/>
      </rPr>
      <t xml:space="preserve"> </t>
    </r>
  </si>
  <si>
    <r>
      <rPr>
        <sz val="12"/>
        <rFont val="Times New Roman"/>
        <family val="1"/>
      </rPr>
      <t xml:space="preserve">    </t>
    </r>
    <r>
      <rPr>
        <sz val="12"/>
        <rFont val="宋体"/>
        <family val="3"/>
        <charset val="134"/>
      </rPr>
      <t>其他一般性转移支付支出</t>
    </r>
  </si>
  <si>
    <r>
      <rPr>
        <b/>
        <sz val="12"/>
        <rFont val="Times New Roman"/>
        <family val="1"/>
      </rPr>
      <t xml:space="preserve">  </t>
    </r>
    <r>
      <rPr>
        <b/>
        <sz val="12"/>
        <rFont val="宋体"/>
        <family val="3"/>
        <charset val="134"/>
      </rPr>
      <t>专项转移支付支出</t>
    </r>
  </si>
  <si>
    <r>
      <rPr>
        <sz val="12"/>
        <rFont val="Times New Roman"/>
        <family val="1"/>
      </rPr>
      <t xml:space="preserve">    </t>
    </r>
    <r>
      <rPr>
        <sz val="12"/>
        <rFont val="宋体"/>
        <family val="3"/>
        <charset val="134"/>
      </rPr>
      <t>其他支出</t>
    </r>
  </si>
  <si>
    <r>
      <rPr>
        <sz val="11"/>
        <color theme="1"/>
        <rFont val="Times New Roman"/>
        <family val="1"/>
      </rPr>
      <t xml:space="preserve">                   </t>
    </r>
    <r>
      <rPr>
        <sz val="11"/>
        <color theme="1"/>
        <rFont val="宋体"/>
        <family val="3"/>
        <charset val="134"/>
      </rPr>
      <t>单位</t>
    </r>
    <r>
      <rPr>
        <sz val="11"/>
        <color theme="1"/>
        <rFont val="Times New Roman"/>
        <family val="1"/>
      </rPr>
      <t>:</t>
    </r>
    <r>
      <rPr>
        <sz val="11"/>
        <color theme="1"/>
        <rFont val="宋体"/>
        <family val="3"/>
        <charset val="134"/>
      </rPr>
      <t>万元，</t>
    </r>
    <r>
      <rPr>
        <sz val="11"/>
        <color theme="1"/>
        <rFont val="Times New Roman"/>
        <family val="1"/>
      </rPr>
      <t>%</t>
    </r>
  </si>
  <si>
    <r>
      <rPr>
        <b/>
        <sz val="11"/>
        <rFont val="宋体"/>
        <family val="3"/>
        <charset val="134"/>
      </rPr>
      <t>预算科目</t>
    </r>
  </si>
  <si>
    <r>
      <rPr>
        <b/>
        <sz val="11"/>
        <rFont val="宋体"/>
        <family val="3"/>
        <charset val="134"/>
      </rPr>
      <t>年初预算数</t>
    </r>
  </si>
  <si>
    <r>
      <rPr>
        <b/>
        <sz val="11"/>
        <rFont val="宋体"/>
        <family val="3"/>
        <charset val="134"/>
      </rPr>
      <t>变动预算数</t>
    </r>
  </si>
  <si>
    <r>
      <rPr>
        <sz val="11"/>
        <rFont val="宋体"/>
        <family val="3"/>
        <charset val="134"/>
      </rPr>
      <t>国有土地收益基金收入</t>
    </r>
  </si>
  <si>
    <r>
      <rPr>
        <sz val="11"/>
        <rFont val="宋体"/>
        <family val="3"/>
        <charset val="134"/>
      </rPr>
      <t>农业土地开发资金收入</t>
    </r>
  </si>
  <si>
    <r>
      <rPr>
        <sz val="11"/>
        <rFont val="宋体"/>
        <family val="3"/>
        <charset val="134"/>
      </rPr>
      <t>国有土地使用权出让收入</t>
    </r>
  </si>
  <si>
    <r>
      <rPr>
        <sz val="11"/>
        <rFont val="宋体"/>
        <family val="3"/>
        <charset val="134"/>
      </rPr>
      <t>城市基础设施配套费收入</t>
    </r>
  </si>
  <si>
    <r>
      <rPr>
        <sz val="11"/>
        <rFont val="宋体"/>
        <family val="3"/>
        <charset val="134"/>
      </rPr>
      <t>污水处理费收入</t>
    </r>
  </si>
  <si>
    <r>
      <rPr>
        <sz val="11"/>
        <rFont val="宋体"/>
        <family val="3"/>
        <charset val="134"/>
      </rPr>
      <t>其他政府性基金收入</t>
    </r>
  </si>
  <si>
    <t>政府性基金预算收入</t>
  </si>
  <si>
    <r>
      <rPr>
        <sz val="10"/>
        <color theme="1"/>
        <rFont val="Times New Roman"/>
        <family val="1"/>
      </rPr>
      <t xml:space="preserve">                                  </t>
    </r>
    <r>
      <rPr>
        <sz val="10"/>
        <color theme="1"/>
        <rFont val="宋体"/>
        <family val="3"/>
        <charset val="134"/>
      </rPr>
      <t>单位：万元</t>
    </r>
  </si>
  <si>
    <r>
      <rPr>
        <b/>
        <sz val="10"/>
        <rFont val="宋体"/>
        <family val="3"/>
        <charset val="134"/>
      </rPr>
      <t>科学技术支出</t>
    </r>
  </si>
  <si>
    <r>
      <rPr>
        <b/>
        <sz val="10"/>
        <rFont val="Times New Roman"/>
        <family val="1"/>
      </rPr>
      <t xml:space="preserve">  </t>
    </r>
    <r>
      <rPr>
        <b/>
        <sz val="10"/>
        <rFont val="宋体"/>
        <family val="3"/>
        <charset val="134"/>
      </rPr>
      <t>核电站乏燃料处理处置基金支出</t>
    </r>
  </si>
  <si>
    <r>
      <rPr>
        <sz val="10"/>
        <rFont val="Times New Roman"/>
        <family val="1"/>
      </rPr>
      <t xml:space="preserve">    </t>
    </r>
    <r>
      <rPr>
        <sz val="10"/>
        <rFont val="宋体"/>
        <family val="3"/>
        <charset val="134"/>
      </rPr>
      <t>乏燃料运输</t>
    </r>
  </si>
  <si>
    <r>
      <rPr>
        <sz val="10"/>
        <rFont val="Times New Roman"/>
        <family val="1"/>
      </rPr>
      <t xml:space="preserve">    </t>
    </r>
    <r>
      <rPr>
        <sz val="10"/>
        <rFont val="宋体"/>
        <family val="3"/>
        <charset val="134"/>
      </rPr>
      <t>乏燃料离堆贮存</t>
    </r>
  </si>
  <si>
    <r>
      <rPr>
        <sz val="10"/>
        <rFont val="Times New Roman"/>
        <family val="1"/>
      </rPr>
      <t xml:space="preserve">    </t>
    </r>
    <r>
      <rPr>
        <sz val="10"/>
        <rFont val="宋体"/>
        <family val="3"/>
        <charset val="134"/>
      </rPr>
      <t>乏燃料后处理</t>
    </r>
  </si>
  <si>
    <r>
      <rPr>
        <sz val="10"/>
        <rFont val="Times New Roman"/>
        <family val="1"/>
      </rPr>
      <t xml:space="preserve">    </t>
    </r>
    <r>
      <rPr>
        <sz val="10"/>
        <rFont val="宋体"/>
        <family val="3"/>
        <charset val="134"/>
      </rPr>
      <t>高放废物的处理处置</t>
    </r>
  </si>
  <si>
    <r>
      <rPr>
        <sz val="10"/>
        <rFont val="Times New Roman"/>
        <family val="1"/>
      </rPr>
      <t xml:space="preserve">    </t>
    </r>
    <r>
      <rPr>
        <sz val="10"/>
        <rFont val="宋体"/>
        <family val="3"/>
        <charset val="134"/>
      </rPr>
      <t>乏燃料后处理厂的建设、运行、改造和退役</t>
    </r>
  </si>
  <si>
    <r>
      <rPr>
        <sz val="10"/>
        <rFont val="Times New Roman"/>
        <family val="1"/>
      </rPr>
      <t xml:space="preserve">    </t>
    </r>
    <r>
      <rPr>
        <sz val="10"/>
        <rFont val="宋体"/>
        <family val="3"/>
        <charset val="134"/>
      </rPr>
      <t>其他乏燃料处理处置基金支出</t>
    </r>
  </si>
  <si>
    <r>
      <rPr>
        <b/>
        <sz val="10"/>
        <rFont val="宋体"/>
        <family val="3"/>
        <charset val="134"/>
      </rPr>
      <t>文化旅游体育与传媒支出</t>
    </r>
  </si>
  <si>
    <r>
      <rPr>
        <b/>
        <sz val="10"/>
        <rFont val="Times New Roman"/>
        <family val="1"/>
      </rPr>
      <t xml:space="preserve">  </t>
    </r>
    <r>
      <rPr>
        <b/>
        <sz val="10"/>
        <rFont val="宋体"/>
        <family val="3"/>
        <charset val="134"/>
      </rPr>
      <t>国家电影事业发展专项资金安排的支出</t>
    </r>
  </si>
  <si>
    <r>
      <rPr>
        <sz val="10"/>
        <rFont val="Times New Roman"/>
        <family val="1"/>
      </rPr>
      <t xml:space="preserve">    </t>
    </r>
    <r>
      <rPr>
        <sz val="10"/>
        <rFont val="宋体"/>
        <family val="3"/>
        <charset val="134"/>
      </rPr>
      <t>资助国产影片放映</t>
    </r>
  </si>
  <si>
    <r>
      <rPr>
        <sz val="10"/>
        <rFont val="Times New Roman"/>
        <family val="1"/>
      </rPr>
      <t xml:space="preserve">    </t>
    </r>
    <r>
      <rPr>
        <sz val="10"/>
        <rFont val="宋体"/>
        <family val="3"/>
        <charset val="134"/>
      </rPr>
      <t>资助影院建设</t>
    </r>
  </si>
  <si>
    <r>
      <rPr>
        <sz val="10"/>
        <rFont val="Times New Roman"/>
        <family val="1"/>
      </rPr>
      <t xml:space="preserve">    </t>
    </r>
    <r>
      <rPr>
        <sz val="10"/>
        <rFont val="宋体"/>
        <family val="3"/>
        <charset val="134"/>
      </rPr>
      <t>资助少数民族语电影译制</t>
    </r>
  </si>
  <si>
    <r>
      <rPr>
        <sz val="10"/>
        <rFont val="Times New Roman"/>
        <family val="1"/>
      </rPr>
      <t xml:space="preserve">    </t>
    </r>
    <r>
      <rPr>
        <sz val="10"/>
        <rFont val="宋体"/>
        <family val="3"/>
        <charset val="134"/>
      </rPr>
      <t>其他国家电影事业发展专项资金支出</t>
    </r>
  </si>
  <si>
    <r>
      <rPr>
        <b/>
        <sz val="10"/>
        <rFont val="Times New Roman"/>
        <family val="1"/>
      </rPr>
      <t xml:space="preserve">  </t>
    </r>
    <r>
      <rPr>
        <b/>
        <sz val="10"/>
        <rFont val="宋体"/>
        <family val="3"/>
        <charset val="134"/>
      </rPr>
      <t>旅游发展基金支出</t>
    </r>
  </si>
  <si>
    <r>
      <rPr>
        <sz val="10"/>
        <rFont val="Times New Roman"/>
        <family val="1"/>
      </rPr>
      <t xml:space="preserve">    </t>
    </r>
    <r>
      <rPr>
        <sz val="10"/>
        <rFont val="宋体"/>
        <family val="3"/>
        <charset val="134"/>
      </rPr>
      <t>宣传促销</t>
    </r>
  </si>
  <si>
    <r>
      <rPr>
        <sz val="10"/>
        <rFont val="Times New Roman"/>
        <family val="1"/>
      </rPr>
      <t xml:space="preserve">    </t>
    </r>
    <r>
      <rPr>
        <sz val="10"/>
        <rFont val="宋体"/>
        <family val="3"/>
        <charset val="134"/>
      </rPr>
      <t>行业规划</t>
    </r>
  </si>
  <si>
    <r>
      <rPr>
        <sz val="10"/>
        <rFont val="Times New Roman"/>
        <family val="1"/>
      </rPr>
      <t xml:space="preserve">    </t>
    </r>
    <r>
      <rPr>
        <sz val="10"/>
        <rFont val="宋体"/>
        <family val="3"/>
        <charset val="134"/>
      </rPr>
      <t>旅游事业补助</t>
    </r>
  </si>
  <si>
    <r>
      <rPr>
        <sz val="10"/>
        <rFont val="Times New Roman"/>
        <family val="1"/>
      </rPr>
      <t xml:space="preserve">    </t>
    </r>
    <r>
      <rPr>
        <sz val="10"/>
        <rFont val="宋体"/>
        <family val="3"/>
        <charset val="134"/>
      </rPr>
      <t>地方旅游开发项目补助</t>
    </r>
  </si>
  <si>
    <r>
      <rPr>
        <sz val="10"/>
        <rFont val="Times New Roman"/>
        <family val="1"/>
      </rPr>
      <t xml:space="preserve">    </t>
    </r>
    <r>
      <rPr>
        <sz val="10"/>
        <rFont val="宋体"/>
        <family val="3"/>
        <charset val="134"/>
      </rPr>
      <t>其他旅游发展基金支出</t>
    </r>
  </si>
  <si>
    <r>
      <rPr>
        <b/>
        <sz val="10"/>
        <rFont val="Times New Roman"/>
        <family val="1"/>
      </rPr>
      <t xml:space="preserve">  </t>
    </r>
    <r>
      <rPr>
        <b/>
        <sz val="10"/>
        <rFont val="宋体"/>
        <family val="3"/>
        <charset val="134"/>
      </rPr>
      <t>国家电影事业发展专项资金对应专项债务收入安排的支出</t>
    </r>
  </si>
  <si>
    <r>
      <rPr>
        <sz val="10"/>
        <rFont val="Times New Roman"/>
        <family val="1"/>
      </rPr>
      <t xml:space="preserve">    </t>
    </r>
    <r>
      <rPr>
        <sz val="10"/>
        <rFont val="宋体"/>
        <family val="3"/>
        <charset val="134"/>
      </rPr>
      <t>资助城市影院</t>
    </r>
  </si>
  <si>
    <r>
      <rPr>
        <sz val="10"/>
        <rFont val="Times New Roman"/>
        <family val="1"/>
      </rPr>
      <t xml:space="preserve">    </t>
    </r>
    <r>
      <rPr>
        <sz val="10"/>
        <rFont val="宋体"/>
        <family val="3"/>
        <charset val="134"/>
      </rPr>
      <t>其他国家电影事业发展专项资金对应专项债务收入支出</t>
    </r>
  </si>
  <si>
    <r>
      <rPr>
        <b/>
        <sz val="10"/>
        <rFont val="宋体"/>
        <family val="3"/>
        <charset val="134"/>
      </rPr>
      <t>社会保障和就业支出</t>
    </r>
  </si>
  <si>
    <r>
      <rPr>
        <b/>
        <sz val="10"/>
        <rFont val="Times New Roman"/>
        <family val="1"/>
      </rPr>
      <t xml:space="preserve">  </t>
    </r>
    <r>
      <rPr>
        <b/>
        <sz val="10"/>
        <rFont val="宋体"/>
        <family val="3"/>
        <charset val="134"/>
      </rPr>
      <t>大中型水库移民后期扶持基金支出</t>
    </r>
  </si>
  <si>
    <r>
      <rPr>
        <sz val="10"/>
        <rFont val="Times New Roman"/>
        <family val="1"/>
      </rPr>
      <t xml:space="preserve">    </t>
    </r>
    <r>
      <rPr>
        <sz val="10"/>
        <rFont val="宋体"/>
        <family val="3"/>
        <charset val="134"/>
      </rPr>
      <t>移民补助</t>
    </r>
  </si>
  <si>
    <r>
      <rPr>
        <sz val="10"/>
        <rFont val="Times New Roman"/>
        <family val="1"/>
      </rPr>
      <t xml:space="preserve">    </t>
    </r>
    <r>
      <rPr>
        <sz val="10"/>
        <rFont val="宋体"/>
        <family val="3"/>
        <charset val="134"/>
      </rPr>
      <t>基础设施建设和经济发展</t>
    </r>
  </si>
  <si>
    <r>
      <rPr>
        <sz val="10"/>
        <rFont val="Times New Roman"/>
        <family val="1"/>
      </rPr>
      <t xml:space="preserve">    </t>
    </r>
    <r>
      <rPr>
        <sz val="10"/>
        <rFont val="宋体"/>
        <family val="3"/>
        <charset val="134"/>
      </rPr>
      <t>其他大中型水库移民后期扶持基金支出</t>
    </r>
  </si>
  <si>
    <r>
      <rPr>
        <b/>
        <sz val="10"/>
        <rFont val="Times New Roman"/>
        <family val="1"/>
      </rPr>
      <t xml:space="preserve">  </t>
    </r>
    <r>
      <rPr>
        <b/>
        <sz val="10"/>
        <rFont val="宋体"/>
        <family val="3"/>
        <charset val="134"/>
      </rPr>
      <t>小型水库移民扶助基金安排的支出</t>
    </r>
  </si>
  <si>
    <r>
      <rPr>
        <sz val="10"/>
        <rFont val="Times New Roman"/>
        <family val="1"/>
      </rPr>
      <t xml:space="preserve">    </t>
    </r>
    <r>
      <rPr>
        <sz val="10"/>
        <rFont val="宋体"/>
        <family val="3"/>
        <charset val="134"/>
      </rPr>
      <t>其他小型水库移民扶助基金支出</t>
    </r>
  </si>
  <si>
    <r>
      <rPr>
        <b/>
        <sz val="10"/>
        <rFont val="Times New Roman"/>
        <family val="1"/>
      </rPr>
      <t xml:space="preserve">  </t>
    </r>
    <r>
      <rPr>
        <b/>
        <sz val="10"/>
        <rFont val="宋体"/>
        <family val="3"/>
        <charset val="134"/>
      </rPr>
      <t>小型水库移民扶助基金对应专项债务收入安排的支出</t>
    </r>
  </si>
  <si>
    <r>
      <rPr>
        <sz val="10"/>
        <rFont val="Times New Roman"/>
        <family val="1"/>
      </rPr>
      <t xml:space="preserve">    </t>
    </r>
    <r>
      <rPr>
        <sz val="10"/>
        <rFont val="宋体"/>
        <family val="3"/>
        <charset val="134"/>
      </rPr>
      <t>其他小型水库移民扶助基金对应专项债务收入安排的支出</t>
    </r>
  </si>
  <si>
    <r>
      <rPr>
        <b/>
        <sz val="10"/>
        <rFont val="宋体"/>
        <family val="3"/>
        <charset val="134"/>
      </rPr>
      <t>节能环保支出</t>
    </r>
  </si>
  <si>
    <r>
      <rPr>
        <b/>
        <sz val="10"/>
        <rFont val="Times New Roman"/>
        <family val="1"/>
      </rPr>
      <t xml:space="preserve">  </t>
    </r>
    <r>
      <rPr>
        <b/>
        <sz val="10"/>
        <rFont val="宋体"/>
        <family val="3"/>
        <charset val="134"/>
      </rPr>
      <t>可再生能源电价附加收入安排的支出</t>
    </r>
  </si>
  <si>
    <r>
      <rPr>
        <sz val="10"/>
        <rFont val="Times New Roman"/>
        <family val="1"/>
      </rPr>
      <t xml:space="preserve">    </t>
    </r>
    <r>
      <rPr>
        <sz val="10"/>
        <rFont val="宋体"/>
        <family val="3"/>
        <charset val="134"/>
      </rPr>
      <t>风力发电补助</t>
    </r>
  </si>
  <si>
    <r>
      <rPr>
        <sz val="10"/>
        <rFont val="Times New Roman"/>
        <family val="1"/>
      </rPr>
      <t xml:space="preserve">    </t>
    </r>
    <r>
      <rPr>
        <sz val="10"/>
        <rFont val="宋体"/>
        <family val="3"/>
        <charset val="134"/>
      </rPr>
      <t>太阳能发电补助</t>
    </r>
  </si>
  <si>
    <r>
      <rPr>
        <sz val="10"/>
        <rFont val="Times New Roman"/>
        <family val="1"/>
      </rPr>
      <t xml:space="preserve">    </t>
    </r>
    <r>
      <rPr>
        <sz val="10"/>
        <rFont val="宋体"/>
        <family val="3"/>
        <charset val="134"/>
      </rPr>
      <t>生物质能发电补助</t>
    </r>
  </si>
  <si>
    <r>
      <rPr>
        <sz val="10"/>
        <rFont val="Times New Roman"/>
        <family val="1"/>
      </rPr>
      <t xml:space="preserve">    </t>
    </r>
    <r>
      <rPr>
        <sz val="10"/>
        <rFont val="宋体"/>
        <family val="3"/>
        <charset val="134"/>
      </rPr>
      <t>其他可再生能源电价附加收入安排的支出</t>
    </r>
  </si>
  <si>
    <r>
      <rPr>
        <b/>
        <sz val="10"/>
        <rFont val="Times New Roman"/>
        <family val="1"/>
      </rPr>
      <t xml:space="preserve">  </t>
    </r>
    <r>
      <rPr>
        <b/>
        <sz val="10"/>
        <rFont val="宋体"/>
        <family val="3"/>
        <charset val="134"/>
      </rPr>
      <t>废弃电器电子产品处理基金支出</t>
    </r>
  </si>
  <si>
    <r>
      <rPr>
        <sz val="10"/>
        <rFont val="Times New Roman"/>
        <family val="1"/>
      </rPr>
      <t xml:space="preserve">    </t>
    </r>
    <r>
      <rPr>
        <sz val="10"/>
        <rFont val="宋体"/>
        <family val="3"/>
        <charset val="134"/>
      </rPr>
      <t>回收处理费用补贴</t>
    </r>
  </si>
  <si>
    <r>
      <rPr>
        <sz val="10"/>
        <rFont val="Times New Roman"/>
        <family val="1"/>
      </rPr>
      <t xml:space="preserve">    </t>
    </r>
    <r>
      <rPr>
        <sz val="10"/>
        <rFont val="宋体"/>
        <family val="3"/>
        <charset val="134"/>
      </rPr>
      <t>信息系统建设</t>
    </r>
  </si>
  <si>
    <r>
      <rPr>
        <sz val="10"/>
        <rFont val="Times New Roman"/>
        <family val="1"/>
      </rPr>
      <t xml:space="preserve">    </t>
    </r>
    <r>
      <rPr>
        <sz val="10"/>
        <rFont val="宋体"/>
        <family val="3"/>
        <charset val="134"/>
      </rPr>
      <t>基金征管经费</t>
    </r>
  </si>
  <si>
    <r>
      <rPr>
        <sz val="10"/>
        <rFont val="Times New Roman"/>
        <family val="1"/>
      </rPr>
      <t xml:space="preserve">    </t>
    </r>
    <r>
      <rPr>
        <sz val="10"/>
        <rFont val="宋体"/>
        <family val="3"/>
        <charset val="134"/>
      </rPr>
      <t>其他废弃电器电子产品处理基金支出</t>
    </r>
  </si>
  <si>
    <r>
      <rPr>
        <b/>
        <sz val="10"/>
        <rFont val="宋体"/>
        <family val="3"/>
        <charset val="134"/>
      </rPr>
      <t>城乡社区支出</t>
    </r>
  </si>
  <si>
    <r>
      <rPr>
        <b/>
        <sz val="10"/>
        <rFont val="Times New Roman"/>
        <family val="1"/>
      </rPr>
      <t xml:space="preserve">  </t>
    </r>
    <r>
      <rPr>
        <b/>
        <sz val="10"/>
        <rFont val="宋体"/>
        <family val="3"/>
        <charset val="134"/>
      </rPr>
      <t>国有土地使用权出让收入及对应专项债务收入安排的支出</t>
    </r>
  </si>
  <si>
    <r>
      <rPr>
        <sz val="10"/>
        <rFont val="Times New Roman"/>
        <family val="1"/>
      </rPr>
      <t xml:space="preserve">    </t>
    </r>
    <r>
      <rPr>
        <sz val="10"/>
        <rFont val="宋体"/>
        <family val="3"/>
        <charset val="134"/>
      </rPr>
      <t>征地和拆迁补偿支出</t>
    </r>
  </si>
  <si>
    <r>
      <rPr>
        <sz val="10"/>
        <rFont val="Times New Roman"/>
        <family val="1"/>
      </rPr>
      <t xml:space="preserve">    </t>
    </r>
    <r>
      <rPr>
        <sz val="10"/>
        <rFont val="宋体"/>
        <family val="3"/>
        <charset val="134"/>
      </rPr>
      <t>土地开发支出</t>
    </r>
  </si>
  <si>
    <r>
      <rPr>
        <sz val="10"/>
        <rFont val="Times New Roman"/>
        <family val="1"/>
      </rPr>
      <t xml:space="preserve">    </t>
    </r>
    <r>
      <rPr>
        <sz val="10"/>
        <rFont val="宋体"/>
        <family val="3"/>
        <charset val="134"/>
      </rPr>
      <t>城市建设支出</t>
    </r>
  </si>
  <si>
    <r>
      <rPr>
        <sz val="10"/>
        <rFont val="Times New Roman"/>
        <family val="1"/>
      </rPr>
      <t xml:space="preserve">    </t>
    </r>
    <r>
      <rPr>
        <sz val="10"/>
        <rFont val="宋体"/>
        <family val="3"/>
        <charset val="134"/>
      </rPr>
      <t>农村基础设施建设支出</t>
    </r>
  </si>
  <si>
    <r>
      <rPr>
        <sz val="10"/>
        <rFont val="Times New Roman"/>
        <family val="1"/>
      </rPr>
      <t xml:space="preserve">    </t>
    </r>
    <r>
      <rPr>
        <sz val="10"/>
        <rFont val="宋体"/>
        <family val="3"/>
        <charset val="134"/>
      </rPr>
      <t>补助被征地农民支出</t>
    </r>
  </si>
  <si>
    <r>
      <rPr>
        <sz val="10"/>
        <rFont val="Times New Roman"/>
        <family val="1"/>
      </rPr>
      <t xml:space="preserve">    </t>
    </r>
    <r>
      <rPr>
        <sz val="10"/>
        <rFont val="宋体"/>
        <family val="3"/>
        <charset val="134"/>
      </rPr>
      <t>土地出让业务支出</t>
    </r>
  </si>
  <si>
    <r>
      <rPr>
        <sz val="10"/>
        <rFont val="Times New Roman"/>
        <family val="1"/>
      </rPr>
      <t xml:space="preserve">    </t>
    </r>
    <r>
      <rPr>
        <sz val="10"/>
        <rFont val="宋体"/>
        <family val="3"/>
        <charset val="134"/>
      </rPr>
      <t>廉租住房支出</t>
    </r>
  </si>
  <si>
    <r>
      <rPr>
        <sz val="10"/>
        <rFont val="Times New Roman"/>
        <family val="1"/>
      </rPr>
      <t xml:space="preserve">    </t>
    </r>
    <r>
      <rPr>
        <sz val="10"/>
        <rFont val="宋体"/>
        <family val="3"/>
        <charset val="134"/>
      </rPr>
      <t>支付破产或改制企业职工安置费</t>
    </r>
  </si>
  <si>
    <r>
      <rPr>
        <sz val="10"/>
        <rFont val="Times New Roman"/>
        <family val="1"/>
      </rPr>
      <t xml:space="preserve">    </t>
    </r>
    <r>
      <rPr>
        <sz val="10"/>
        <rFont val="宋体"/>
        <family val="3"/>
        <charset val="134"/>
      </rPr>
      <t>棚户区改造支出</t>
    </r>
  </si>
  <si>
    <r>
      <rPr>
        <sz val="10"/>
        <rFont val="Times New Roman"/>
        <family val="1"/>
      </rPr>
      <t xml:space="preserve">    </t>
    </r>
    <r>
      <rPr>
        <sz val="10"/>
        <rFont val="宋体"/>
        <family val="3"/>
        <charset val="134"/>
      </rPr>
      <t>公共租赁住房支出</t>
    </r>
  </si>
  <si>
    <r>
      <rPr>
        <sz val="10"/>
        <rFont val="Times New Roman"/>
        <family val="1"/>
      </rPr>
      <t xml:space="preserve">    </t>
    </r>
    <r>
      <rPr>
        <sz val="10"/>
        <rFont val="宋体"/>
        <family val="3"/>
        <charset val="134"/>
      </rPr>
      <t>保障性住房租金补贴</t>
    </r>
  </si>
  <si>
    <r>
      <rPr>
        <sz val="10"/>
        <rFont val="Times New Roman"/>
        <family val="1"/>
      </rPr>
      <t xml:space="preserve">    </t>
    </r>
    <r>
      <rPr>
        <sz val="10"/>
        <rFont val="宋体"/>
        <family val="3"/>
        <charset val="134"/>
      </rPr>
      <t>其他国有土地使用权出让收入安排的支出</t>
    </r>
  </si>
  <si>
    <r>
      <rPr>
        <b/>
        <sz val="10"/>
        <rFont val="Times New Roman"/>
        <family val="1"/>
      </rPr>
      <t xml:space="preserve">  </t>
    </r>
    <r>
      <rPr>
        <b/>
        <sz val="10"/>
        <rFont val="宋体"/>
        <family val="3"/>
        <charset val="134"/>
      </rPr>
      <t>国有土地收益基金安排的支出</t>
    </r>
  </si>
  <si>
    <r>
      <rPr>
        <sz val="10"/>
        <rFont val="Times New Roman"/>
        <family val="1"/>
      </rPr>
      <t xml:space="preserve">    </t>
    </r>
    <r>
      <rPr>
        <sz val="10"/>
        <rFont val="宋体"/>
        <family val="3"/>
        <charset val="134"/>
      </rPr>
      <t>其他国有土地收益基金支出</t>
    </r>
  </si>
  <si>
    <r>
      <rPr>
        <b/>
        <sz val="10"/>
        <rFont val="Times New Roman"/>
        <family val="1"/>
      </rPr>
      <t xml:space="preserve">  </t>
    </r>
    <r>
      <rPr>
        <b/>
        <sz val="10"/>
        <rFont val="宋体"/>
        <family val="3"/>
        <charset val="134"/>
      </rPr>
      <t>农业土地开发资金安排的支出</t>
    </r>
  </si>
  <si>
    <r>
      <rPr>
        <b/>
        <sz val="10"/>
        <rFont val="Times New Roman"/>
        <family val="1"/>
      </rPr>
      <t xml:space="preserve">  </t>
    </r>
    <r>
      <rPr>
        <b/>
        <sz val="10"/>
        <rFont val="宋体"/>
        <family val="3"/>
        <charset val="134"/>
      </rPr>
      <t>城市基础设施配套费安排的支出</t>
    </r>
  </si>
  <si>
    <r>
      <rPr>
        <sz val="10"/>
        <rFont val="Times New Roman"/>
        <family val="1"/>
      </rPr>
      <t xml:space="preserve">    </t>
    </r>
    <r>
      <rPr>
        <sz val="10"/>
        <rFont val="宋体"/>
        <family val="3"/>
        <charset val="134"/>
      </rPr>
      <t>城市公共设施</t>
    </r>
  </si>
  <si>
    <r>
      <rPr>
        <sz val="10"/>
        <rFont val="Times New Roman"/>
        <family val="1"/>
      </rPr>
      <t xml:space="preserve">    </t>
    </r>
    <r>
      <rPr>
        <sz val="10"/>
        <rFont val="宋体"/>
        <family val="3"/>
        <charset val="134"/>
      </rPr>
      <t>城市环境卫生</t>
    </r>
  </si>
  <si>
    <r>
      <rPr>
        <sz val="10"/>
        <rFont val="Times New Roman"/>
        <family val="1"/>
      </rPr>
      <t xml:space="preserve">    </t>
    </r>
    <r>
      <rPr>
        <sz val="10"/>
        <rFont val="宋体"/>
        <family val="3"/>
        <charset val="134"/>
      </rPr>
      <t>公有房屋</t>
    </r>
  </si>
  <si>
    <r>
      <rPr>
        <sz val="10"/>
        <rFont val="Times New Roman"/>
        <family val="1"/>
      </rPr>
      <t xml:space="preserve">    </t>
    </r>
    <r>
      <rPr>
        <sz val="10"/>
        <rFont val="宋体"/>
        <family val="3"/>
        <charset val="134"/>
      </rPr>
      <t>城市防洪</t>
    </r>
  </si>
  <si>
    <r>
      <rPr>
        <sz val="10"/>
        <rFont val="Times New Roman"/>
        <family val="1"/>
      </rPr>
      <t xml:space="preserve">    </t>
    </r>
    <r>
      <rPr>
        <sz val="10"/>
        <rFont val="宋体"/>
        <family val="3"/>
        <charset val="134"/>
      </rPr>
      <t>其他城市基础设施配套费安排的支出</t>
    </r>
  </si>
  <si>
    <r>
      <rPr>
        <b/>
        <sz val="10"/>
        <rFont val="Times New Roman"/>
        <family val="1"/>
      </rPr>
      <t xml:space="preserve">  </t>
    </r>
    <r>
      <rPr>
        <b/>
        <sz val="10"/>
        <rFont val="宋体"/>
        <family val="3"/>
        <charset val="134"/>
      </rPr>
      <t>污水处理费安排的支出</t>
    </r>
  </si>
  <si>
    <r>
      <rPr>
        <sz val="10"/>
        <rFont val="Times New Roman"/>
        <family val="1"/>
      </rPr>
      <t xml:space="preserve">    </t>
    </r>
    <r>
      <rPr>
        <sz val="10"/>
        <rFont val="宋体"/>
        <family val="3"/>
        <charset val="134"/>
      </rPr>
      <t>污水处理设施建设和运营</t>
    </r>
  </si>
  <si>
    <r>
      <rPr>
        <sz val="10"/>
        <rFont val="Times New Roman"/>
        <family val="1"/>
      </rPr>
      <t xml:space="preserve">    </t>
    </r>
    <r>
      <rPr>
        <sz val="10"/>
        <rFont val="宋体"/>
        <family val="3"/>
        <charset val="134"/>
      </rPr>
      <t>代征手续费</t>
    </r>
  </si>
  <si>
    <r>
      <rPr>
        <sz val="10"/>
        <rFont val="Times New Roman"/>
        <family val="1"/>
      </rPr>
      <t xml:space="preserve">    </t>
    </r>
    <r>
      <rPr>
        <sz val="10"/>
        <rFont val="宋体"/>
        <family val="3"/>
        <charset val="134"/>
      </rPr>
      <t>其他污水处理费安排的支出</t>
    </r>
  </si>
  <si>
    <r>
      <rPr>
        <b/>
        <sz val="10"/>
        <rFont val="Times New Roman"/>
        <family val="1"/>
      </rPr>
      <t xml:space="preserve">  </t>
    </r>
    <r>
      <rPr>
        <b/>
        <sz val="10"/>
        <rFont val="宋体"/>
        <family val="3"/>
        <charset val="134"/>
      </rPr>
      <t>土地储备专项债券收入安排的支出</t>
    </r>
    <r>
      <rPr>
        <b/>
        <sz val="10"/>
        <rFont val="Times New Roman"/>
        <family val="1"/>
      </rPr>
      <t xml:space="preserve">  </t>
    </r>
  </si>
  <si>
    <r>
      <rPr>
        <sz val="10"/>
        <rFont val="Times New Roman"/>
        <family val="1"/>
      </rPr>
      <t xml:space="preserve">    </t>
    </r>
    <r>
      <rPr>
        <sz val="10"/>
        <rFont val="宋体"/>
        <family val="3"/>
        <charset val="134"/>
      </rPr>
      <t>征地和拆迁补偿支出</t>
    </r>
    <r>
      <rPr>
        <sz val="10"/>
        <rFont val="Times New Roman"/>
        <family val="1"/>
      </rPr>
      <t xml:space="preserve">  </t>
    </r>
  </si>
  <si>
    <r>
      <rPr>
        <sz val="10"/>
        <rFont val="Times New Roman"/>
        <family val="1"/>
      </rPr>
      <t xml:space="preserve">    </t>
    </r>
    <r>
      <rPr>
        <sz val="10"/>
        <rFont val="宋体"/>
        <family val="3"/>
        <charset val="134"/>
      </rPr>
      <t>土地开发支出</t>
    </r>
    <r>
      <rPr>
        <sz val="10"/>
        <rFont val="Times New Roman"/>
        <family val="1"/>
      </rPr>
      <t xml:space="preserve">  </t>
    </r>
  </si>
  <si>
    <r>
      <rPr>
        <sz val="10"/>
        <rFont val="Times New Roman"/>
        <family val="1"/>
      </rPr>
      <t xml:space="preserve">    </t>
    </r>
    <r>
      <rPr>
        <sz val="10"/>
        <rFont val="宋体"/>
        <family val="3"/>
        <charset val="134"/>
      </rPr>
      <t>其他土地储备专项债券收入安排的支出</t>
    </r>
    <r>
      <rPr>
        <sz val="10"/>
        <rFont val="Times New Roman"/>
        <family val="1"/>
      </rPr>
      <t xml:space="preserve">  </t>
    </r>
  </si>
  <si>
    <r>
      <rPr>
        <b/>
        <sz val="10"/>
        <rFont val="Times New Roman"/>
        <family val="1"/>
      </rPr>
      <t xml:space="preserve">  </t>
    </r>
    <r>
      <rPr>
        <b/>
        <sz val="10"/>
        <rFont val="宋体"/>
        <family val="3"/>
        <charset val="134"/>
      </rPr>
      <t>棚户区改造专项债券收入安排的支出</t>
    </r>
    <r>
      <rPr>
        <b/>
        <sz val="10"/>
        <rFont val="Times New Roman"/>
        <family val="1"/>
      </rPr>
      <t xml:space="preserve">  </t>
    </r>
  </si>
  <si>
    <r>
      <rPr>
        <sz val="10"/>
        <rFont val="Times New Roman"/>
        <family val="1"/>
      </rPr>
      <t xml:space="preserve">    </t>
    </r>
    <r>
      <rPr>
        <sz val="10"/>
        <rFont val="宋体"/>
        <family val="3"/>
        <charset val="134"/>
      </rPr>
      <t>其他棚户区改造专项债券收入安排的支出</t>
    </r>
    <r>
      <rPr>
        <sz val="10"/>
        <rFont val="Times New Roman"/>
        <family val="1"/>
      </rPr>
      <t xml:space="preserve">  </t>
    </r>
  </si>
  <si>
    <r>
      <rPr>
        <b/>
        <sz val="10"/>
        <rFont val="Times New Roman"/>
        <family val="1"/>
      </rPr>
      <t xml:space="preserve">  </t>
    </r>
    <r>
      <rPr>
        <b/>
        <sz val="10"/>
        <rFont val="宋体"/>
        <family val="3"/>
        <charset val="134"/>
      </rPr>
      <t>城市基础设施配套费对应专项债务收入安排的支出</t>
    </r>
    <r>
      <rPr>
        <b/>
        <sz val="10"/>
        <rFont val="Times New Roman"/>
        <family val="1"/>
      </rPr>
      <t xml:space="preserve">  </t>
    </r>
  </si>
  <si>
    <r>
      <rPr>
        <sz val="10"/>
        <rFont val="Times New Roman"/>
        <family val="1"/>
      </rPr>
      <t xml:space="preserve">    </t>
    </r>
    <r>
      <rPr>
        <sz val="10"/>
        <rFont val="宋体"/>
        <family val="3"/>
        <charset val="134"/>
      </rPr>
      <t>城市公共设施</t>
    </r>
    <r>
      <rPr>
        <sz val="10"/>
        <rFont val="Times New Roman"/>
        <family val="1"/>
      </rPr>
      <t xml:space="preserve">  </t>
    </r>
  </si>
  <si>
    <r>
      <rPr>
        <sz val="10"/>
        <rFont val="Times New Roman"/>
        <family val="1"/>
      </rPr>
      <t xml:space="preserve">    </t>
    </r>
    <r>
      <rPr>
        <sz val="10"/>
        <rFont val="宋体"/>
        <family val="3"/>
        <charset val="134"/>
      </rPr>
      <t>城市环境卫生</t>
    </r>
    <r>
      <rPr>
        <sz val="10"/>
        <rFont val="Times New Roman"/>
        <family val="1"/>
      </rPr>
      <t xml:space="preserve">  </t>
    </r>
  </si>
  <si>
    <r>
      <rPr>
        <sz val="10"/>
        <rFont val="Times New Roman"/>
        <family val="1"/>
      </rPr>
      <t xml:space="preserve">    </t>
    </r>
    <r>
      <rPr>
        <sz val="10"/>
        <rFont val="宋体"/>
        <family val="3"/>
        <charset val="134"/>
      </rPr>
      <t>公有房屋</t>
    </r>
    <r>
      <rPr>
        <sz val="10"/>
        <rFont val="Times New Roman"/>
        <family val="1"/>
      </rPr>
      <t xml:space="preserve">  </t>
    </r>
  </si>
  <si>
    <r>
      <rPr>
        <sz val="10"/>
        <rFont val="Times New Roman"/>
        <family val="1"/>
      </rPr>
      <t xml:space="preserve">    </t>
    </r>
    <r>
      <rPr>
        <sz val="10"/>
        <rFont val="宋体"/>
        <family val="3"/>
        <charset val="134"/>
      </rPr>
      <t>城市防洪</t>
    </r>
    <r>
      <rPr>
        <sz val="10"/>
        <rFont val="Times New Roman"/>
        <family val="1"/>
      </rPr>
      <t xml:space="preserve">  </t>
    </r>
  </si>
  <si>
    <r>
      <rPr>
        <sz val="10"/>
        <rFont val="Times New Roman"/>
        <family val="1"/>
      </rPr>
      <t xml:space="preserve">    </t>
    </r>
    <r>
      <rPr>
        <sz val="10"/>
        <rFont val="宋体"/>
        <family val="3"/>
        <charset val="134"/>
      </rPr>
      <t>其他城市基础设施配套费对应专项债务收入安排的支出</t>
    </r>
    <r>
      <rPr>
        <sz val="10"/>
        <rFont val="Times New Roman"/>
        <family val="1"/>
      </rPr>
      <t xml:space="preserve">  </t>
    </r>
  </si>
  <si>
    <r>
      <rPr>
        <b/>
        <sz val="10"/>
        <rFont val="Times New Roman"/>
        <family val="1"/>
      </rPr>
      <t xml:space="preserve">  </t>
    </r>
    <r>
      <rPr>
        <b/>
        <sz val="10"/>
        <rFont val="宋体"/>
        <family val="3"/>
        <charset val="134"/>
      </rPr>
      <t>污水处理费对应专项债务收入安排的支出</t>
    </r>
    <r>
      <rPr>
        <b/>
        <sz val="10"/>
        <rFont val="Times New Roman"/>
        <family val="1"/>
      </rPr>
      <t xml:space="preserve">  </t>
    </r>
  </si>
  <si>
    <r>
      <rPr>
        <sz val="10"/>
        <rFont val="Times New Roman"/>
        <family val="1"/>
      </rPr>
      <t xml:space="preserve">    </t>
    </r>
    <r>
      <rPr>
        <sz val="10"/>
        <rFont val="宋体"/>
        <family val="3"/>
        <charset val="134"/>
      </rPr>
      <t>污水处理设施建设和运营</t>
    </r>
    <r>
      <rPr>
        <sz val="10"/>
        <rFont val="Times New Roman"/>
        <family val="1"/>
      </rPr>
      <t xml:space="preserve">  </t>
    </r>
  </si>
  <si>
    <r>
      <rPr>
        <sz val="10"/>
        <rFont val="Times New Roman"/>
        <family val="1"/>
      </rPr>
      <t xml:space="preserve">    </t>
    </r>
    <r>
      <rPr>
        <sz val="10"/>
        <rFont val="宋体"/>
        <family val="3"/>
        <charset val="134"/>
      </rPr>
      <t>其他污水处理费对应专项债务收入安排的支出</t>
    </r>
    <r>
      <rPr>
        <sz val="10"/>
        <rFont val="Times New Roman"/>
        <family val="1"/>
      </rPr>
      <t xml:space="preserve">  </t>
    </r>
  </si>
  <si>
    <r>
      <rPr>
        <b/>
        <sz val="10"/>
        <rFont val="宋体"/>
        <family val="3"/>
        <charset val="134"/>
      </rPr>
      <t>农林水支出</t>
    </r>
  </si>
  <si>
    <r>
      <rPr>
        <b/>
        <sz val="10"/>
        <rFont val="Times New Roman"/>
        <family val="1"/>
      </rPr>
      <t xml:space="preserve">  </t>
    </r>
    <r>
      <rPr>
        <b/>
        <sz val="10"/>
        <rFont val="宋体"/>
        <family val="3"/>
        <charset val="134"/>
      </rPr>
      <t>大中型水库库区基金安排的支出</t>
    </r>
  </si>
  <si>
    <r>
      <rPr>
        <sz val="10"/>
        <rFont val="Times New Roman"/>
        <family val="1"/>
      </rPr>
      <t xml:space="preserve">    </t>
    </r>
    <r>
      <rPr>
        <sz val="10"/>
        <rFont val="宋体"/>
        <family val="3"/>
        <charset val="134"/>
      </rPr>
      <t>解决移民遗留问题</t>
    </r>
  </si>
  <si>
    <r>
      <rPr>
        <sz val="10"/>
        <rFont val="Times New Roman"/>
        <family val="1"/>
      </rPr>
      <t xml:space="preserve">    </t>
    </r>
    <r>
      <rPr>
        <sz val="10"/>
        <rFont val="宋体"/>
        <family val="3"/>
        <charset val="134"/>
      </rPr>
      <t>库区防护工程维护</t>
    </r>
  </si>
  <si>
    <r>
      <rPr>
        <sz val="10"/>
        <rFont val="Times New Roman"/>
        <family val="1"/>
      </rPr>
      <t xml:space="preserve">    </t>
    </r>
    <r>
      <rPr>
        <sz val="10"/>
        <rFont val="宋体"/>
        <family val="3"/>
        <charset val="134"/>
      </rPr>
      <t>其他大中型水库库区基金支出</t>
    </r>
  </si>
  <si>
    <r>
      <rPr>
        <b/>
        <sz val="10"/>
        <rFont val="Times New Roman"/>
        <family val="1"/>
      </rPr>
      <t xml:space="preserve">  </t>
    </r>
    <r>
      <rPr>
        <b/>
        <sz val="10"/>
        <rFont val="宋体"/>
        <family val="3"/>
        <charset val="134"/>
      </rPr>
      <t>三峡水库库区基金支出</t>
    </r>
  </si>
  <si>
    <r>
      <rPr>
        <sz val="10"/>
        <rFont val="Times New Roman"/>
        <family val="1"/>
      </rPr>
      <t xml:space="preserve">    </t>
    </r>
    <r>
      <rPr>
        <sz val="10"/>
        <rFont val="宋体"/>
        <family val="3"/>
        <charset val="134"/>
      </rPr>
      <t>库区维护和管理</t>
    </r>
  </si>
  <si>
    <r>
      <rPr>
        <sz val="10"/>
        <rFont val="Times New Roman"/>
        <family val="1"/>
      </rPr>
      <t xml:space="preserve">    </t>
    </r>
    <r>
      <rPr>
        <sz val="10"/>
        <rFont val="宋体"/>
        <family val="3"/>
        <charset val="134"/>
      </rPr>
      <t>其他三峡水库库区基金支出</t>
    </r>
  </si>
  <si>
    <r>
      <rPr>
        <b/>
        <sz val="10"/>
        <rFont val="Times New Roman"/>
        <family val="1"/>
      </rPr>
      <t xml:space="preserve">  </t>
    </r>
    <r>
      <rPr>
        <b/>
        <sz val="10"/>
        <rFont val="宋体"/>
        <family val="3"/>
        <charset val="134"/>
      </rPr>
      <t>国家重大水利工程建设基金安排的支出</t>
    </r>
  </si>
  <si>
    <r>
      <rPr>
        <sz val="10"/>
        <rFont val="Times New Roman"/>
        <family val="1"/>
      </rPr>
      <t xml:space="preserve">    </t>
    </r>
    <r>
      <rPr>
        <sz val="10"/>
        <rFont val="宋体"/>
        <family val="3"/>
        <charset val="134"/>
      </rPr>
      <t>南水北调工程建设</t>
    </r>
  </si>
  <si>
    <r>
      <rPr>
        <sz val="10"/>
        <rFont val="Times New Roman"/>
        <family val="1"/>
      </rPr>
      <t xml:space="preserve">    </t>
    </r>
    <r>
      <rPr>
        <sz val="10"/>
        <rFont val="宋体"/>
        <family val="3"/>
        <charset val="134"/>
      </rPr>
      <t>三峡后续工作</t>
    </r>
  </si>
  <si>
    <r>
      <rPr>
        <sz val="10"/>
        <rFont val="Times New Roman"/>
        <family val="1"/>
      </rPr>
      <t xml:space="preserve">    </t>
    </r>
    <r>
      <rPr>
        <sz val="10"/>
        <rFont val="宋体"/>
        <family val="3"/>
        <charset val="134"/>
      </rPr>
      <t>地方重大水利工程建设</t>
    </r>
  </si>
  <si>
    <r>
      <rPr>
        <sz val="10"/>
        <rFont val="Times New Roman"/>
        <family val="1"/>
      </rPr>
      <t xml:space="preserve">    </t>
    </r>
    <r>
      <rPr>
        <sz val="10"/>
        <rFont val="宋体"/>
        <family val="3"/>
        <charset val="134"/>
      </rPr>
      <t>其他重大水利工程建设基金支出</t>
    </r>
  </si>
  <si>
    <r>
      <rPr>
        <b/>
        <sz val="10"/>
        <rFont val="Times New Roman"/>
        <family val="1"/>
      </rPr>
      <t xml:space="preserve">  </t>
    </r>
    <r>
      <rPr>
        <b/>
        <sz val="10"/>
        <rFont val="宋体"/>
        <family val="3"/>
        <charset val="134"/>
      </rPr>
      <t>大中型水库库区基金对应专项债务收入安排的支出</t>
    </r>
    <r>
      <rPr>
        <b/>
        <sz val="10"/>
        <rFont val="Times New Roman"/>
        <family val="1"/>
      </rPr>
      <t xml:space="preserve">  </t>
    </r>
  </si>
  <si>
    <r>
      <rPr>
        <sz val="10"/>
        <rFont val="Times New Roman"/>
        <family val="1"/>
      </rPr>
      <t xml:space="preserve">    </t>
    </r>
    <r>
      <rPr>
        <sz val="10"/>
        <rFont val="宋体"/>
        <family val="3"/>
        <charset val="134"/>
      </rPr>
      <t>基础设施建设和经济发展</t>
    </r>
    <r>
      <rPr>
        <sz val="10"/>
        <rFont val="Times New Roman"/>
        <family val="1"/>
      </rPr>
      <t xml:space="preserve">  </t>
    </r>
  </si>
  <si>
    <r>
      <rPr>
        <sz val="10"/>
        <rFont val="Times New Roman"/>
        <family val="1"/>
      </rPr>
      <t xml:space="preserve">    </t>
    </r>
    <r>
      <rPr>
        <sz val="10"/>
        <rFont val="宋体"/>
        <family val="3"/>
        <charset val="134"/>
      </rPr>
      <t>其他大中型水库库区基金对应专项债务收入支出</t>
    </r>
    <r>
      <rPr>
        <sz val="10"/>
        <rFont val="Times New Roman"/>
        <family val="1"/>
      </rPr>
      <t xml:space="preserve">  </t>
    </r>
  </si>
  <si>
    <r>
      <rPr>
        <b/>
        <sz val="10"/>
        <rFont val="Times New Roman"/>
        <family val="1"/>
      </rPr>
      <t xml:space="preserve">  </t>
    </r>
    <r>
      <rPr>
        <b/>
        <sz val="10"/>
        <rFont val="宋体"/>
        <family val="3"/>
        <charset val="134"/>
      </rPr>
      <t>国家重大水利工程建设基金对应专项债务收入安排的支出</t>
    </r>
    <r>
      <rPr>
        <b/>
        <sz val="10"/>
        <rFont val="Times New Roman"/>
        <family val="1"/>
      </rPr>
      <t xml:space="preserve">  </t>
    </r>
  </si>
  <si>
    <r>
      <rPr>
        <sz val="10"/>
        <rFont val="Times New Roman"/>
        <family val="1"/>
      </rPr>
      <t xml:space="preserve">    </t>
    </r>
    <r>
      <rPr>
        <sz val="10"/>
        <rFont val="宋体"/>
        <family val="3"/>
        <charset val="134"/>
      </rPr>
      <t>南水北调工程建设</t>
    </r>
    <r>
      <rPr>
        <sz val="10"/>
        <rFont val="Times New Roman"/>
        <family val="1"/>
      </rPr>
      <t xml:space="preserve">  </t>
    </r>
  </si>
  <si>
    <r>
      <rPr>
        <sz val="10"/>
        <rFont val="Times New Roman"/>
        <family val="1"/>
      </rPr>
      <t xml:space="preserve">    </t>
    </r>
    <r>
      <rPr>
        <sz val="10"/>
        <rFont val="宋体"/>
        <family val="3"/>
        <charset val="134"/>
      </rPr>
      <t>三峡工程后续工作</t>
    </r>
    <r>
      <rPr>
        <sz val="10"/>
        <rFont val="Times New Roman"/>
        <family val="1"/>
      </rPr>
      <t xml:space="preserve">  </t>
    </r>
  </si>
  <si>
    <r>
      <rPr>
        <sz val="10"/>
        <rFont val="Times New Roman"/>
        <family val="1"/>
      </rPr>
      <t xml:space="preserve">    </t>
    </r>
    <r>
      <rPr>
        <sz val="10"/>
        <rFont val="宋体"/>
        <family val="3"/>
        <charset val="134"/>
      </rPr>
      <t>地方重大水利工程建设</t>
    </r>
    <r>
      <rPr>
        <sz val="10"/>
        <rFont val="Times New Roman"/>
        <family val="1"/>
      </rPr>
      <t xml:space="preserve">  </t>
    </r>
  </si>
  <si>
    <r>
      <rPr>
        <sz val="10"/>
        <rFont val="Times New Roman"/>
        <family val="1"/>
      </rPr>
      <t xml:space="preserve">    </t>
    </r>
    <r>
      <rPr>
        <sz val="10"/>
        <rFont val="宋体"/>
        <family val="3"/>
        <charset val="134"/>
      </rPr>
      <t>其他重大水利工程建设基金对应专项债务收入支出</t>
    </r>
    <r>
      <rPr>
        <sz val="10"/>
        <rFont val="Times New Roman"/>
        <family val="1"/>
      </rPr>
      <t xml:space="preserve">  </t>
    </r>
  </si>
  <si>
    <r>
      <rPr>
        <b/>
        <sz val="10"/>
        <rFont val="宋体"/>
        <family val="3"/>
        <charset val="134"/>
      </rPr>
      <t>交通运输支出</t>
    </r>
  </si>
  <si>
    <r>
      <rPr>
        <b/>
        <sz val="10"/>
        <rFont val="Times New Roman"/>
        <family val="1"/>
      </rPr>
      <t xml:space="preserve">  </t>
    </r>
    <r>
      <rPr>
        <b/>
        <sz val="10"/>
        <rFont val="宋体"/>
        <family val="3"/>
        <charset val="134"/>
      </rPr>
      <t>海南省高等级公路车辆通行附加费安排的支出</t>
    </r>
  </si>
  <si>
    <r>
      <rPr>
        <sz val="10"/>
        <rFont val="Times New Roman"/>
        <family val="1"/>
      </rPr>
      <t xml:space="preserve">    </t>
    </r>
    <r>
      <rPr>
        <sz val="10"/>
        <rFont val="宋体"/>
        <family val="3"/>
        <charset val="134"/>
      </rPr>
      <t>公路建设</t>
    </r>
  </si>
  <si>
    <r>
      <rPr>
        <sz val="10"/>
        <rFont val="Times New Roman"/>
        <family val="1"/>
      </rPr>
      <t xml:space="preserve">    </t>
    </r>
    <r>
      <rPr>
        <sz val="10"/>
        <rFont val="宋体"/>
        <family val="3"/>
        <charset val="134"/>
      </rPr>
      <t>公路养护</t>
    </r>
  </si>
  <si>
    <r>
      <rPr>
        <sz val="10"/>
        <rFont val="Times New Roman"/>
        <family val="1"/>
      </rPr>
      <t xml:space="preserve">    </t>
    </r>
    <r>
      <rPr>
        <sz val="10"/>
        <rFont val="宋体"/>
        <family val="3"/>
        <charset val="134"/>
      </rPr>
      <t>公路还贷</t>
    </r>
  </si>
  <si>
    <r>
      <rPr>
        <sz val="10"/>
        <rFont val="Times New Roman"/>
        <family val="1"/>
      </rPr>
      <t xml:space="preserve">    </t>
    </r>
    <r>
      <rPr>
        <sz val="10"/>
        <rFont val="宋体"/>
        <family val="3"/>
        <charset val="134"/>
      </rPr>
      <t>其他海南省高等级公路车辆通行附加费安排的支出</t>
    </r>
  </si>
  <si>
    <r>
      <rPr>
        <b/>
        <sz val="10"/>
        <rFont val="Times New Roman"/>
        <family val="1"/>
      </rPr>
      <t xml:space="preserve">  </t>
    </r>
    <r>
      <rPr>
        <b/>
        <sz val="10"/>
        <rFont val="宋体"/>
        <family val="3"/>
        <charset val="134"/>
      </rPr>
      <t>车辆通行费安排的支出</t>
    </r>
  </si>
  <si>
    <r>
      <rPr>
        <sz val="10"/>
        <rFont val="Times New Roman"/>
        <family val="1"/>
      </rPr>
      <t xml:space="preserve">    </t>
    </r>
    <r>
      <rPr>
        <sz val="10"/>
        <rFont val="宋体"/>
        <family val="3"/>
        <charset val="134"/>
      </rPr>
      <t>政府还贷公路养护</t>
    </r>
  </si>
  <si>
    <r>
      <rPr>
        <sz val="10"/>
        <rFont val="Times New Roman"/>
        <family val="1"/>
      </rPr>
      <t xml:space="preserve">    </t>
    </r>
    <r>
      <rPr>
        <sz val="10"/>
        <rFont val="宋体"/>
        <family val="3"/>
        <charset val="134"/>
      </rPr>
      <t>政府还贷公路管理</t>
    </r>
  </si>
  <si>
    <r>
      <rPr>
        <sz val="10"/>
        <rFont val="Times New Roman"/>
        <family val="1"/>
      </rPr>
      <t xml:space="preserve">    </t>
    </r>
    <r>
      <rPr>
        <sz val="10"/>
        <rFont val="宋体"/>
        <family val="3"/>
        <charset val="134"/>
      </rPr>
      <t>其他车辆通行费安排的支出</t>
    </r>
  </si>
  <si>
    <r>
      <rPr>
        <b/>
        <sz val="10"/>
        <rFont val="Times New Roman"/>
        <family val="1"/>
      </rPr>
      <t xml:space="preserve">  </t>
    </r>
    <r>
      <rPr>
        <b/>
        <sz val="10"/>
        <rFont val="宋体"/>
        <family val="3"/>
        <charset val="134"/>
      </rPr>
      <t>港口建设费安排的支出</t>
    </r>
  </si>
  <si>
    <r>
      <rPr>
        <sz val="10"/>
        <rFont val="Times New Roman"/>
        <family val="1"/>
      </rPr>
      <t xml:space="preserve">    </t>
    </r>
    <r>
      <rPr>
        <sz val="10"/>
        <rFont val="宋体"/>
        <family val="3"/>
        <charset val="134"/>
      </rPr>
      <t>港口设施</t>
    </r>
  </si>
  <si>
    <r>
      <rPr>
        <sz val="10"/>
        <rFont val="Times New Roman"/>
        <family val="1"/>
      </rPr>
      <t xml:space="preserve">    </t>
    </r>
    <r>
      <rPr>
        <sz val="10"/>
        <rFont val="宋体"/>
        <family val="3"/>
        <charset val="134"/>
      </rPr>
      <t>航道建设和维护</t>
    </r>
  </si>
  <si>
    <r>
      <rPr>
        <sz val="10"/>
        <rFont val="Times New Roman"/>
        <family val="1"/>
      </rPr>
      <t xml:space="preserve">    </t>
    </r>
    <r>
      <rPr>
        <sz val="10"/>
        <rFont val="宋体"/>
        <family val="3"/>
        <charset val="134"/>
      </rPr>
      <t>航运保障系统建设</t>
    </r>
  </si>
  <si>
    <r>
      <rPr>
        <sz val="10"/>
        <rFont val="Times New Roman"/>
        <family val="1"/>
      </rPr>
      <t xml:space="preserve">    </t>
    </r>
    <r>
      <rPr>
        <sz val="10"/>
        <rFont val="宋体"/>
        <family val="3"/>
        <charset val="134"/>
      </rPr>
      <t>其他港口建设费安排的支出</t>
    </r>
  </si>
  <si>
    <r>
      <rPr>
        <b/>
        <sz val="10"/>
        <rFont val="Times New Roman"/>
        <family val="1"/>
      </rPr>
      <t xml:space="preserve">  </t>
    </r>
    <r>
      <rPr>
        <b/>
        <sz val="10"/>
        <rFont val="宋体"/>
        <family val="3"/>
        <charset val="134"/>
      </rPr>
      <t>铁路建设基金支出</t>
    </r>
  </si>
  <si>
    <r>
      <rPr>
        <sz val="10"/>
        <rFont val="Times New Roman"/>
        <family val="1"/>
      </rPr>
      <t xml:space="preserve">    </t>
    </r>
    <r>
      <rPr>
        <sz val="10"/>
        <rFont val="宋体"/>
        <family val="3"/>
        <charset val="134"/>
      </rPr>
      <t>铁路建设投资</t>
    </r>
  </si>
  <si>
    <r>
      <rPr>
        <sz val="10"/>
        <rFont val="Times New Roman"/>
        <family val="1"/>
      </rPr>
      <t xml:space="preserve">    </t>
    </r>
    <r>
      <rPr>
        <sz val="10"/>
        <rFont val="宋体"/>
        <family val="3"/>
        <charset val="134"/>
      </rPr>
      <t>购置铁路机车车辆</t>
    </r>
  </si>
  <si>
    <r>
      <rPr>
        <sz val="10"/>
        <rFont val="Times New Roman"/>
        <family val="1"/>
      </rPr>
      <t xml:space="preserve">    </t>
    </r>
    <r>
      <rPr>
        <sz val="10"/>
        <rFont val="宋体"/>
        <family val="3"/>
        <charset val="134"/>
      </rPr>
      <t>铁路还贷</t>
    </r>
  </si>
  <si>
    <r>
      <rPr>
        <sz val="10"/>
        <rFont val="Times New Roman"/>
        <family val="1"/>
      </rPr>
      <t xml:space="preserve">    </t>
    </r>
    <r>
      <rPr>
        <sz val="10"/>
        <rFont val="宋体"/>
        <family val="3"/>
        <charset val="134"/>
      </rPr>
      <t>建设项目铺底资金</t>
    </r>
  </si>
  <si>
    <r>
      <rPr>
        <sz val="10"/>
        <rFont val="Times New Roman"/>
        <family val="1"/>
      </rPr>
      <t xml:space="preserve">    </t>
    </r>
    <r>
      <rPr>
        <sz val="10"/>
        <rFont val="宋体"/>
        <family val="3"/>
        <charset val="134"/>
      </rPr>
      <t>勘测设计</t>
    </r>
  </si>
  <si>
    <r>
      <rPr>
        <sz val="10"/>
        <rFont val="Times New Roman"/>
        <family val="1"/>
      </rPr>
      <t xml:space="preserve">    </t>
    </r>
    <r>
      <rPr>
        <sz val="10"/>
        <rFont val="宋体"/>
        <family val="3"/>
        <charset val="134"/>
      </rPr>
      <t>注册资本金</t>
    </r>
  </si>
  <si>
    <r>
      <rPr>
        <sz val="10"/>
        <rFont val="Times New Roman"/>
        <family val="1"/>
      </rPr>
      <t xml:space="preserve">    </t>
    </r>
    <r>
      <rPr>
        <sz val="10"/>
        <rFont val="宋体"/>
        <family val="3"/>
        <charset val="134"/>
      </rPr>
      <t>周转资金</t>
    </r>
  </si>
  <si>
    <r>
      <rPr>
        <sz val="10"/>
        <rFont val="Times New Roman"/>
        <family val="1"/>
      </rPr>
      <t xml:space="preserve">    </t>
    </r>
    <r>
      <rPr>
        <sz val="10"/>
        <rFont val="宋体"/>
        <family val="3"/>
        <charset val="134"/>
      </rPr>
      <t>其他铁路建设基金支出</t>
    </r>
  </si>
  <si>
    <r>
      <rPr>
        <b/>
        <sz val="10"/>
        <rFont val="Times New Roman"/>
        <family val="1"/>
      </rPr>
      <t xml:space="preserve">  </t>
    </r>
    <r>
      <rPr>
        <b/>
        <sz val="10"/>
        <rFont val="宋体"/>
        <family val="3"/>
        <charset val="134"/>
      </rPr>
      <t>船舶油污损害赔偿基金支出</t>
    </r>
  </si>
  <si>
    <r>
      <rPr>
        <sz val="10"/>
        <rFont val="Times New Roman"/>
        <family val="1"/>
      </rPr>
      <t xml:space="preserve">    </t>
    </r>
    <r>
      <rPr>
        <sz val="10"/>
        <rFont val="宋体"/>
        <family val="3"/>
        <charset val="134"/>
      </rPr>
      <t>应急处置费用</t>
    </r>
  </si>
  <si>
    <r>
      <rPr>
        <sz val="10"/>
        <rFont val="Times New Roman"/>
        <family val="1"/>
      </rPr>
      <t xml:space="preserve">    </t>
    </r>
    <r>
      <rPr>
        <sz val="10"/>
        <rFont val="宋体"/>
        <family val="3"/>
        <charset val="134"/>
      </rPr>
      <t>控制清除污染</t>
    </r>
  </si>
  <si>
    <r>
      <rPr>
        <sz val="10"/>
        <rFont val="Times New Roman"/>
        <family val="1"/>
      </rPr>
      <t xml:space="preserve">    </t>
    </r>
    <r>
      <rPr>
        <sz val="10"/>
        <rFont val="宋体"/>
        <family val="3"/>
        <charset val="134"/>
      </rPr>
      <t>损失补偿</t>
    </r>
  </si>
  <si>
    <r>
      <rPr>
        <sz val="10"/>
        <rFont val="Times New Roman"/>
        <family val="1"/>
      </rPr>
      <t xml:space="preserve">    </t>
    </r>
    <r>
      <rPr>
        <sz val="10"/>
        <rFont val="宋体"/>
        <family val="3"/>
        <charset val="134"/>
      </rPr>
      <t>生态恢复</t>
    </r>
  </si>
  <si>
    <r>
      <rPr>
        <sz val="10"/>
        <rFont val="Times New Roman"/>
        <family val="1"/>
      </rPr>
      <t xml:space="preserve">    </t>
    </r>
    <r>
      <rPr>
        <sz val="10"/>
        <rFont val="宋体"/>
        <family val="3"/>
        <charset val="134"/>
      </rPr>
      <t>监视监测</t>
    </r>
  </si>
  <si>
    <r>
      <rPr>
        <sz val="10"/>
        <rFont val="Times New Roman"/>
        <family val="1"/>
      </rPr>
      <t xml:space="preserve">    </t>
    </r>
    <r>
      <rPr>
        <sz val="10"/>
        <rFont val="宋体"/>
        <family val="3"/>
        <charset val="134"/>
      </rPr>
      <t>其他船舶油污损害赔偿基金支出</t>
    </r>
  </si>
  <si>
    <r>
      <rPr>
        <b/>
        <sz val="10"/>
        <rFont val="Times New Roman"/>
        <family val="1"/>
      </rPr>
      <t xml:space="preserve">  </t>
    </r>
    <r>
      <rPr>
        <b/>
        <sz val="10"/>
        <rFont val="宋体"/>
        <family val="3"/>
        <charset val="134"/>
      </rPr>
      <t>民航发展基金支出</t>
    </r>
  </si>
  <si>
    <r>
      <rPr>
        <sz val="10"/>
        <rFont val="Times New Roman"/>
        <family val="1"/>
      </rPr>
      <t xml:space="preserve">    </t>
    </r>
    <r>
      <rPr>
        <sz val="10"/>
        <rFont val="宋体"/>
        <family val="3"/>
        <charset val="134"/>
      </rPr>
      <t>民航机场建设</t>
    </r>
  </si>
  <si>
    <r>
      <rPr>
        <sz val="10"/>
        <rFont val="Times New Roman"/>
        <family val="1"/>
      </rPr>
      <t xml:space="preserve">    </t>
    </r>
    <r>
      <rPr>
        <sz val="10"/>
        <rFont val="宋体"/>
        <family val="3"/>
        <charset val="134"/>
      </rPr>
      <t>空管系统建设</t>
    </r>
  </si>
  <si>
    <r>
      <rPr>
        <sz val="10"/>
        <rFont val="Times New Roman"/>
        <family val="1"/>
      </rPr>
      <t xml:space="preserve">    </t>
    </r>
    <r>
      <rPr>
        <sz val="10"/>
        <rFont val="宋体"/>
        <family val="3"/>
        <charset val="134"/>
      </rPr>
      <t>民航安全</t>
    </r>
  </si>
  <si>
    <r>
      <rPr>
        <sz val="10"/>
        <rFont val="Times New Roman"/>
        <family val="1"/>
      </rPr>
      <t xml:space="preserve">    </t>
    </r>
    <r>
      <rPr>
        <sz val="10"/>
        <rFont val="宋体"/>
        <family val="3"/>
        <charset val="134"/>
      </rPr>
      <t>航线和机场补贴</t>
    </r>
  </si>
  <si>
    <r>
      <rPr>
        <sz val="10"/>
        <rFont val="Times New Roman"/>
        <family val="1"/>
      </rPr>
      <t xml:space="preserve">    </t>
    </r>
    <r>
      <rPr>
        <sz val="10"/>
        <rFont val="宋体"/>
        <family val="3"/>
        <charset val="134"/>
      </rPr>
      <t>民航节能减排</t>
    </r>
  </si>
  <si>
    <r>
      <rPr>
        <sz val="10"/>
        <rFont val="Times New Roman"/>
        <family val="1"/>
      </rPr>
      <t xml:space="preserve">    </t>
    </r>
    <r>
      <rPr>
        <sz val="10"/>
        <rFont val="宋体"/>
        <family val="3"/>
        <charset val="134"/>
      </rPr>
      <t>通用航空发展</t>
    </r>
  </si>
  <si>
    <r>
      <rPr>
        <sz val="10"/>
        <rFont val="Times New Roman"/>
        <family val="1"/>
      </rPr>
      <t xml:space="preserve">    </t>
    </r>
    <r>
      <rPr>
        <sz val="10"/>
        <rFont val="宋体"/>
        <family val="3"/>
        <charset val="134"/>
      </rPr>
      <t>征管经费</t>
    </r>
  </si>
  <si>
    <r>
      <rPr>
        <sz val="10"/>
        <rFont val="Times New Roman"/>
        <family val="1"/>
      </rPr>
      <t xml:space="preserve">    </t>
    </r>
    <r>
      <rPr>
        <sz val="10"/>
        <rFont val="宋体"/>
        <family val="3"/>
        <charset val="134"/>
      </rPr>
      <t>其他民航发展基金支出</t>
    </r>
  </si>
  <si>
    <r>
      <rPr>
        <b/>
        <sz val="10"/>
        <rFont val="Times New Roman"/>
        <family val="1"/>
      </rPr>
      <t xml:space="preserve">  </t>
    </r>
    <r>
      <rPr>
        <b/>
        <sz val="10"/>
        <rFont val="宋体"/>
        <family val="3"/>
        <charset val="134"/>
      </rPr>
      <t>海南省高等级公路车辆通行附加费对应专项债务收入安排的支出</t>
    </r>
    <r>
      <rPr>
        <b/>
        <sz val="10"/>
        <rFont val="Times New Roman"/>
        <family val="1"/>
      </rPr>
      <t xml:space="preserve">  </t>
    </r>
  </si>
  <si>
    <r>
      <rPr>
        <sz val="10"/>
        <rFont val="Times New Roman"/>
        <family val="1"/>
      </rPr>
      <t xml:space="preserve">    </t>
    </r>
    <r>
      <rPr>
        <sz val="10"/>
        <rFont val="宋体"/>
        <family val="3"/>
        <charset val="134"/>
      </rPr>
      <t>公路建设</t>
    </r>
    <r>
      <rPr>
        <sz val="10"/>
        <rFont val="Times New Roman"/>
        <family val="1"/>
      </rPr>
      <t xml:space="preserve">  </t>
    </r>
  </si>
  <si>
    <r>
      <rPr>
        <sz val="10"/>
        <rFont val="Times New Roman"/>
        <family val="1"/>
      </rPr>
      <t xml:space="preserve">    </t>
    </r>
    <r>
      <rPr>
        <sz val="10"/>
        <rFont val="宋体"/>
        <family val="3"/>
        <charset val="134"/>
      </rPr>
      <t>其他海南省高等级公路车辆通行附加费对应专项债务收入安排的支出</t>
    </r>
    <r>
      <rPr>
        <sz val="10"/>
        <rFont val="Times New Roman"/>
        <family val="1"/>
      </rPr>
      <t xml:space="preserve">  </t>
    </r>
  </si>
  <si>
    <r>
      <rPr>
        <b/>
        <sz val="10"/>
        <rFont val="Times New Roman"/>
        <family val="1"/>
      </rPr>
      <t xml:space="preserve">  </t>
    </r>
    <r>
      <rPr>
        <b/>
        <sz val="10"/>
        <rFont val="宋体"/>
        <family val="3"/>
        <charset val="134"/>
      </rPr>
      <t>政府收费公路专项债券收入安排的支出</t>
    </r>
    <r>
      <rPr>
        <b/>
        <sz val="10"/>
        <rFont val="Times New Roman"/>
        <family val="1"/>
      </rPr>
      <t xml:space="preserve">  </t>
    </r>
  </si>
  <si>
    <r>
      <rPr>
        <sz val="10"/>
        <rFont val="Times New Roman"/>
        <family val="1"/>
      </rPr>
      <t xml:space="preserve">    </t>
    </r>
    <r>
      <rPr>
        <sz val="10"/>
        <rFont val="宋体"/>
        <family val="3"/>
        <charset val="134"/>
      </rPr>
      <t>其他政府收费公路专项债券收入安排的支出</t>
    </r>
    <r>
      <rPr>
        <sz val="10"/>
        <rFont val="Times New Roman"/>
        <family val="1"/>
      </rPr>
      <t xml:space="preserve">  </t>
    </r>
  </si>
  <si>
    <r>
      <rPr>
        <b/>
        <sz val="10"/>
        <rFont val="Times New Roman"/>
        <family val="1"/>
      </rPr>
      <t xml:space="preserve">  </t>
    </r>
    <r>
      <rPr>
        <b/>
        <sz val="10"/>
        <rFont val="宋体"/>
        <family val="3"/>
        <charset val="134"/>
      </rPr>
      <t>车辆通行费对应专项债务收入安排的支出</t>
    </r>
    <r>
      <rPr>
        <b/>
        <sz val="10"/>
        <rFont val="Times New Roman"/>
        <family val="1"/>
      </rPr>
      <t xml:space="preserve">  </t>
    </r>
  </si>
  <si>
    <r>
      <rPr>
        <b/>
        <sz val="10"/>
        <rFont val="Times New Roman"/>
        <family val="1"/>
      </rPr>
      <t xml:space="preserve">  </t>
    </r>
    <r>
      <rPr>
        <b/>
        <sz val="10"/>
        <rFont val="宋体"/>
        <family val="3"/>
        <charset val="134"/>
      </rPr>
      <t>港口建设费对应专项债务收入安排的支出</t>
    </r>
    <r>
      <rPr>
        <b/>
        <sz val="10"/>
        <rFont val="Times New Roman"/>
        <family val="1"/>
      </rPr>
      <t xml:space="preserve">  </t>
    </r>
  </si>
  <si>
    <r>
      <rPr>
        <sz val="10"/>
        <rFont val="Times New Roman"/>
        <family val="1"/>
      </rPr>
      <t xml:space="preserve">    </t>
    </r>
    <r>
      <rPr>
        <sz val="10"/>
        <rFont val="宋体"/>
        <family val="3"/>
        <charset val="134"/>
      </rPr>
      <t>港口设施</t>
    </r>
    <r>
      <rPr>
        <sz val="10"/>
        <rFont val="Times New Roman"/>
        <family val="1"/>
      </rPr>
      <t xml:space="preserve">  </t>
    </r>
  </si>
  <si>
    <r>
      <rPr>
        <sz val="10"/>
        <rFont val="Times New Roman"/>
        <family val="1"/>
      </rPr>
      <t xml:space="preserve">    </t>
    </r>
    <r>
      <rPr>
        <sz val="10"/>
        <rFont val="宋体"/>
        <family val="3"/>
        <charset val="134"/>
      </rPr>
      <t>航运保障系统建设</t>
    </r>
    <r>
      <rPr>
        <sz val="10"/>
        <rFont val="Times New Roman"/>
        <family val="1"/>
      </rPr>
      <t xml:space="preserve">  </t>
    </r>
  </si>
  <si>
    <r>
      <rPr>
        <sz val="10"/>
        <rFont val="Times New Roman"/>
        <family val="1"/>
      </rPr>
      <t xml:space="preserve">    </t>
    </r>
    <r>
      <rPr>
        <sz val="10"/>
        <rFont val="宋体"/>
        <family val="3"/>
        <charset val="134"/>
      </rPr>
      <t>其他港口建设费对应专项债务收入安排的支出</t>
    </r>
    <r>
      <rPr>
        <sz val="10"/>
        <rFont val="Times New Roman"/>
        <family val="1"/>
      </rPr>
      <t xml:space="preserve">  </t>
    </r>
  </si>
  <si>
    <r>
      <rPr>
        <b/>
        <sz val="10"/>
        <rFont val="宋体"/>
        <family val="3"/>
        <charset val="134"/>
      </rPr>
      <t>资源勘探信息等支出</t>
    </r>
  </si>
  <si>
    <r>
      <rPr>
        <b/>
        <sz val="10"/>
        <rFont val="Times New Roman"/>
        <family val="1"/>
      </rPr>
      <t xml:space="preserve">  </t>
    </r>
    <r>
      <rPr>
        <b/>
        <sz val="10"/>
        <rFont val="宋体"/>
        <family val="3"/>
        <charset val="134"/>
      </rPr>
      <t>农网还贷资金支出</t>
    </r>
  </si>
  <si>
    <r>
      <rPr>
        <sz val="10"/>
        <rFont val="Times New Roman"/>
        <family val="1"/>
      </rPr>
      <t xml:space="preserve">    </t>
    </r>
    <r>
      <rPr>
        <sz val="10"/>
        <rFont val="宋体"/>
        <family val="3"/>
        <charset val="134"/>
      </rPr>
      <t>中央农网还贷资金支出</t>
    </r>
  </si>
  <si>
    <r>
      <rPr>
        <sz val="10"/>
        <rFont val="Times New Roman"/>
        <family val="1"/>
      </rPr>
      <t xml:space="preserve">    </t>
    </r>
    <r>
      <rPr>
        <sz val="10"/>
        <rFont val="宋体"/>
        <family val="3"/>
        <charset val="134"/>
      </rPr>
      <t>地方农网还贷资金支出</t>
    </r>
  </si>
  <si>
    <r>
      <rPr>
        <sz val="10"/>
        <rFont val="Times New Roman"/>
        <family val="1"/>
      </rPr>
      <t xml:space="preserve">    </t>
    </r>
    <r>
      <rPr>
        <sz val="10"/>
        <rFont val="宋体"/>
        <family val="3"/>
        <charset val="134"/>
      </rPr>
      <t>其他农网还贷资金支出</t>
    </r>
  </si>
  <si>
    <r>
      <rPr>
        <b/>
        <sz val="10"/>
        <rFont val="宋体"/>
        <family val="3"/>
        <charset val="134"/>
      </rPr>
      <t>金融支出</t>
    </r>
  </si>
  <si>
    <r>
      <rPr>
        <b/>
        <sz val="10"/>
        <rFont val="Times New Roman"/>
        <family val="1"/>
      </rPr>
      <t xml:space="preserve">  </t>
    </r>
    <r>
      <rPr>
        <b/>
        <sz val="10"/>
        <rFont val="宋体"/>
        <family val="3"/>
        <charset val="134"/>
      </rPr>
      <t>金融调控支出</t>
    </r>
  </si>
  <si>
    <r>
      <rPr>
        <sz val="10"/>
        <rFont val="Times New Roman"/>
        <family val="1"/>
      </rPr>
      <t xml:space="preserve">    </t>
    </r>
    <r>
      <rPr>
        <sz val="10"/>
        <rFont val="宋体"/>
        <family val="3"/>
        <charset val="134"/>
      </rPr>
      <t>中央特别国债经营基金支出</t>
    </r>
  </si>
  <si>
    <r>
      <rPr>
        <sz val="10"/>
        <rFont val="Times New Roman"/>
        <family val="1"/>
      </rPr>
      <t xml:space="preserve">    </t>
    </r>
    <r>
      <rPr>
        <sz val="10"/>
        <rFont val="宋体"/>
        <family val="3"/>
        <charset val="134"/>
      </rPr>
      <t>中央特别国债经营基金财务支出</t>
    </r>
  </si>
  <si>
    <r>
      <rPr>
        <b/>
        <sz val="10"/>
        <rFont val="宋体"/>
        <family val="3"/>
        <charset val="134"/>
      </rPr>
      <t>其他支出</t>
    </r>
  </si>
  <si>
    <r>
      <rPr>
        <b/>
        <sz val="10"/>
        <rFont val="Times New Roman"/>
        <family val="1"/>
      </rPr>
      <t xml:space="preserve">  </t>
    </r>
    <r>
      <rPr>
        <b/>
        <sz val="10"/>
        <rFont val="宋体"/>
        <family val="3"/>
        <charset val="134"/>
      </rPr>
      <t>其他政府性基金及对应专项债务收入安排的支出</t>
    </r>
  </si>
  <si>
    <r>
      <rPr>
        <sz val="10"/>
        <rFont val="Times New Roman"/>
        <family val="1"/>
      </rPr>
      <t xml:space="preserve">    </t>
    </r>
    <r>
      <rPr>
        <sz val="10"/>
        <rFont val="宋体"/>
        <family val="3"/>
        <charset val="134"/>
      </rPr>
      <t>其他政府性基金安排的支出</t>
    </r>
    <r>
      <rPr>
        <sz val="10"/>
        <rFont val="Times New Roman"/>
        <family val="1"/>
      </rPr>
      <t xml:space="preserve">  </t>
    </r>
  </si>
  <si>
    <r>
      <rPr>
        <sz val="10"/>
        <rFont val="Times New Roman"/>
        <family val="1"/>
      </rPr>
      <t xml:space="preserve">    </t>
    </r>
    <r>
      <rPr>
        <sz val="10"/>
        <rFont val="宋体"/>
        <family val="3"/>
        <charset val="134"/>
      </rPr>
      <t>其他地方自行试点项目收益专项债券收入安排的支出</t>
    </r>
    <r>
      <rPr>
        <sz val="10"/>
        <rFont val="Times New Roman"/>
        <family val="1"/>
      </rPr>
      <t xml:space="preserve">  </t>
    </r>
  </si>
  <si>
    <r>
      <rPr>
        <sz val="10"/>
        <rFont val="Times New Roman"/>
        <family val="1"/>
      </rPr>
      <t xml:space="preserve">    </t>
    </r>
    <r>
      <rPr>
        <sz val="10"/>
        <rFont val="宋体"/>
        <family val="3"/>
        <charset val="134"/>
      </rPr>
      <t>其他政府性基金债务收入安排的支出</t>
    </r>
    <r>
      <rPr>
        <sz val="10"/>
        <rFont val="Times New Roman"/>
        <family val="1"/>
      </rPr>
      <t xml:space="preserve">  </t>
    </r>
  </si>
  <si>
    <r>
      <rPr>
        <b/>
        <sz val="10"/>
        <rFont val="Times New Roman"/>
        <family val="1"/>
      </rPr>
      <t xml:space="preserve">  </t>
    </r>
    <r>
      <rPr>
        <b/>
        <sz val="10"/>
        <rFont val="宋体"/>
        <family val="3"/>
        <charset val="134"/>
      </rPr>
      <t>彩票发行销售机构业务费安排的支出</t>
    </r>
  </si>
  <si>
    <r>
      <rPr>
        <sz val="10"/>
        <rFont val="Times New Roman"/>
        <family val="1"/>
      </rPr>
      <t xml:space="preserve">    </t>
    </r>
    <r>
      <rPr>
        <sz val="10"/>
        <rFont val="宋体"/>
        <family val="3"/>
        <charset val="134"/>
      </rPr>
      <t>福利彩票发行机构的业务费支出</t>
    </r>
  </si>
  <si>
    <r>
      <rPr>
        <sz val="10"/>
        <rFont val="Times New Roman"/>
        <family val="1"/>
      </rPr>
      <t xml:space="preserve">    </t>
    </r>
    <r>
      <rPr>
        <sz val="10"/>
        <rFont val="宋体"/>
        <family val="3"/>
        <charset val="134"/>
      </rPr>
      <t>体育彩票发行机构的业务费支出</t>
    </r>
  </si>
  <si>
    <r>
      <rPr>
        <sz val="10"/>
        <rFont val="Times New Roman"/>
        <family val="1"/>
      </rPr>
      <t xml:space="preserve">    </t>
    </r>
    <r>
      <rPr>
        <sz val="10"/>
        <rFont val="宋体"/>
        <family val="3"/>
        <charset val="134"/>
      </rPr>
      <t>福利彩票销售机构的业务费支出</t>
    </r>
  </si>
  <si>
    <r>
      <rPr>
        <sz val="10"/>
        <rFont val="Times New Roman"/>
        <family val="1"/>
      </rPr>
      <t xml:space="preserve">    </t>
    </r>
    <r>
      <rPr>
        <sz val="10"/>
        <rFont val="宋体"/>
        <family val="3"/>
        <charset val="134"/>
      </rPr>
      <t>体育彩票销售机构的业务费支出</t>
    </r>
  </si>
  <si>
    <r>
      <rPr>
        <sz val="10"/>
        <rFont val="Times New Roman"/>
        <family val="1"/>
      </rPr>
      <t xml:space="preserve">    </t>
    </r>
    <r>
      <rPr>
        <sz val="10"/>
        <rFont val="宋体"/>
        <family val="3"/>
        <charset val="134"/>
      </rPr>
      <t>彩票兑奖周转金支出</t>
    </r>
  </si>
  <si>
    <r>
      <rPr>
        <sz val="10"/>
        <rFont val="Times New Roman"/>
        <family val="1"/>
      </rPr>
      <t xml:space="preserve">    </t>
    </r>
    <r>
      <rPr>
        <sz val="10"/>
        <rFont val="宋体"/>
        <family val="3"/>
        <charset val="134"/>
      </rPr>
      <t>彩票发行销售风险基金支出</t>
    </r>
  </si>
  <si>
    <r>
      <rPr>
        <sz val="10"/>
        <rFont val="Times New Roman"/>
        <family val="1"/>
      </rPr>
      <t xml:space="preserve">    </t>
    </r>
    <r>
      <rPr>
        <sz val="10"/>
        <rFont val="宋体"/>
        <family val="3"/>
        <charset val="134"/>
      </rPr>
      <t>彩票市场调控资金支出</t>
    </r>
  </si>
  <si>
    <r>
      <rPr>
        <sz val="10"/>
        <rFont val="Times New Roman"/>
        <family val="1"/>
      </rPr>
      <t xml:space="preserve">    </t>
    </r>
    <r>
      <rPr>
        <sz val="10"/>
        <rFont val="宋体"/>
        <family val="3"/>
        <charset val="134"/>
      </rPr>
      <t>其他彩票发行销售机构业务费安排的支出</t>
    </r>
  </si>
  <si>
    <r>
      <rPr>
        <b/>
        <sz val="10"/>
        <rFont val="Times New Roman"/>
        <family val="1"/>
      </rPr>
      <t xml:space="preserve">  </t>
    </r>
    <r>
      <rPr>
        <b/>
        <sz val="10"/>
        <rFont val="宋体"/>
        <family val="3"/>
        <charset val="134"/>
      </rPr>
      <t>彩票公益金安排的支出</t>
    </r>
  </si>
  <si>
    <r>
      <rPr>
        <sz val="10"/>
        <rFont val="Times New Roman"/>
        <family val="1"/>
      </rPr>
      <t xml:space="preserve">    </t>
    </r>
    <r>
      <rPr>
        <sz val="10"/>
        <rFont val="宋体"/>
        <family val="3"/>
        <charset val="134"/>
      </rPr>
      <t>用于补充全国社会保障基金的彩票公益金支出</t>
    </r>
  </si>
  <si>
    <r>
      <rPr>
        <sz val="10"/>
        <rFont val="Times New Roman"/>
        <family val="1"/>
      </rPr>
      <t xml:space="preserve">    </t>
    </r>
    <r>
      <rPr>
        <sz val="10"/>
        <rFont val="宋体"/>
        <family val="3"/>
        <charset val="134"/>
      </rPr>
      <t>用于社会福利的彩票公益金支出</t>
    </r>
  </si>
  <si>
    <r>
      <rPr>
        <sz val="10"/>
        <rFont val="Times New Roman"/>
        <family val="1"/>
      </rPr>
      <t xml:space="preserve">    </t>
    </r>
    <r>
      <rPr>
        <sz val="10"/>
        <rFont val="宋体"/>
        <family val="3"/>
        <charset val="134"/>
      </rPr>
      <t>用于体育事业的彩票公益金支出</t>
    </r>
  </si>
  <si>
    <r>
      <rPr>
        <sz val="10"/>
        <rFont val="Times New Roman"/>
        <family val="1"/>
      </rPr>
      <t xml:space="preserve">    </t>
    </r>
    <r>
      <rPr>
        <sz val="10"/>
        <rFont val="宋体"/>
        <family val="3"/>
        <charset val="134"/>
      </rPr>
      <t>用于教育事业的彩票公益金支出</t>
    </r>
  </si>
  <si>
    <r>
      <rPr>
        <sz val="10"/>
        <rFont val="Times New Roman"/>
        <family val="1"/>
      </rPr>
      <t xml:space="preserve">    </t>
    </r>
    <r>
      <rPr>
        <sz val="10"/>
        <rFont val="宋体"/>
        <family val="3"/>
        <charset val="134"/>
      </rPr>
      <t>用于红十字事业的彩票公益金支出</t>
    </r>
  </si>
  <si>
    <r>
      <rPr>
        <sz val="10"/>
        <rFont val="Times New Roman"/>
        <family val="1"/>
      </rPr>
      <t xml:space="preserve">    </t>
    </r>
    <r>
      <rPr>
        <sz val="10"/>
        <rFont val="宋体"/>
        <family val="3"/>
        <charset val="134"/>
      </rPr>
      <t>用于残疾人事业的彩票公益金支出</t>
    </r>
  </si>
  <si>
    <r>
      <rPr>
        <sz val="10"/>
        <rFont val="Times New Roman"/>
        <family val="1"/>
      </rPr>
      <t xml:space="preserve">    </t>
    </r>
    <r>
      <rPr>
        <sz val="10"/>
        <rFont val="宋体"/>
        <family val="3"/>
        <charset val="134"/>
      </rPr>
      <t>用于文化事业的彩票公益金支出</t>
    </r>
  </si>
  <si>
    <r>
      <rPr>
        <sz val="10"/>
        <rFont val="Times New Roman"/>
        <family val="1"/>
      </rPr>
      <t xml:space="preserve">    </t>
    </r>
    <r>
      <rPr>
        <sz val="10"/>
        <rFont val="宋体"/>
        <family val="3"/>
        <charset val="134"/>
      </rPr>
      <t>用于扶贫的彩票公益金支出</t>
    </r>
  </si>
  <si>
    <r>
      <rPr>
        <sz val="10"/>
        <rFont val="Times New Roman"/>
        <family val="1"/>
      </rPr>
      <t xml:space="preserve">    </t>
    </r>
    <r>
      <rPr>
        <sz val="10"/>
        <rFont val="宋体"/>
        <family val="3"/>
        <charset val="134"/>
      </rPr>
      <t>用于法律援助的彩票公益金支出</t>
    </r>
  </si>
  <si>
    <r>
      <rPr>
        <sz val="10"/>
        <rFont val="Times New Roman"/>
        <family val="1"/>
      </rPr>
      <t xml:space="preserve">    </t>
    </r>
    <r>
      <rPr>
        <sz val="10"/>
        <rFont val="宋体"/>
        <family val="3"/>
        <charset val="134"/>
      </rPr>
      <t>用于城乡医疗救助的彩票公益金支出</t>
    </r>
  </si>
  <si>
    <r>
      <rPr>
        <sz val="10"/>
        <rFont val="Times New Roman"/>
        <family val="1"/>
      </rPr>
      <t xml:space="preserve">    </t>
    </r>
    <r>
      <rPr>
        <sz val="10"/>
        <rFont val="宋体"/>
        <family val="3"/>
        <charset val="134"/>
      </rPr>
      <t>用于其他社会公益事业的彩票公益金支出</t>
    </r>
  </si>
  <si>
    <r>
      <rPr>
        <b/>
        <sz val="10"/>
        <rFont val="宋体"/>
        <family val="3"/>
        <charset val="134"/>
      </rPr>
      <t>债务付息支出</t>
    </r>
  </si>
  <si>
    <r>
      <rPr>
        <b/>
        <sz val="10"/>
        <rFont val="Times New Roman"/>
        <family val="1"/>
      </rPr>
      <t xml:space="preserve">  </t>
    </r>
    <r>
      <rPr>
        <b/>
        <sz val="10"/>
        <rFont val="宋体"/>
        <family val="3"/>
        <charset val="134"/>
      </rPr>
      <t>地方政府专项债务付息支出</t>
    </r>
  </si>
  <si>
    <r>
      <rPr>
        <sz val="10"/>
        <rFont val="Times New Roman"/>
        <family val="1"/>
      </rPr>
      <t xml:space="preserve">    </t>
    </r>
    <r>
      <rPr>
        <sz val="10"/>
        <rFont val="宋体"/>
        <family val="3"/>
        <charset val="134"/>
      </rPr>
      <t>海南省高等级公路车辆通行附加费债务付息支出</t>
    </r>
  </si>
  <si>
    <r>
      <rPr>
        <sz val="10"/>
        <rFont val="Times New Roman"/>
        <family val="1"/>
      </rPr>
      <t xml:space="preserve">    </t>
    </r>
    <r>
      <rPr>
        <sz val="10"/>
        <rFont val="宋体"/>
        <family val="3"/>
        <charset val="134"/>
      </rPr>
      <t>港口建设费债务付息支出</t>
    </r>
  </si>
  <si>
    <r>
      <rPr>
        <sz val="10"/>
        <rFont val="Times New Roman"/>
        <family val="1"/>
      </rPr>
      <t xml:space="preserve">    </t>
    </r>
    <r>
      <rPr>
        <sz val="10"/>
        <rFont val="宋体"/>
        <family val="3"/>
        <charset val="134"/>
      </rPr>
      <t>国家电影事业发展专项资金债务付息支出</t>
    </r>
  </si>
  <si>
    <r>
      <rPr>
        <sz val="10"/>
        <rFont val="Times New Roman"/>
        <family val="1"/>
      </rPr>
      <t xml:space="preserve">    </t>
    </r>
    <r>
      <rPr>
        <sz val="10"/>
        <rFont val="宋体"/>
        <family val="3"/>
        <charset val="134"/>
      </rPr>
      <t>国有土地使用权出让金债务付息支出</t>
    </r>
  </si>
  <si>
    <r>
      <rPr>
        <sz val="10"/>
        <rFont val="Times New Roman"/>
        <family val="1"/>
      </rPr>
      <t xml:space="preserve">    </t>
    </r>
    <r>
      <rPr>
        <sz val="10"/>
        <rFont val="宋体"/>
        <family val="3"/>
        <charset val="134"/>
      </rPr>
      <t>国有土地收益基金债务付息支出</t>
    </r>
  </si>
  <si>
    <r>
      <rPr>
        <sz val="10"/>
        <rFont val="Times New Roman"/>
        <family val="1"/>
      </rPr>
      <t xml:space="preserve">    </t>
    </r>
    <r>
      <rPr>
        <sz val="10"/>
        <rFont val="宋体"/>
        <family val="3"/>
        <charset val="134"/>
      </rPr>
      <t>农业土地开发资金债务付息支出</t>
    </r>
  </si>
  <si>
    <r>
      <rPr>
        <sz val="10"/>
        <rFont val="Times New Roman"/>
        <family val="1"/>
      </rPr>
      <t xml:space="preserve">    </t>
    </r>
    <r>
      <rPr>
        <sz val="10"/>
        <rFont val="宋体"/>
        <family val="3"/>
        <charset val="134"/>
      </rPr>
      <t>大中型水库库区基金债务付息支出</t>
    </r>
  </si>
  <si>
    <r>
      <rPr>
        <sz val="10"/>
        <rFont val="Times New Roman"/>
        <family val="1"/>
      </rPr>
      <t xml:space="preserve">    </t>
    </r>
    <r>
      <rPr>
        <sz val="10"/>
        <rFont val="宋体"/>
        <family val="3"/>
        <charset val="134"/>
      </rPr>
      <t>城市基础设施配套费债务付息支出</t>
    </r>
  </si>
  <si>
    <r>
      <rPr>
        <sz val="10"/>
        <rFont val="Times New Roman"/>
        <family val="1"/>
      </rPr>
      <t xml:space="preserve">    </t>
    </r>
    <r>
      <rPr>
        <sz val="10"/>
        <rFont val="宋体"/>
        <family val="3"/>
        <charset val="134"/>
      </rPr>
      <t>小型水库移民扶助基金债务付息支出</t>
    </r>
  </si>
  <si>
    <r>
      <rPr>
        <sz val="10"/>
        <rFont val="Times New Roman"/>
        <family val="1"/>
      </rPr>
      <t xml:space="preserve">    </t>
    </r>
    <r>
      <rPr>
        <sz val="10"/>
        <rFont val="宋体"/>
        <family val="3"/>
        <charset val="134"/>
      </rPr>
      <t>国家重大水利工程建设基金债务付息支出</t>
    </r>
  </si>
  <si>
    <r>
      <rPr>
        <sz val="10"/>
        <rFont val="Times New Roman"/>
        <family val="1"/>
      </rPr>
      <t xml:space="preserve">    </t>
    </r>
    <r>
      <rPr>
        <sz val="10"/>
        <rFont val="宋体"/>
        <family val="3"/>
        <charset val="134"/>
      </rPr>
      <t>车辆通行费债务付息支出</t>
    </r>
  </si>
  <si>
    <r>
      <rPr>
        <sz val="10"/>
        <rFont val="Times New Roman"/>
        <family val="1"/>
      </rPr>
      <t xml:space="preserve">    </t>
    </r>
    <r>
      <rPr>
        <sz val="10"/>
        <rFont val="宋体"/>
        <family val="3"/>
        <charset val="134"/>
      </rPr>
      <t>污水处理费债务付息支出</t>
    </r>
  </si>
  <si>
    <r>
      <rPr>
        <sz val="10"/>
        <rFont val="Times New Roman"/>
        <family val="1"/>
      </rPr>
      <t xml:space="preserve">    </t>
    </r>
    <r>
      <rPr>
        <sz val="10"/>
        <rFont val="宋体"/>
        <family val="3"/>
        <charset val="134"/>
      </rPr>
      <t>土地储备专项债券付息支出</t>
    </r>
  </si>
  <si>
    <r>
      <rPr>
        <sz val="10"/>
        <rFont val="Times New Roman"/>
        <family val="1"/>
      </rPr>
      <t xml:space="preserve">    </t>
    </r>
    <r>
      <rPr>
        <sz val="10"/>
        <rFont val="宋体"/>
        <family val="3"/>
        <charset val="134"/>
      </rPr>
      <t>政府收费公路专项债券付息支出</t>
    </r>
  </si>
  <si>
    <r>
      <rPr>
        <sz val="10"/>
        <rFont val="Times New Roman"/>
        <family val="1"/>
      </rPr>
      <t xml:space="preserve">    </t>
    </r>
    <r>
      <rPr>
        <sz val="10"/>
        <rFont val="宋体"/>
        <family val="3"/>
        <charset val="134"/>
      </rPr>
      <t>棚户区改造专项债券付息支出</t>
    </r>
  </si>
  <si>
    <r>
      <rPr>
        <sz val="10"/>
        <rFont val="Times New Roman"/>
        <family val="1"/>
      </rPr>
      <t xml:space="preserve">    </t>
    </r>
    <r>
      <rPr>
        <sz val="10"/>
        <rFont val="宋体"/>
        <family val="3"/>
        <charset val="134"/>
      </rPr>
      <t>其他地方自行试点项目收益专项债券付息支出</t>
    </r>
  </si>
  <si>
    <r>
      <rPr>
        <sz val="10"/>
        <rFont val="Times New Roman"/>
        <family val="1"/>
      </rPr>
      <t xml:space="preserve">    </t>
    </r>
    <r>
      <rPr>
        <sz val="10"/>
        <rFont val="宋体"/>
        <family val="3"/>
        <charset val="134"/>
      </rPr>
      <t>其他政府性基金债务付息支出</t>
    </r>
  </si>
  <si>
    <r>
      <rPr>
        <b/>
        <sz val="10"/>
        <rFont val="宋体"/>
        <family val="3"/>
        <charset val="134"/>
      </rPr>
      <t>债务发行费用支出</t>
    </r>
  </si>
  <si>
    <r>
      <rPr>
        <b/>
        <sz val="10"/>
        <rFont val="Times New Roman"/>
        <family val="1"/>
      </rPr>
      <t xml:space="preserve">  </t>
    </r>
    <r>
      <rPr>
        <b/>
        <sz val="10"/>
        <rFont val="宋体"/>
        <family val="3"/>
        <charset val="134"/>
      </rPr>
      <t>地方政府专项债务发行费用支出</t>
    </r>
  </si>
  <si>
    <r>
      <rPr>
        <sz val="10"/>
        <rFont val="Times New Roman"/>
        <family val="1"/>
      </rPr>
      <t xml:space="preserve">    </t>
    </r>
    <r>
      <rPr>
        <sz val="10"/>
        <rFont val="宋体"/>
        <family val="3"/>
        <charset val="134"/>
      </rPr>
      <t>海南省高等级公路车辆通行附加费债务发行费用支出</t>
    </r>
  </si>
  <si>
    <r>
      <rPr>
        <sz val="10"/>
        <rFont val="Times New Roman"/>
        <family val="1"/>
      </rPr>
      <t xml:space="preserve">    </t>
    </r>
    <r>
      <rPr>
        <sz val="10"/>
        <rFont val="宋体"/>
        <family val="3"/>
        <charset val="134"/>
      </rPr>
      <t>港口建设费债务发行费用支出</t>
    </r>
  </si>
  <si>
    <r>
      <rPr>
        <sz val="10"/>
        <rFont val="Times New Roman"/>
        <family val="1"/>
      </rPr>
      <t xml:space="preserve">    </t>
    </r>
    <r>
      <rPr>
        <sz val="10"/>
        <rFont val="宋体"/>
        <family val="3"/>
        <charset val="134"/>
      </rPr>
      <t>国家电影事业发展专项资金债务发行费用支出</t>
    </r>
  </si>
  <si>
    <r>
      <rPr>
        <sz val="10"/>
        <rFont val="Times New Roman"/>
        <family val="1"/>
      </rPr>
      <t xml:space="preserve">    </t>
    </r>
    <r>
      <rPr>
        <sz val="10"/>
        <rFont val="宋体"/>
        <family val="3"/>
        <charset val="134"/>
      </rPr>
      <t>国有土地使用权出让金债务发行费用支出</t>
    </r>
  </si>
  <si>
    <r>
      <rPr>
        <sz val="10"/>
        <rFont val="Times New Roman"/>
        <family val="1"/>
      </rPr>
      <t xml:space="preserve">    </t>
    </r>
    <r>
      <rPr>
        <sz val="10"/>
        <rFont val="宋体"/>
        <family val="3"/>
        <charset val="134"/>
      </rPr>
      <t>国有土地收益基金债务发行费用支出</t>
    </r>
  </si>
  <si>
    <r>
      <rPr>
        <sz val="10"/>
        <rFont val="Times New Roman"/>
        <family val="1"/>
      </rPr>
      <t xml:space="preserve">    </t>
    </r>
    <r>
      <rPr>
        <sz val="10"/>
        <rFont val="宋体"/>
        <family val="3"/>
        <charset val="134"/>
      </rPr>
      <t>农业土地开发资金债务发行费用支出</t>
    </r>
  </si>
  <si>
    <r>
      <rPr>
        <sz val="10"/>
        <rFont val="Times New Roman"/>
        <family val="1"/>
      </rPr>
      <t xml:space="preserve">    </t>
    </r>
    <r>
      <rPr>
        <sz val="10"/>
        <rFont val="宋体"/>
        <family val="3"/>
        <charset val="134"/>
      </rPr>
      <t>大中型水库库区基金债务发行费用支出</t>
    </r>
  </si>
  <si>
    <r>
      <rPr>
        <sz val="10"/>
        <rFont val="Times New Roman"/>
        <family val="1"/>
      </rPr>
      <t xml:space="preserve">    </t>
    </r>
    <r>
      <rPr>
        <sz val="10"/>
        <rFont val="宋体"/>
        <family val="3"/>
        <charset val="134"/>
      </rPr>
      <t>城市基础设施配套费债务发行费用支出</t>
    </r>
  </si>
  <si>
    <r>
      <rPr>
        <sz val="10"/>
        <rFont val="Times New Roman"/>
        <family val="1"/>
      </rPr>
      <t xml:space="preserve">    </t>
    </r>
    <r>
      <rPr>
        <sz val="10"/>
        <rFont val="宋体"/>
        <family val="3"/>
        <charset val="134"/>
      </rPr>
      <t>小型水库移民扶助基金债务发行费用支出</t>
    </r>
  </si>
  <si>
    <r>
      <rPr>
        <sz val="10"/>
        <rFont val="Times New Roman"/>
        <family val="1"/>
      </rPr>
      <t xml:space="preserve">    </t>
    </r>
    <r>
      <rPr>
        <sz val="10"/>
        <rFont val="宋体"/>
        <family val="3"/>
        <charset val="134"/>
      </rPr>
      <t>国家重大水利工程建设基金债务发行费用支出</t>
    </r>
  </si>
  <si>
    <r>
      <rPr>
        <sz val="10"/>
        <rFont val="Times New Roman"/>
        <family val="1"/>
      </rPr>
      <t xml:space="preserve">    </t>
    </r>
    <r>
      <rPr>
        <sz val="10"/>
        <rFont val="宋体"/>
        <family val="3"/>
        <charset val="134"/>
      </rPr>
      <t>车辆通行费债务发行费用支出</t>
    </r>
  </si>
  <si>
    <r>
      <rPr>
        <sz val="10"/>
        <rFont val="Times New Roman"/>
        <family val="1"/>
      </rPr>
      <t xml:space="preserve">    </t>
    </r>
    <r>
      <rPr>
        <sz val="10"/>
        <rFont val="宋体"/>
        <family val="3"/>
        <charset val="134"/>
      </rPr>
      <t>污水处理费债务发行费用支出</t>
    </r>
  </si>
  <si>
    <r>
      <rPr>
        <sz val="10"/>
        <rFont val="Times New Roman"/>
        <family val="1"/>
      </rPr>
      <t xml:space="preserve">    </t>
    </r>
    <r>
      <rPr>
        <sz val="10"/>
        <rFont val="宋体"/>
        <family val="3"/>
        <charset val="134"/>
      </rPr>
      <t>土地储备专项债券发行费用支出</t>
    </r>
  </si>
  <si>
    <r>
      <rPr>
        <sz val="10"/>
        <rFont val="Times New Roman"/>
        <family val="1"/>
      </rPr>
      <t xml:space="preserve">    </t>
    </r>
    <r>
      <rPr>
        <sz val="10"/>
        <rFont val="宋体"/>
        <family val="3"/>
        <charset val="134"/>
      </rPr>
      <t>政府收费公路专项债券发行费用支出</t>
    </r>
  </si>
  <si>
    <r>
      <rPr>
        <sz val="10"/>
        <rFont val="Times New Roman"/>
        <family val="1"/>
      </rPr>
      <t xml:space="preserve">    </t>
    </r>
    <r>
      <rPr>
        <sz val="10"/>
        <rFont val="宋体"/>
        <family val="3"/>
        <charset val="134"/>
      </rPr>
      <t>棚户区改造专项债券发行费用支出</t>
    </r>
  </si>
  <si>
    <r>
      <rPr>
        <sz val="10"/>
        <rFont val="Times New Roman"/>
        <family val="1"/>
      </rPr>
      <t xml:space="preserve">    </t>
    </r>
    <r>
      <rPr>
        <sz val="10"/>
        <rFont val="宋体"/>
        <family val="3"/>
        <charset val="134"/>
      </rPr>
      <t>其他地方自行试点项目收益专项债券发行费用支出</t>
    </r>
  </si>
  <si>
    <r>
      <rPr>
        <sz val="10"/>
        <rFont val="Times New Roman"/>
        <family val="1"/>
      </rPr>
      <t xml:space="preserve">    </t>
    </r>
    <r>
      <rPr>
        <sz val="10"/>
        <rFont val="宋体"/>
        <family val="3"/>
        <charset val="134"/>
      </rPr>
      <t>其他政府性基金债务发行费用支出</t>
    </r>
  </si>
  <si>
    <r>
      <rPr>
        <b/>
        <sz val="10"/>
        <rFont val="宋体"/>
        <family val="3"/>
        <charset val="134"/>
      </rPr>
      <t>抗疫特别国债安排的支出</t>
    </r>
  </si>
  <si>
    <r>
      <rPr>
        <b/>
        <sz val="10"/>
        <rFont val="Times New Roman"/>
        <family val="1"/>
      </rPr>
      <t xml:space="preserve">  </t>
    </r>
    <r>
      <rPr>
        <b/>
        <sz val="10"/>
        <rFont val="宋体"/>
        <family val="3"/>
        <charset val="134"/>
      </rPr>
      <t>基础设施建设</t>
    </r>
  </si>
  <si>
    <r>
      <rPr>
        <sz val="10"/>
        <rFont val="Times New Roman"/>
        <family val="1"/>
      </rPr>
      <t xml:space="preserve">    </t>
    </r>
    <r>
      <rPr>
        <sz val="10"/>
        <rFont val="宋体"/>
        <family val="3"/>
        <charset val="134"/>
      </rPr>
      <t>公共卫生体系建设</t>
    </r>
  </si>
  <si>
    <r>
      <rPr>
        <sz val="10"/>
        <rFont val="Times New Roman"/>
        <family val="1"/>
      </rPr>
      <t xml:space="preserve">    </t>
    </r>
    <r>
      <rPr>
        <sz val="10"/>
        <rFont val="宋体"/>
        <family val="3"/>
        <charset val="134"/>
      </rPr>
      <t>重大疫情防控救治体系建设</t>
    </r>
  </si>
  <si>
    <r>
      <rPr>
        <sz val="10"/>
        <rFont val="Times New Roman"/>
        <family val="1"/>
      </rPr>
      <t xml:space="preserve">    </t>
    </r>
    <r>
      <rPr>
        <sz val="10"/>
        <rFont val="宋体"/>
        <family val="3"/>
        <charset val="134"/>
      </rPr>
      <t>粮食安全</t>
    </r>
  </si>
  <si>
    <r>
      <rPr>
        <sz val="10"/>
        <rFont val="Times New Roman"/>
        <family val="1"/>
      </rPr>
      <t xml:space="preserve">    </t>
    </r>
    <r>
      <rPr>
        <sz val="10"/>
        <rFont val="宋体"/>
        <family val="3"/>
        <charset val="134"/>
      </rPr>
      <t>能源安全</t>
    </r>
  </si>
  <si>
    <r>
      <rPr>
        <sz val="10"/>
        <rFont val="Times New Roman"/>
        <family val="1"/>
      </rPr>
      <t xml:space="preserve">    </t>
    </r>
    <r>
      <rPr>
        <sz val="10"/>
        <rFont val="宋体"/>
        <family val="3"/>
        <charset val="134"/>
      </rPr>
      <t>应急物资保障</t>
    </r>
  </si>
  <si>
    <r>
      <rPr>
        <sz val="10"/>
        <rFont val="Times New Roman"/>
        <family val="1"/>
      </rPr>
      <t xml:space="preserve">    </t>
    </r>
    <r>
      <rPr>
        <sz val="10"/>
        <rFont val="宋体"/>
        <family val="3"/>
        <charset val="134"/>
      </rPr>
      <t>产业链改造升级</t>
    </r>
  </si>
  <si>
    <r>
      <rPr>
        <sz val="10"/>
        <rFont val="Times New Roman"/>
        <family val="1"/>
      </rPr>
      <t xml:space="preserve">    </t>
    </r>
    <r>
      <rPr>
        <sz val="10"/>
        <rFont val="宋体"/>
        <family val="3"/>
        <charset val="134"/>
      </rPr>
      <t>城镇老旧小区改造</t>
    </r>
  </si>
  <si>
    <r>
      <rPr>
        <sz val="10"/>
        <rFont val="Times New Roman"/>
        <family val="1"/>
      </rPr>
      <t xml:space="preserve">    </t>
    </r>
    <r>
      <rPr>
        <sz val="10"/>
        <rFont val="宋体"/>
        <family val="3"/>
        <charset val="134"/>
      </rPr>
      <t>生态环境治理</t>
    </r>
  </si>
  <si>
    <r>
      <rPr>
        <sz val="10"/>
        <rFont val="Times New Roman"/>
        <family val="1"/>
      </rPr>
      <t xml:space="preserve">    </t>
    </r>
    <r>
      <rPr>
        <sz val="10"/>
        <rFont val="宋体"/>
        <family val="3"/>
        <charset val="134"/>
      </rPr>
      <t>交通基础设施建设</t>
    </r>
  </si>
  <si>
    <r>
      <rPr>
        <sz val="10"/>
        <rFont val="Times New Roman"/>
        <family val="1"/>
      </rPr>
      <t xml:space="preserve">    </t>
    </r>
    <r>
      <rPr>
        <sz val="10"/>
        <rFont val="宋体"/>
        <family val="3"/>
        <charset val="134"/>
      </rPr>
      <t>市政设施建设</t>
    </r>
  </si>
  <si>
    <r>
      <rPr>
        <sz val="10"/>
        <rFont val="Times New Roman"/>
        <family val="1"/>
      </rPr>
      <t xml:space="preserve">    </t>
    </r>
    <r>
      <rPr>
        <sz val="10"/>
        <rFont val="宋体"/>
        <family val="3"/>
        <charset val="134"/>
      </rPr>
      <t>重大区域规划基础设施建设</t>
    </r>
  </si>
  <si>
    <r>
      <rPr>
        <sz val="10"/>
        <rFont val="Times New Roman"/>
        <family val="1"/>
      </rPr>
      <t xml:space="preserve">    </t>
    </r>
    <r>
      <rPr>
        <sz val="10"/>
        <rFont val="宋体"/>
        <family val="3"/>
        <charset val="134"/>
      </rPr>
      <t>其他基础设施建设</t>
    </r>
  </si>
  <si>
    <r>
      <rPr>
        <sz val="10"/>
        <rFont val="Times New Roman"/>
        <family val="1"/>
      </rPr>
      <t xml:space="preserve">  </t>
    </r>
    <r>
      <rPr>
        <sz val="10"/>
        <rFont val="宋体"/>
        <family val="3"/>
        <charset val="134"/>
      </rPr>
      <t>抗疫相关支出</t>
    </r>
  </si>
  <si>
    <r>
      <rPr>
        <sz val="10"/>
        <rFont val="Times New Roman"/>
        <family val="1"/>
      </rPr>
      <t xml:space="preserve">    </t>
    </r>
    <r>
      <rPr>
        <sz val="10"/>
        <rFont val="宋体"/>
        <family val="3"/>
        <charset val="134"/>
      </rPr>
      <t>减免房租补贴</t>
    </r>
  </si>
  <si>
    <r>
      <rPr>
        <sz val="10"/>
        <rFont val="Times New Roman"/>
        <family val="1"/>
      </rPr>
      <t xml:space="preserve">    </t>
    </r>
    <r>
      <rPr>
        <sz val="10"/>
        <rFont val="宋体"/>
        <family val="3"/>
        <charset val="134"/>
      </rPr>
      <t>重点企业贷款贴息</t>
    </r>
  </si>
  <si>
    <r>
      <rPr>
        <sz val="10"/>
        <rFont val="Times New Roman"/>
        <family val="1"/>
      </rPr>
      <t xml:space="preserve">    </t>
    </r>
    <r>
      <rPr>
        <sz val="10"/>
        <rFont val="宋体"/>
        <family val="3"/>
        <charset val="134"/>
      </rPr>
      <t>创业担保贷款贴息</t>
    </r>
  </si>
  <si>
    <r>
      <rPr>
        <sz val="10"/>
        <rFont val="Times New Roman"/>
        <family val="1"/>
      </rPr>
      <t xml:space="preserve">    </t>
    </r>
    <r>
      <rPr>
        <sz val="10"/>
        <rFont val="宋体"/>
        <family val="3"/>
        <charset val="134"/>
      </rPr>
      <t>援企稳岗补贴</t>
    </r>
  </si>
  <si>
    <r>
      <rPr>
        <sz val="10"/>
        <rFont val="Times New Roman"/>
        <family val="1"/>
      </rPr>
      <t xml:space="preserve">    </t>
    </r>
    <r>
      <rPr>
        <sz val="10"/>
        <rFont val="宋体"/>
        <family val="3"/>
        <charset val="134"/>
      </rPr>
      <t>困难群众基本生活补助</t>
    </r>
  </si>
  <si>
    <r>
      <rPr>
        <sz val="10"/>
        <rFont val="Times New Roman"/>
        <family val="1"/>
      </rPr>
      <t xml:space="preserve">    </t>
    </r>
    <r>
      <rPr>
        <sz val="10"/>
        <rFont val="宋体"/>
        <family val="3"/>
        <charset val="134"/>
      </rPr>
      <t>其他抗疫相关支出</t>
    </r>
  </si>
  <si>
    <t>政府性基金预算支出</t>
  </si>
  <si>
    <r>
      <rPr>
        <sz val="11"/>
        <rFont val="宋体"/>
        <family val="3"/>
        <charset val="134"/>
      </rPr>
      <t>单位：万元</t>
    </r>
  </si>
  <si>
    <r>
      <rPr>
        <sz val="11"/>
        <rFont val="宋体"/>
        <family val="3"/>
        <charset val="134"/>
      </rPr>
      <t>政府性基金预算收入</t>
    </r>
  </si>
  <si>
    <r>
      <rPr>
        <sz val="11"/>
        <rFont val="宋体"/>
        <family val="3"/>
        <charset val="134"/>
      </rPr>
      <t>政府性基金预算支出</t>
    </r>
  </si>
  <si>
    <r>
      <rPr>
        <sz val="11"/>
        <rFont val="宋体"/>
        <family val="3"/>
        <charset val="134"/>
      </rPr>
      <t>政府性基金预算上级补助收入</t>
    </r>
  </si>
  <si>
    <r>
      <rPr>
        <sz val="11"/>
        <rFont val="宋体"/>
        <family val="3"/>
        <charset val="134"/>
      </rPr>
      <t>政府性基金预算补助下级支出</t>
    </r>
  </si>
  <si>
    <r>
      <rPr>
        <sz val="11"/>
        <rFont val="宋体"/>
        <family val="3"/>
        <charset val="134"/>
      </rPr>
      <t>政府性基金预算下级上解收入</t>
    </r>
  </si>
  <si>
    <r>
      <rPr>
        <sz val="11"/>
        <rFont val="宋体"/>
        <family val="3"/>
        <charset val="134"/>
      </rPr>
      <t>政府性基金预算上解上级支出</t>
    </r>
  </si>
  <si>
    <r>
      <rPr>
        <sz val="11"/>
        <rFont val="宋体"/>
        <family val="3"/>
        <charset val="134"/>
      </rPr>
      <t>政府性基金预算上年结余</t>
    </r>
  </si>
  <si>
    <r>
      <rPr>
        <sz val="11"/>
        <rFont val="宋体"/>
        <family val="3"/>
        <charset val="134"/>
      </rPr>
      <t>政府性基金预算调入资金</t>
    </r>
  </si>
  <si>
    <r>
      <rPr>
        <sz val="11"/>
        <rFont val="宋体"/>
        <family val="3"/>
        <charset val="134"/>
      </rPr>
      <t>政府性基金预算调出资金</t>
    </r>
  </si>
  <si>
    <r>
      <rPr>
        <sz val="11"/>
        <rFont val="Times New Roman"/>
        <family val="1"/>
      </rPr>
      <t xml:space="preserve">  </t>
    </r>
    <r>
      <rPr>
        <sz val="11"/>
        <rFont val="宋体"/>
        <family val="3"/>
        <charset val="134"/>
      </rPr>
      <t>一般公共预算调入</t>
    </r>
  </si>
  <si>
    <r>
      <rPr>
        <sz val="11"/>
        <rFont val="Times New Roman"/>
        <family val="1"/>
      </rPr>
      <t xml:space="preserve">  </t>
    </r>
    <r>
      <rPr>
        <sz val="11"/>
        <rFont val="宋体"/>
        <family val="3"/>
        <charset val="134"/>
      </rPr>
      <t>其他调入资金</t>
    </r>
  </si>
  <si>
    <r>
      <rPr>
        <sz val="11"/>
        <rFont val="宋体"/>
        <family val="3"/>
        <charset val="134"/>
      </rPr>
      <t>债务收入</t>
    </r>
  </si>
  <si>
    <r>
      <rPr>
        <sz val="11"/>
        <rFont val="宋体"/>
        <family val="3"/>
        <charset val="134"/>
      </rPr>
      <t>债务还本支出</t>
    </r>
  </si>
  <si>
    <r>
      <rPr>
        <sz val="11"/>
        <rFont val="Times New Roman"/>
        <family val="1"/>
      </rPr>
      <t xml:space="preserve">  </t>
    </r>
    <r>
      <rPr>
        <sz val="11"/>
        <rFont val="宋体"/>
        <family val="3"/>
        <charset val="134"/>
      </rPr>
      <t>地方政府专项债务还本支出</t>
    </r>
  </si>
  <si>
    <r>
      <rPr>
        <sz val="11"/>
        <rFont val="宋体"/>
        <family val="3"/>
        <charset val="134"/>
      </rPr>
      <t>债务转贷收入</t>
    </r>
  </si>
  <si>
    <r>
      <rPr>
        <sz val="11"/>
        <rFont val="宋体"/>
        <family val="3"/>
        <charset val="134"/>
      </rPr>
      <t>债务转贷支出</t>
    </r>
  </si>
  <si>
    <r>
      <rPr>
        <sz val="11"/>
        <rFont val="Times New Roman"/>
        <family val="1"/>
      </rPr>
      <t xml:space="preserve">  </t>
    </r>
    <r>
      <rPr>
        <sz val="11"/>
        <rFont val="宋体"/>
        <family val="3"/>
        <charset val="134"/>
      </rPr>
      <t>地方政府专项债务转贷收入</t>
    </r>
  </si>
  <si>
    <r>
      <rPr>
        <sz val="11"/>
        <rFont val="宋体"/>
        <family val="3"/>
        <charset val="134"/>
      </rPr>
      <t>政府性基金预算年终结余</t>
    </r>
  </si>
  <si>
    <t>收　　入　　总　　计　</t>
  </si>
  <si>
    <t>支　　出　　总　　计　</t>
  </si>
  <si>
    <r>
      <rPr>
        <sz val="11"/>
        <color theme="1"/>
        <rFont val="Times New Roman"/>
        <family val="1"/>
      </rPr>
      <t xml:space="preserve">                                     </t>
    </r>
    <r>
      <rPr>
        <sz val="11"/>
        <color theme="1"/>
        <rFont val="宋体"/>
        <family val="3"/>
        <charset val="134"/>
      </rPr>
      <t>单位</t>
    </r>
    <r>
      <rPr>
        <sz val="11"/>
        <color theme="1"/>
        <rFont val="Times New Roman"/>
        <family val="1"/>
      </rPr>
      <t>:</t>
    </r>
    <r>
      <rPr>
        <sz val="11"/>
        <color theme="1"/>
        <rFont val="宋体"/>
        <family val="3"/>
        <charset val="134"/>
      </rPr>
      <t>万元，</t>
    </r>
    <r>
      <rPr>
        <sz val="11"/>
        <color theme="1"/>
        <rFont val="Times New Roman"/>
        <family val="1"/>
      </rPr>
      <t>%</t>
    </r>
  </si>
  <si>
    <r>
      <rPr>
        <b/>
        <sz val="11"/>
        <rFont val="宋体"/>
        <family val="3"/>
        <charset val="134"/>
      </rPr>
      <t>为预算</t>
    </r>
  </si>
  <si>
    <r>
      <rPr>
        <b/>
        <sz val="11"/>
        <rFont val="宋体"/>
        <family val="3"/>
        <charset val="134"/>
      </rPr>
      <t>为上年决算</t>
    </r>
  </si>
  <si>
    <r>
      <rPr>
        <b/>
        <sz val="11"/>
        <rFont val="宋体"/>
        <family val="3"/>
        <charset val="134"/>
      </rPr>
      <t>政府性基金预算收入</t>
    </r>
  </si>
  <si>
    <r>
      <rPr>
        <sz val="11"/>
        <color theme="1"/>
        <rFont val="Times New Roman"/>
        <family val="1"/>
      </rPr>
      <t xml:space="preserve">                    </t>
    </r>
    <r>
      <rPr>
        <sz val="11"/>
        <color theme="1"/>
        <rFont val="宋体"/>
        <family val="3"/>
        <charset val="134"/>
      </rPr>
      <t>单位：万元，</t>
    </r>
    <r>
      <rPr>
        <sz val="11"/>
        <color theme="1"/>
        <rFont val="Times New Roman"/>
        <family val="1"/>
      </rPr>
      <t xml:space="preserve">% </t>
    </r>
  </si>
  <si>
    <r>
      <rPr>
        <b/>
        <sz val="10"/>
        <rFont val="宋体"/>
        <family val="3"/>
        <charset val="134"/>
      </rPr>
      <t>资源勘探工业信息等支出</t>
    </r>
  </si>
  <si>
    <t>政府性基金上级补助收入</t>
  </si>
  <si>
    <r>
      <rPr>
        <b/>
        <sz val="11"/>
        <color theme="1"/>
        <rFont val="Times New Roman"/>
        <family val="1"/>
      </rPr>
      <t xml:space="preserve"> </t>
    </r>
    <r>
      <rPr>
        <b/>
        <sz val="11"/>
        <color theme="1"/>
        <rFont val="宋体"/>
        <family val="3"/>
        <charset val="134"/>
      </rPr>
      <t>政府性基金转移支付收入</t>
    </r>
  </si>
  <si>
    <r>
      <rPr>
        <sz val="11"/>
        <rFont val="Times New Roman"/>
        <family val="1"/>
      </rPr>
      <t xml:space="preserve">  </t>
    </r>
    <r>
      <rPr>
        <sz val="11"/>
        <rFont val="宋体"/>
        <family val="3"/>
        <charset val="134"/>
      </rPr>
      <t>国家电影事业发展专项资金相关收入</t>
    </r>
  </si>
  <si>
    <r>
      <rPr>
        <sz val="11"/>
        <rFont val="Times New Roman"/>
        <family val="1"/>
      </rPr>
      <t xml:space="preserve">  </t>
    </r>
    <r>
      <rPr>
        <sz val="11"/>
        <rFont val="宋体"/>
        <family val="3"/>
        <charset val="134"/>
      </rPr>
      <t>大中型水库移民后期扶持基金收入</t>
    </r>
  </si>
  <si>
    <r>
      <rPr>
        <sz val="11"/>
        <rFont val="Times New Roman"/>
        <family val="1"/>
      </rPr>
      <t xml:space="preserve">  </t>
    </r>
    <r>
      <rPr>
        <sz val="11"/>
        <rFont val="宋体"/>
        <family val="3"/>
        <charset val="134"/>
      </rPr>
      <t>大中型水库库区基金收入</t>
    </r>
  </si>
  <si>
    <r>
      <rPr>
        <sz val="11"/>
        <rFont val="Times New Roman"/>
        <family val="1"/>
      </rPr>
      <t xml:space="preserve">  </t>
    </r>
    <r>
      <rPr>
        <sz val="11"/>
        <rFont val="宋体"/>
        <family val="3"/>
        <charset val="134"/>
      </rPr>
      <t>彩票公益金收入</t>
    </r>
  </si>
  <si>
    <r>
      <rPr>
        <b/>
        <sz val="11"/>
        <color theme="1"/>
        <rFont val="Times New Roman"/>
        <family val="1"/>
      </rPr>
      <t xml:space="preserve"> </t>
    </r>
    <r>
      <rPr>
        <b/>
        <sz val="11"/>
        <color theme="1"/>
        <rFont val="宋体"/>
        <family val="3"/>
        <charset val="134"/>
      </rPr>
      <t>抗疫特别国债转移支付收入</t>
    </r>
  </si>
  <si>
    <r>
      <rPr>
        <sz val="11"/>
        <color theme="1"/>
        <rFont val="宋体"/>
        <family val="3"/>
        <charset val="134"/>
      </rPr>
      <t>单位：万元</t>
    </r>
  </si>
  <si>
    <r>
      <rPr>
        <b/>
        <sz val="11"/>
        <color theme="1"/>
        <rFont val="宋体"/>
        <family val="3"/>
        <charset val="134"/>
      </rPr>
      <t>政府性基金市对区补助支出</t>
    </r>
  </si>
  <si>
    <r>
      <rPr>
        <b/>
        <sz val="11"/>
        <rFont val="宋体"/>
        <family val="3"/>
        <charset val="134"/>
      </rPr>
      <t>社会保障和就业支出</t>
    </r>
  </si>
  <si>
    <r>
      <rPr>
        <sz val="11"/>
        <rFont val="Times New Roman"/>
        <family val="1"/>
      </rPr>
      <t xml:space="preserve">    </t>
    </r>
    <r>
      <rPr>
        <sz val="11"/>
        <rFont val="宋体"/>
        <family val="3"/>
        <charset val="134"/>
      </rPr>
      <t>国有资本经营预算补充社保基金支出</t>
    </r>
  </si>
  <si>
    <r>
      <rPr>
        <b/>
        <sz val="11"/>
        <rFont val="宋体"/>
        <family val="3"/>
        <charset val="134"/>
      </rPr>
      <t>国有资本经营预算支出</t>
    </r>
  </si>
  <si>
    <r>
      <rPr>
        <b/>
        <sz val="11"/>
        <rFont val="Times New Roman"/>
        <family val="1"/>
      </rPr>
      <t xml:space="preserve">  </t>
    </r>
    <r>
      <rPr>
        <b/>
        <sz val="11"/>
        <rFont val="宋体"/>
        <family val="3"/>
        <charset val="134"/>
      </rPr>
      <t>解决历史遗留问题及改革成本支出</t>
    </r>
  </si>
  <si>
    <r>
      <rPr>
        <sz val="11"/>
        <rFont val="Times New Roman"/>
        <family val="1"/>
      </rPr>
      <t xml:space="preserve">    </t>
    </r>
    <r>
      <rPr>
        <sz val="11"/>
        <rFont val="宋体"/>
        <family val="3"/>
        <charset val="134"/>
      </rPr>
      <t>厂办大集体改革支出</t>
    </r>
  </si>
  <si>
    <r>
      <rPr>
        <sz val="11"/>
        <rFont val="Times New Roman"/>
        <family val="1"/>
      </rPr>
      <t xml:space="preserve">    "</t>
    </r>
    <r>
      <rPr>
        <sz val="11"/>
        <rFont val="宋体"/>
        <family val="3"/>
        <charset val="134"/>
      </rPr>
      <t>三供一业</t>
    </r>
    <r>
      <rPr>
        <sz val="11"/>
        <rFont val="Times New Roman"/>
        <family val="1"/>
      </rPr>
      <t>"</t>
    </r>
    <r>
      <rPr>
        <sz val="11"/>
        <rFont val="宋体"/>
        <family val="3"/>
        <charset val="134"/>
      </rPr>
      <t>移交补助支出</t>
    </r>
  </si>
  <si>
    <r>
      <rPr>
        <sz val="11"/>
        <rFont val="Times New Roman"/>
        <family val="1"/>
      </rPr>
      <t xml:space="preserve">    </t>
    </r>
    <r>
      <rPr>
        <sz val="11"/>
        <rFont val="宋体"/>
        <family val="3"/>
        <charset val="134"/>
      </rPr>
      <t>国有企业办职教幼教补助支出</t>
    </r>
  </si>
  <si>
    <r>
      <rPr>
        <sz val="11"/>
        <rFont val="Times New Roman"/>
        <family val="1"/>
      </rPr>
      <t xml:space="preserve">    </t>
    </r>
    <r>
      <rPr>
        <sz val="11"/>
        <rFont val="宋体"/>
        <family val="3"/>
        <charset val="134"/>
      </rPr>
      <t>国有企业办公共服务机构移交补助支出</t>
    </r>
  </si>
  <si>
    <r>
      <rPr>
        <sz val="11"/>
        <rFont val="Times New Roman"/>
        <family val="1"/>
      </rPr>
      <t xml:space="preserve">    </t>
    </r>
    <r>
      <rPr>
        <sz val="11"/>
        <rFont val="宋体"/>
        <family val="3"/>
        <charset val="134"/>
      </rPr>
      <t>国有企业退休人员社会化管理补助支出</t>
    </r>
  </si>
  <si>
    <r>
      <rPr>
        <sz val="11"/>
        <rFont val="Times New Roman"/>
        <family val="1"/>
      </rPr>
      <t xml:space="preserve">    </t>
    </r>
    <r>
      <rPr>
        <sz val="11"/>
        <rFont val="宋体"/>
        <family val="3"/>
        <charset val="134"/>
      </rPr>
      <t>国有企业棚户区改造支出</t>
    </r>
  </si>
  <si>
    <r>
      <rPr>
        <sz val="11"/>
        <rFont val="Times New Roman"/>
        <family val="1"/>
      </rPr>
      <t xml:space="preserve">    </t>
    </r>
    <r>
      <rPr>
        <sz val="11"/>
        <rFont val="宋体"/>
        <family val="3"/>
        <charset val="134"/>
      </rPr>
      <t>国有企业改革成本支出</t>
    </r>
  </si>
  <si>
    <r>
      <rPr>
        <sz val="11"/>
        <rFont val="Times New Roman"/>
        <family val="1"/>
      </rPr>
      <t xml:space="preserve">    </t>
    </r>
    <r>
      <rPr>
        <sz val="11"/>
        <rFont val="宋体"/>
        <family val="3"/>
        <charset val="134"/>
      </rPr>
      <t>离休干部医药费补助支出</t>
    </r>
  </si>
  <si>
    <r>
      <rPr>
        <sz val="11"/>
        <rFont val="Times New Roman"/>
        <family val="1"/>
      </rPr>
      <t xml:space="preserve">    </t>
    </r>
    <r>
      <rPr>
        <sz val="11"/>
        <rFont val="宋体"/>
        <family val="3"/>
        <charset val="134"/>
      </rPr>
      <t>其他解决历史遗留问题及改革成本支出</t>
    </r>
  </si>
  <si>
    <r>
      <rPr>
        <b/>
        <sz val="11"/>
        <rFont val="Times New Roman"/>
        <family val="1"/>
      </rPr>
      <t xml:space="preserve">  </t>
    </r>
    <r>
      <rPr>
        <b/>
        <sz val="11"/>
        <rFont val="宋体"/>
        <family val="3"/>
        <charset val="134"/>
      </rPr>
      <t>国有企业资本金注入</t>
    </r>
  </si>
  <si>
    <r>
      <rPr>
        <sz val="11"/>
        <rFont val="Times New Roman"/>
        <family val="1"/>
      </rPr>
      <t xml:space="preserve">    </t>
    </r>
    <r>
      <rPr>
        <sz val="11"/>
        <rFont val="宋体"/>
        <family val="3"/>
        <charset val="134"/>
      </rPr>
      <t>国有经济结构调整支出</t>
    </r>
  </si>
  <si>
    <r>
      <rPr>
        <sz val="11"/>
        <rFont val="Times New Roman"/>
        <family val="1"/>
      </rPr>
      <t xml:space="preserve">    </t>
    </r>
    <r>
      <rPr>
        <sz val="11"/>
        <rFont val="宋体"/>
        <family val="3"/>
        <charset val="134"/>
      </rPr>
      <t>公益性设施投资支出</t>
    </r>
  </si>
  <si>
    <r>
      <rPr>
        <sz val="11"/>
        <rFont val="Times New Roman"/>
        <family val="1"/>
      </rPr>
      <t xml:space="preserve">    </t>
    </r>
    <r>
      <rPr>
        <sz val="11"/>
        <rFont val="宋体"/>
        <family val="3"/>
        <charset val="134"/>
      </rPr>
      <t>前瞻性战略性产业发展支出</t>
    </r>
  </si>
  <si>
    <r>
      <rPr>
        <sz val="11"/>
        <rFont val="Times New Roman"/>
        <family val="1"/>
      </rPr>
      <t xml:space="preserve">    </t>
    </r>
    <r>
      <rPr>
        <sz val="11"/>
        <rFont val="宋体"/>
        <family val="3"/>
        <charset val="134"/>
      </rPr>
      <t>生态环境保护支出</t>
    </r>
  </si>
  <si>
    <r>
      <rPr>
        <sz val="11"/>
        <rFont val="Times New Roman"/>
        <family val="1"/>
      </rPr>
      <t xml:space="preserve">    </t>
    </r>
    <r>
      <rPr>
        <sz val="11"/>
        <rFont val="宋体"/>
        <family val="3"/>
        <charset val="134"/>
      </rPr>
      <t>支持科技进步支出</t>
    </r>
  </si>
  <si>
    <r>
      <rPr>
        <sz val="11"/>
        <rFont val="Times New Roman"/>
        <family val="1"/>
      </rPr>
      <t xml:space="preserve">    </t>
    </r>
    <r>
      <rPr>
        <sz val="11"/>
        <rFont val="宋体"/>
        <family val="3"/>
        <charset val="134"/>
      </rPr>
      <t>保障国家经济安全支出</t>
    </r>
  </si>
  <si>
    <r>
      <rPr>
        <sz val="11"/>
        <rFont val="Times New Roman"/>
        <family val="1"/>
      </rPr>
      <t xml:space="preserve">    </t>
    </r>
    <r>
      <rPr>
        <sz val="11"/>
        <rFont val="宋体"/>
        <family val="3"/>
        <charset val="134"/>
      </rPr>
      <t>对外投资合作支出</t>
    </r>
  </si>
  <si>
    <r>
      <rPr>
        <sz val="11"/>
        <rFont val="Times New Roman"/>
        <family val="1"/>
      </rPr>
      <t xml:space="preserve">    </t>
    </r>
    <r>
      <rPr>
        <sz val="11"/>
        <rFont val="宋体"/>
        <family val="3"/>
        <charset val="134"/>
      </rPr>
      <t>其他国有企业资本金注入</t>
    </r>
  </si>
  <si>
    <r>
      <rPr>
        <b/>
        <sz val="11"/>
        <rFont val="Times New Roman"/>
        <family val="1"/>
      </rPr>
      <t xml:space="preserve">  </t>
    </r>
    <r>
      <rPr>
        <b/>
        <sz val="11"/>
        <rFont val="宋体"/>
        <family val="3"/>
        <charset val="134"/>
      </rPr>
      <t>国有企业政策性补贴</t>
    </r>
    <r>
      <rPr>
        <b/>
        <sz val="11"/>
        <rFont val="Times New Roman"/>
        <family val="1"/>
      </rPr>
      <t>(</t>
    </r>
    <r>
      <rPr>
        <b/>
        <sz val="11"/>
        <rFont val="宋体"/>
        <family val="3"/>
        <charset val="134"/>
      </rPr>
      <t>款</t>
    </r>
    <r>
      <rPr>
        <b/>
        <sz val="11"/>
        <rFont val="Times New Roman"/>
        <family val="1"/>
      </rPr>
      <t>)</t>
    </r>
  </si>
  <si>
    <r>
      <rPr>
        <sz val="11"/>
        <rFont val="Times New Roman"/>
        <family val="1"/>
      </rPr>
      <t xml:space="preserve">    </t>
    </r>
    <r>
      <rPr>
        <sz val="11"/>
        <rFont val="宋体"/>
        <family val="3"/>
        <charset val="134"/>
      </rPr>
      <t>国有企业政策性补贴</t>
    </r>
    <r>
      <rPr>
        <sz val="11"/>
        <rFont val="Times New Roman"/>
        <family val="1"/>
      </rPr>
      <t>(</t>
    </r>
    <r>
      <rPr>
        <sz val="11"/>
        <rFont val="宋体"/>
        <family val="3"/>
        <charset val="134"/>
      </rPr>
      <t>项</t>
    </r>
    <r>
      <rPr>
        <sz val="11"/>
        <rFont val="Times New Roman"/>
        <family val="1"/>
      </rPr>
      <t>)</t>
    </r>
  </si>
  <si>
    <r>
      <rPr>
        <b/>
        <sz val="11"/>
        <rFont val="Times New Roman"/>
        <family val="1"/>
      </rPr>
      <t xml:space="preserve">  </t>
    </r>
    <r>
      <rPr>
        <b/>
        <sz val="11"/>
        <rFont val="宋体"/>
        <family val="3"/>
        <charset val="134"/>
      </rPr>
      <t>金融国有资本经营预算支出</t>
    </r>
  </si>
  <si>
    <r>
      <rPr>
        <sz val="11"/>
        <rFont val="Times New Roman"/>
        <family val="1"/>
      </rPr>
      <t xml:space="preserve">    </t>
    </r>
    <r>
      <rPr>
        <sz val="11"/>
        <rFont val="宋体"/>
        <family val="3"/>
        <charset val="134"/>
      </rPr>
      <t>资本性支出</t>
    </r>
  </si>
  <si>
    <r>
      <rPr>
        <sz val="11"/>
        <rFont val="Times New Roman"/>
        <family val="1"/>
      </rPr>
      <t xml:space="preserve">    </t>
    </r>
    <r>
      <rPr>
        <sz val="11"/>
        <rFont val="宋体"/>
        <family val="3"/>
        <charset val="134"/>
      </rPr>
      <t>改革性支出</t>
    </r>
  </si>
  <si>
    <r>
      <rPr>
        <sz val="11"/>
        <rFont val="Times New Roman"/>
        <family val="1"/>
      </rPr>
      <t xml:space="preserve">    </t>
    </r>
    <r>
      <rPr>
        <sz val="11"/>
        <rFont val="宋体"/>
        <family val="3"/>
        <charset val="134"/>
      </rPr>
      <t>其他金融国有资本经营预算支出</t>
    </r>
  </si>
  <si>
    <r>
      <rPr>
        <b/>
        <sz val="11"/>
        <rFont val="Times New Roman"/>
        <family val="1"/>
      </rPr>
      <t xml:space="preserve">  </t>
    </r>
    <r>
      <rPr>
        <b/>
        <sz val="11"/>
        <rFont val="宋体"/>
        <family val="3"/>
        <charset val="134"/>
      </rPr>
      <t>其他国有资本经营预算支出</t>
    </r>
    <r>
      <rPr>
        <b/>
        <sz val="11"/>
        <rFont val="Times New Roman"/>
        <family val="1"/>
      </rPr>
      <t>(</t>
    </r>
    <r>
      <rPr>
        <b/>
        <sz val="11"/>
        <rFont val="宋体"/>
        <family val="3"/>
        <charset val="134"/>
      </rPr>
      <t>款</t>
    </r>
    <r>
      <rPr>
        <b/>
        <sz val="11"/>
        <rFont val="Times New Roman"/>
        <family val="1"/>
      </rPr>
      <t>)</t>
    </r>
  </si>
  <si>
    <r>
      <rPr>
        <sz val="11"/>
        <rFont val="Times New Roman"/>
        <family val="1"/>
      </rPr>
      <t xml:space="preserve">    </t>
    </r>
    <r>
      <rPr>
        <sz val="11"/>
        <rFont val="宋体"/>
        <family val="3"/>
        <charset val="134"/>
      </rPr>
      <t>其他国有资本经营预算支出</t>
    </r>
    <r>
      <rPr>
        <sz val="11"/>
        <rFont val="Times New Roman"/>
        <family val="1"/>
      </rPr>
      <t>(</t>
    </r>
    <r>
      <rPr>
        <sz val="11"/>
        <rFont val="宋体"/>
        <family val="3"/>
        <charset val="134"/>
      </rPr>
      <t>项</t>
    </r>
    <r>
      <rPr>
        <sz val="11"/>
        <rFont val="Times New Roman"/>
        <family val="1"/>
      </rPr>
      <t>)</t>
    </r>
  </si>
  <si>
    <t>国有资本经营预算收入</t>
  </si>
  <si>
    <t>国有资本经营预算支出</t>
  </si>
  <si>
    <t>转移性收入</t>
  </si>
  <si>
    <t>转移性支出</t>
  </si>
  <si>
    <t>调入资金</t>
  </si>
  <si>
    <t>国有资本经营预算调出资金</t>
  </si>
  <si>
    <t>国有资本经营预算年终结余</t>
  </si>
  <si>
    <t>收入合计</t>
  </si>
  <si>
    <t>支出总计</t>
  </si>
  <si>
    <r>
      <rPr>
        <b/>
        <sz val="12"/>
        <color theme="1"/>
        <rFont val="宋体"/>
        <family val="3"/>
        <charset val="134"/>
      </rPr>
      <t>全市</t>
    </r>
  </si>
  <si>
    <r>
      <rPr>
        <b/>
        <sz val="12"/>
        <color theme="1"/>
        <rFont val="宋体"/>
        <family val="3"/>
        <charset val="134"/>
      </rPr>
      <t>市级</t>
    </r>
  </si>
  <si>
    <r>
      <rPr>
        <sz val="11"/>
        <color theme="1"/>
        <rFont val="宋体"/>
        <family val="3"/>
        <charset val="134"/>
      </rPr>
      <t>社会保险基金支出</t>
    </r>
  </si>
  <si>
    <r>
      <rPr>
        <sz val="11"/>
        <color theme="1"/>
        <rFont val="Times New Roman"/>
        <family val="1"/>
      </rPr>
      <t xml:space="preserve">    </t>
    </r>
    <r>
      <rPr>
        <sz val="11"/>
        <color theme="1"/>
        <rFont val="宋体"/>
        <family val="3"/>
        <charset val="134"/>
      </rPr>
      <t>城乡居民基本养老保险基金支出</t>
    </r>
  </si>
  <si>
    <r>
      <rPr>
        <sz val="11"/>
        <color theme="1"/>
        <rFont val="Times New Roman"/>
        <family val="1"/>
      </rPr>
      <t xml:space="preserve">     </t>
    </r>
    <r>
      <rPr>
        <sz val="11"/>
        <color theme="1"/>
        <rFont val="宋体"/>
        <family val="3"/>
        <charset val="134"/>
      </rPr>
      <t>职工基本医疗保险基金支出</t>
    </r>
  </si>
  <si>
    <r>
      <rPr>
        <sz val="11"/>
        <color theme="1"/>
        <rFont val="Times New Roman"/>
        <family val="1"/>
      </rPr>
      <t xml:space="preserve">     </t>
    </r>
    <r>
      <rPr>
        <sz val="11"/>
        <color theme="1"/>
        <rFont val="宋体"/>
        <family val="3"/>
        <charset val="134"/>
      </rPr>
      <t>城乡居民基本医疗保险基金支出</t>
    </r>
  </si>
  <si>
    <r>
      <rPr>
        <sz val="11"/>
        <color theme="1"/>
        <rFont val="Times New Roman"/>
        <family val="1"/>
      </rPr>
      <t xml:space="preserve">    </t>
    </r>
    <r>
      <rPr>
        <sz val="11"/>
        <color theme="1"/>
        <rFont val="宋体"/>
        <family val="3"/>
        <charset val="134"/>
      </rPr>
      <t>工伤保险基金支出</t>
    </r>
  </si>
  <si>
    <r>
      <rPr>
        <sz val="11"/>
        <color theme="1"/>
        <rFont val="Times New Roman"/>
        <family val="1"/>
      </rPr>
      <t xml:space="preserve">    </t>
    </r>
    <r>
      <rPr>
        <sz val="11"/>
        <color theme="1"/>
        <rFont val="宋体"/>
        <family val="3"/>
        <charset val="134"/>
      </rPr>
      <t>失业保险基金支出</t>
    </r>
  </si>
  <si>
    <r>
      <rPr>
        <sz val="11"/>
        <color theme="1"/>
        <rFont val="宋体"/>
        <family val="3"/>
        <charset val="134"/>
      </rPr>
      <t>上年结余收入</t>
    </r>
  </si>
  <si>
    <r>
      <rPr>
        <sz val="11"/>
        <color theme="1"/>
        <rFont val="宋体"/>
        <family val="3"/>
        <charset val="134"/>
      </rPr>
      <t>年终结余</t>
    </r>
  </si>
  <si>
    <r>
      <rPr>
        <b/>
        <sz val="11"/>
        <color theme="1"/>
        <rFont val="宋体"/>
        <family val="3"/>
        <charset val="134"/>
      </rPr>
      <t>社会保险基金总收入</t>
    </r>
  </si>
  <si>
    <r>
      <rPr>
        <b/>
        <sz val="11"/>
        <color theme="1"/>
        <rFont val="宋体"/>
        <family val="3"/>
        <charset val="134"/>
      </rPr>
      <t>社会保险基金总支出</t>
    </r>
  </si>
  <si>
    <r>
      <rPr>
        <b/>
        <sz val="11"/>
        <color theme="1"/>
        <rFont val="宋体"/>
        <family val="3"/>
        <charset val="134"/>
      </rPr>
      <t>一般债务</t>
    </r>
  </si>
  <si>
    <r>
      <rPr>
        <b/>
        <sz val="11"/>
        <color theme="1"/>
        <rFont val="宋体"/>
        <family val="3"/>
        <charset val="134"/>
      </rPr>
      <t>合计</t>
    </r>
  </si>
  <si>
    <r>
      <rPr>
        <b/>
        <sz val="11"/>
        <color theme="1"/>
        <rFont val="宋体"/>
        <family val="3"/>
        <charset val="134"/>
      </rPr>
      <t>一般债券</t>
    </r>
  </si>
  <si>
    <r>
      <rPr>
        <b/>
        <sz val="11"/>
        <color theme="1"/>
        <rFont val="宋体"/>
        <family val="3"/>
        <charset val="134"/>
      </rPr>
      <t>非债券
形式债务</t>
    </r>
  </si>
  <si>
    <r>
      <rPr>
        <sz val="11"/>
        <color theme="1"/>
        <rFont val="宋体"/>
        <family val="3"/>
        <charset val="134"/>
      </rPr>
      <t>说明：本表反映的举借额和偿还额均包含再融资债券</t>
    </r>
  </si>
  <si>
    <r>
      <rPr>
        <sz val="12"/>
        <color theme="1"/>
        <rFont val="宋体"/>
        <family val="3"/>
        <charset val="134"/>
      </rPr>
      <t>单位：万元</t>
    </r>
  </si>
  <si>
    <r>
      <rPr>
        <b/>
        <sz val="12"/>
        <color theme="1"/>
        <rFont val="宋体"/>
        <family val="3"/>
        <charset val="134"/>
      </rPr>
      <t>债务限额</t>
    </r>
  </si>
  <si>
    <r>
      <rPr>
        <b/>
        <sz val="12"/>
        <color theme="1"/>
        <rFont val="宋体"/>
        <family val="3"/>
        <charset val="134"/>
      </rPr>
      <t>债务余额</t>
    </r>
  </si>
  <si>
    <r>
      <rPr>
        <sz val="12"/>
        <color theme="1"/>
        <rFont val="宋体"/>
        <family val="3"/>
        <charset val="134"/>
      </rPr>
      <t>市本级</t>
    </r>
  </si>
  <si>
    <r>
      <rPr>
        <sz val="12"/>
        <color theme="1"/>
        <rFont val="宋体"/>
        <family val="3"/>
        <charset val="134"/>
      </rPr>
      <t>东</t>
    </r>
    <r>
      <rPr>
        <sz val="12"/>
        <color theme="1"/>
        <rFont val="Times New Roman"/>
        <family val="1"/>
      </rPr>
      <t xml:space="preserve">  </t>
    </r>
    <r>
      <rPr>
        <sz val="12"/>
        <color theme="1"/>
        <rFont val="宋体"/>
        <family val="3"/>
        <charset val="134"/>
      </rPr>
      <t>区</t>
    </r>
  </si>
  <si>
    <r>
      <rPr>
        <sz val="12"/>
        <color theme="1"/>
        <rFont val="宋体"/>
        <family val="3"/>
        <charset val="134"/>
      </rPr>
      <t>西</t>
    </r>
    <r>
      <rPr>
        <sz val="12"/>
        <color theme="1"/>
        <rFont val="Times New Roman"/>
        <family val="1"/>
      </rPr>
      <t xml:space="preserve">  </t>
    </r>
    <r>
      <rPr>
        <sz val="12"/>
        <color theme="1"/>
        <rFont val="宋体"/>
        <family val="3"/>
        <charset val="134"/>
      </rPr>
      <t>区</t>
    </r>
  </si>
  <si>
    <r>
      <rPr>
        <sz val="12"/>
        <color theme="1"/>
        <rFont val="宋体"/>
        <family val="3"/>
        <charset val="134"/>
      </rPr>
      <t>仁和区</t>
    </r>
  </si>
  <si>
    <r>
      <rPr>
        <sz val="12"/>
        <color theme="1"/>
        <rFont val="宋体"/>
        <family val="3"/>
        <charset val="134"/>
      </rPr>
      <t>米易县</t>
    </r>
  </si>
  <si>
    <r>
      <rPr>
        <sz val="12"/>
        <color theme="1"/>
        <rFont val="宋体"/>
        <family val="3"/>
        <charset val="134"/>
      </rPr>
      <t>盐边县</t>
    </r>
  </si>
  <si>
    <r>
      <rPr>
        <b/>
        <sz val="11"/>
        <color theme="1"/>
        <rFont val="宋体"/>
        <family val="3"/>
        <charset val="134"/>
      </rPr>
      <t>专项债务</t>
    </r>
  </si>
  <si>
    <r>
      <rPr>
        <b/>
        <sz val="11"/>
        <color theme="1"/>
        <rFont val="宋体"/>
        <family val="3"/>
        <charset val="134"/>
      </rPr>
      <t>专项债券</t>
    </r>
  </si>
  <si>
    <r>
      <rPr>
        <b/>
        <sz val="11"/>
        <color theme="1"/>
        <rFont val="宋体"/>
        <family val="3"/>
        <charset val="134"/>
      </rPr>
      <t>政府债务</t>
    </r>
  </si>
  <si>
    <r>
      <rPr>
        <b/>
        <sz val="11"/>
        <color theme="1"/>
        <rFont val="宋体"/>
        <family val="3"/>
        <charset val="134"/>
      </rPr>
      <t>或有债务</t>
    </r>
  </si>
  <si>
    <t>债务限额</t>
  </si>
  <si>
    <t>债务余额</t>
  </si>
  <si>
    <r>
      <rPr>
        <sz val="11"/>
        <color theme="1"/>
        <rFont val="宋体"/>
        <family val="3"/>
        <charset val="134"/>
      </rPr>
      <t>市本级</t>
    </r>
  </si>
  <si>
    <r>
      <rPr>
        <sz val="11"/>
        <color theme="1"/>
        <rFont val="宋体"/>
        <family val="3"/>
        <charset val="134"/>
      </rPr>
      <t>东</t>
    </r>
    <r>
      <rPr>
        <sz val="11"/>
        <color theme="1"/>
        <rFont val="Times New Roman"/>
        <family val="1"/>
      </rPr>
      <t xml:space="preserve">  </t>
    </r>
    <r>
      <rPr>
        <sz val="11"/>
        <color theme="1"/>
        <rFont val="宋体"/>
        <family val="3"/>
        <charset val="134"/>
      </rPr>
      <t>区</t>
    </r>
  </si>
  <si>
    <r>
      <rPr>
        <sz val="11"/>
        <color theme="1"/>
        <rFont val="宋体"/>
        <family val="3"/>
        <charset val="134"/>
      </rPr>
      <t>西</t>
    </r>
    <r>
      <rPr>
        <sz val="11"/>
        <color theme="1"/>
        <rFont val="Times New Roman"/>
        <family val="1"/>
      </rPr>
      <t xml:space="preserve">  </t>
    </r>
    <r>
      <rPr>
        <sz val="11"/>
        <color theme="1"/>
        <rFont val="宋体"/>
        <family val="3"/>
        <charset val="134"/>
      </rPr>
      <t>区</t>
    </r>
  </si>
  <si>
    <r>
      <rPr>
        <sz val="11"/>
        <color theme="1"/>
        <rFont val="宋体"/>
        <family val="3"/>
        <charset val="134"/>
      </rPr>
      <t>仁和区</t>
    </r>
  </si>
  <si>
    <r>
      <rPr>
        <sz val="11"/>
        <color theme="1"/>
        <rFont val="宋体"/>
        <family val="3"/>
        <charset val="134"/>
      </rPr>
      <t>米易县</t>
    </r>
  </si>
  <si>
    <r>
      <rPr>
        <sz val="11"/>
        <color theme="1"/>
        <rFont val="宋体"/>
        <family val="3"/>
        <charset val="134"/>
      </rPr>
      <t>盐边县</t>
    </r>
  </si>
  <si>
    <r>
      <rPr>
        <sz val="12"/>
        <color theme="1"/>
        <rFont val="宋体"/>
        <family val="3"/>
        <charset val="134"/>
      </rPr>
      <t>说明：本表反映的举借额和偿还额均包含再融资债券</t>
    </r>
  </si>
  <si>
    <t>一、一般公共服务支出</t>
    <phoneticPr fontId="38" type="noConversion"/>
  </si>
  <si>
    <t>二、外交支出</t>
    <phoneticPr fontId="38" type="noConversion"/>
  </si>
  <si>
    <t>三、国防支出</t>
    <phoneticPr fontId="38" type="noConversion"/>
  </si>
  <si>
    <t>四、公共安全支出</t>
    <phoneticPr fontId="38" type="noConversion"/>
  </si>
  <si>
    <t>五、教育支出</t>
    <phoneticPr fontId="38" type="noConversion"/>
  </si>
  <si>
    <t>六、科学技术支出</t>
    <phoneticPr fontId="38" type="noConversion"/>
  </si>
  <si>
    <t>七、文化旅游体育与传媒支出</t>
    <phoneticPr fontId="38" type="noConversion"/>
  </si>
  <si>
    <t>八、社会保障和就业支出</t>
    <phoneticPr fontId="38" type="noConversion"/>
  </si>
  <si>
    <t>九、卫生健康支出</t>
    <phoneticPr fontId="38" type="noConversion"/>
  </si>
  <si>
    <t>十、节能环保支出</t>
    <phoneticPr fontId="38" type="noConversion"/>
  </si>
  <si>
    <t>十一、城乡社区支出</t>
    <phoneticPr fontId="38" type="noConversion"/>
  </si>
  <si>
    <t>十二、农林水支出</t>
    <phoneticPr fontId="38" type="noConversion"/>
  </si>
  <si>
    <t>十三、交通运输支出</t>
    <phoneticPr fontId="38" type="noConversion"/>
  </si>
  <si>
    <t>十四、资源勘探工业信息等支出</t>
    <phoneticPr fontId="38" type="noConversion"/>
  </si>
  <si>
    <t>十五、商业服务业等支出</t>
    <phoneticPr fontId="38" type="noConversion"/>
  </si>
  <si>
    <t>十六、金融支出</t>
    <phoneticPr fontId="38" type="noConversion"/>
  </si>
  <si>
    <t>十七、自然资源海洋气象等支出</t>
    <phoneticPr fontId="38" type="noConversion"/>
  </si>
  <si>
    <t>十八、住房保障支出</t>
    <phoneticPr fontId="38" type="noConversion"/>
  </si>
  <si>
    <t>十九、粮油物资储备支出</t>
    <phoneticPr fontId="38" type="noConversion"/>
  </si>
  <si>
    <t>二十、灾害防治及应急管理支出</t>
    <phoneticPr fontId="38" type="noConversion"/>
  </si>
  <si>
    <t>二十一、预备费</t>
    <phoneticPr fontId="38" type="noConversion"/>
  </si>
  <si>
    <r>
      <t>二十二、其他支出</t>
    </r>
    <r>
      <rPr>
        <sz val="11"/>
        <rFont val="Times New Roman"/>
        <family val="1"/>
      </rPr>
      <t>(</t>
    </r>
    <r>
      <rPr>
        <sz val="11"/>
        <rFont val="宋体"/>
        <family val="3"/>
        <charset val="134"/>
      </rPr>
      <t>类</t>
    </r>
    <r>
      <rPr>
        <sz val="11"/>
        <rFont val="Times New Roman"/>
        <family val="1"/>
      </rPr>
      <t>)</t>
    </r>
    <phoneticPr fontId="38" type="noConversion"/>
  </si>
  <si>
    <t>二十三、债务付息支出</t>
    <phoneticPr fontId="38" type="noConversion"/>
  </si>
  <si>
    <t>二十四、债务发行费用支出</t>
    <phoneticPr fontId="38" type="noConversion"/>
  </si>
  <si>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</si>
  <si>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</si>
  <si>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</si>
  <si>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</si>
  <si>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</si>
  <si>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</si>
  <si>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</si>
  <si>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</si>
  <si>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</si>
  <si>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</si>
  <si>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</si>
  <si>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</si>
  <si>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</si>
  <si>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</si>
  <si>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</si>
  <si>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</si>
  <si>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</si>
  <si>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</si>
  <si>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</si>
  <si>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</si>
  <si>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</si>
  <si>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</si>
  <si>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</si>
  <si>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</si>
  <si>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</si>
  <si>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</si>
  <si>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</si>
  <si>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</si>
  <si>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</si>
  <si>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</si>
  <si>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</si>
  <si>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</si>
  <si>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</si>
  <si>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</si>
  <si>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</si>
  <si>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</si>
  <si>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</si>
  <si>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</si>
  <si>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</si>
  <si>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</si>
  <si>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</si>
  <si>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</si>
  <si>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</si>
  <si>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</si>
  <si>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</si>
  <si>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</si>
  <si>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</si>
  <si>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</si>
  <si>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</si>
  <si>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</si>
  <si>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</si>
  <si>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</si>
  <si>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</si>
  <si>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</si>
  <si>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</si>
  <si>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</si>
  <si>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</si>
  <si>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</si>
  <si>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</si>
  <si>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</si>
  <si>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</si>
  <si>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</si>
  <si>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</si>
  <si>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</si>
  <si>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</si>
  <si>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</si>
  <si>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</si>
  <si>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</si>
  <si>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</si>
  <si>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</si>
  <si>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</si>
  <si>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</si>
  <si>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</si>
  <si>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</si>
  <si>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</si>
  <si>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</si>
  <si>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</si>
  <si>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</si>
  <si>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</si>
  <si>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</si>
  <si>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</si>
  <si>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</si>
  <si>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</si>
  <si>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</si>
  <si>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</si>
  <si>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</si>
  <si>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</si>
  <si>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</si>
  <si>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</si>
  <si>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</si>
  <si>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</si>
  <si>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</si>
  <si>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</si>
  <si>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</si>
  <si>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</si>
  <si>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</si>
  <si>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</si>
  <si>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</si>
  <si>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</si>
  <si>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</si>
  <si>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</si>
  <si>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</si>
  <si>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</si>
  <si>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</si>
  <si>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</si>
  <si>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</si>
  <si>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</si>
  <si>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</si>
  <si>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</si>
  <si>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网信事务</t>
  </si>
  <si>
    <t xml:space="preserve">    信息安全事务</t>
  </si>
  <si>
    <t xml:space="preserve">    其他网信事务支出</t>
  </si>
  <si>
    <t xml:space="preserve">  市场监督管理事务</t>
  </si>
  <si>
    <t xml:space="preserve">  其他一般公共服务支出(款)</t>
  </si>
  <si>
    <t xml:space="preserve">    国家赔偿费用支出</t>
  </si>
  <si>
    <t xml:space="preserve">    其他一般公共服务支出(项)</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</si>
  <si>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</si>
  <si>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</si>
  <si>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</si>
  <si>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</si>
  <si>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</si>
  <si>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</si>
  <si>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</si>
  <si>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</si>
  <si>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</si>
  <si>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</si>
  <si>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</si>
  <si>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</si>
  <si>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</si>
  <si>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</si>
  <si>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</si>
  <si>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</si>
  <si>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</si>
  <si>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</si>
  <si>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</si>
  <si>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</si>
  <si>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</si>
  <si>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</si>
  <si>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</si>
  <si>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</si>
  <si>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</si>
  <si>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</si>
  <si>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</si>
  <si>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</si>
  <si>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其他外交支出(款)</t>
  </si>
  <si>
    <t xml:space="preserve">    其他外交支出(项)</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</si>
  <si>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</si>
  <si>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</si>
  <si>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</si>
  <si>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</si>
  <si>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</si>
  <si>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</si>
  <si>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</si>
  <si>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</si>
  <si>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</si>
  <si>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</si>
  <si>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</si>
  <si>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</si>
  <si>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</si>
  <si>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</si>
  <si>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</si>
  <si>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</si>
  <si>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其他国防支出(款)</t>
  </si>
  <si>
    <t xml:space="preserve">    其他国防支出(项)</t>
  </si>
  <si>
    <t xml:space="preserve">  武装警察部队(款)</t>
  </si>
  <si>
    <t xml:space="preserve">    武装警察部队(项)</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</si>
  <si>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</si>
  <si>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</si>
  <si>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</si>
  <si>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</si>
  <si>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</si>
  <si>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</si>
  <si>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</si>
  <si>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</si>
  <si>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</si>
  <si>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</si>
  <si>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</si>
  <si>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</si>
  <si>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</si>
  <si>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</si>
  <si>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</si>
  <si>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</si>
  <si>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</si>
  <si>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</si>
  <si>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</si>
  <si>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</si>
  <si>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</si>
  <si>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</si>
  <si>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</si>
  <si>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</si>
  <si>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</si>
  <si>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</si>
  <si>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</si>
  <si>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</si>
  <si>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</si>
  <si>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</si>
  <si>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</si>
  <si>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</si>
  <si>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</si>
  <si>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</si>
  <si>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</si>
  <si>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</si>
  <si>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</si>
  <si>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</si>
  <si>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</si>
  <si>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</si>
  <si>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</si>
  <si>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</si>
  <si>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</si>
  <si>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</si>
  <si>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</si>
  <si>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其他公共安全支出(款)</t>
  </si>
  <si>
    <t xml:space="preserve">    国家司法救助支出</t>
  </si>
  <si>
    <t xml:space="preserve">    其他公共安全支出(项)</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</si>
  <si>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</si>
  <si>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</si>
  <si>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</si>
  <si>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</si>
  <si>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</si>
  <si>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</si>
  <si>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</si>
  <si>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</si>
  <si>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</si>
  <si>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</si>
  <si>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</si>
  <si>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</si>
  <si>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</si>
  <si>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</si>
  <si>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</si>
  <si>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</si>
  <si>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</si>
  <si>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</si>
  <si>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</si>
  <si>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</si>
  <si>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</si>
  <si>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</si>
  <si>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</si>
  <si>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</si>
  <si>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</si>
  <si>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</si>
  <si>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</si>
  <si>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</si>
  <si>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</si>
  <si>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</si>
  <si>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</si>
  <si>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</si>
  <si>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</si>
  <si>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</si>
  <si>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</si>
  <si>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</si>
  <si>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</si>
  <si>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</si>
  <si>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</si>
  <si>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</si>
  <si>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</si>
  <si>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</si>
  <si>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</si>
  <si>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</si>
  <si>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</si>
  <si>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</si>
  <si>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</si>
  <si>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</si>
  <si>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</si>
  <si>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</si>
  <si>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</si>
  <si>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</si>
  <si>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</si>
  <si>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</si>
  <si>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</si>
  <si>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</si>
  <si>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</si>
  <si>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</si>
  <si>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</si>
  <si>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</si>
  <si>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</si>
  <si>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</si>
  <si>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</si>
  <si>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</si>
  <si>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</si>
  <si>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</si>
  <si>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</si>
  <si>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</si>
  <si>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</si>
  <si>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</si>
  <si>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</si>
  <si>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</si>
  <si>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</si>
  <si>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</si>
  <si>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</si>
  <si>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</si>
  <si>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</si>
  <si>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</si>
  <si>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</si>
  <si>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</si>
  <si>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</si>
  <si>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</si>
  <si>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</si>
  <si>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</si>
  <si>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</si>
  <si>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</si>
  <si>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</si>
  <si>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</si>
  <si>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</si>
  <si>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其他科学技术支出(款)</t>
  </si>
  <si>
    <t xml:space="preserve">    科技奖励</t>
  </si>
  <si>
    <t xml:space="preserve">    核应急</t>
  </si>
  <si>
    <t xml:space="preserve">    转制科研机构</t>
  </si>
  <si>
    <t xml:space="preserve">    其他科学技术支出(项)</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</si>
  <si>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</si>
  <si>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</si>
  <si>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</si>
  <si>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</si>
  <si>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</si>
  <si>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</si>
  <si>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</si>
  <si>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</si>
  <si>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</si>
  <si>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</si>
  <si>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</si>
  <si>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</si>
  <si>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</si>
  <si>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</si>
  <si>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</si>
  <si>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</si>
  <si>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</si>
  <si>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</si>
  <si>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</si>
  <si>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</si>
  <si>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</si>
  <si>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</si>
  <si>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</si>
  <si>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</si>
  <si>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</si>
  <si>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</si>
  <si>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</si>
  <si>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</si>
  <si>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</si>
  <si>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</si>
  <si>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</si>
  <si>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</si>
  <si>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</si>
  <si>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</si>
  <si>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</si>
  <si>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</si>
  <si>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宣传文化发展专项支出</t>
  </si>
  <si>
    <t xml:space="preserve">    文化产业发展专项支出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</si>
  <si>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</si>
  <si>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</si>
  <si>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</si>
  <si>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</si>
  <si>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</si>
  <si>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</si>
  <si>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</si>
  <si>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</si>
  <si>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</si>
  <si>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</si>
  <si>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</si>
  <si>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</si>
  <si>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</si>
  <si>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</si>
  <si>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</si>
  <si>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行政区划和地名管理</t>
  </si>
  <si>
    <t xml:space="preserve">    其他民政管理事务支出</t>
  </si>
  <si>
    <t xml:space="preserve">  补充全国社会保障基金</t>
  </si>
  <si>
    <t xml:space="preserve">    用一般公共预算补充基金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</si>
  <si>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</si>
  <si>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</si>
  <si>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</si>
  <si>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</si>
  <si>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</si>
  <si>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</si>
  <si>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</si>
  <si>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</si>
  <si>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</si>
  <si>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</si>
  <si>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</si>
  <si>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</si>
  <si>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</si>
  <si>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</si>
  <si>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</si>
  <si>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</si>
  <si>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</si>
  <si>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</si>
  <si>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</si>
  <si>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</si>
  <si>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</si>
  <si>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</si>
  <si>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</si>
  <si>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</si>
  <si>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</si>
  <si>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</si>
  <si>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</si>
  <si>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</si>
  <si>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</si>
  <si>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</si>
  <si>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</si>
  <si>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</si>
  <si>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</si>
  <si>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</si>
  <si>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</si>
  <si>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</si>
  <si>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</si>
  <si>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</si>
  <si>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</si>
  <si>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</si>
  <si>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</si>
  <si>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</si>
  <si>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</si>
  <si>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</si>
  <si>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</si>
  <si>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</si>
  <si>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</si>
  <si>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</si>
  <si>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</si>
  <si>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</si>
  <si>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</si>
  <si>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</si>
  <si>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</si>
  <si>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</si>
  <si>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</si>
  <si>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</si>
  <si>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</si>
  <si>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</si>
  <si>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</si>
  <si>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</si>
  <si>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</si>
  <si>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</si>
  <si>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</si>
  <si>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</si>
  <si>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</si>
  <si>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</si>
  <si>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</si>
  <si>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</si>
  <si>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</si>
  <si>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</si>
  <si>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</si>
  <si>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</si>
  <si>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</si>
  <si>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</si>
  <si>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</si>
  <si>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</si>
  <si>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</si>
  <si>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</si>
  <si>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</si>
  <si>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</si>
  <si>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其他社会保障和就业支出(款)</t>
  </si>
  <si>
    <t xml:space="preserve">    其他社会保障和就业支出(项)</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</si>
  <si>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</si>
  <si>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</si>
  <si>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</si>
  <si>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</si>
  <si>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</si>
  <si>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</si>
  <si>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</si>
  <si>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</si>
  <si>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</si>
  <si>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</si>
  <si>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</si>
  <si>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</si>
  <si>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</si>
  <si>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</si>
  <si>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</si>
  <si>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</si>
  <si>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</si>
  <si>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</si>
  <si>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</si>
  <si>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</si>
  <si>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</si>
  <si>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</si>
  <si>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</si>
  <si>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</si>
  <si>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</si>
  <si>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</si>
  <si>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</si>
  <si>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</si>
  <si>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</si>
  <si>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</si>
  <si>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</si>
  <si>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</si>
  <si>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</si>
  <si>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</si>
  <si>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</si>
  <si>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</si>
  <si>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</si>
  <si>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</si>
  <si>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</si>
  <si>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</si>
  <si>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</si>
  <si>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</si>
  <si>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</si>
  <si>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</si>
  <si>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</si>
  <si>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</si>
  <si>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</si>
  <si>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</si>
  <si>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</si>
  <si>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</si>
  <si>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</si>
  <si>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</si>
  <si>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</si>
  <si>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</si>
  <si>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</si>
  <si>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</si>
  <si>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</si>
  <si>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</si>
  <si>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</si>
  <si>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</si>
  <si>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</si>
  <si>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</si>
  <si>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</si>
  <si>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</si>
  <si>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</si>
  <si>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</si>
  <si>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</si>
  <si>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</si>
  <si>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</si>
  <si>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</si>
  <si>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</si>
  <si>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</si>
  <si>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</si>
  <si>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</si>
  <si>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</si>
  <si>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</si>
  <si>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</si>
  <si>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</si>
  <si>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</si>
  <si>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</si>
  <si>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</si>
  <si>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</si>
  <si>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</si>
  <si>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</si>
  <si>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</si>
  <si>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</si>
  <si>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</si>
  <si>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</si>
  <si>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</si>
  <si>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</si>
  <si>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</si>
  <si>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</si>
  <si>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</si>
  <si>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退耕现金</t>
  </si>
  <si>
    <t xml:space="preserve">    退耕还林粮食折现补贴</t>
  </si>
  <si>
    <t xml:space="preserve">    退耕还林粮食费用补贴</t>
  </si>
  <si>
    <t xml:space="preserve">    退耕还林工程建设</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</si>
  <si>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</si>
  <si>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</si>
  <si>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</si>
  <si>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</si>
  <si>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</si>
  <si>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</si>
  <si>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</si>
  <si>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</si>
  <si>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</si>
  <si>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</si>
  <si>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</si>
  <si>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</si>
  <si>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</si>
  <si>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</si>
  <si>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</si>
  <si>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</si>
  <si>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</si>
  <si>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</si>
  <si>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</si>
  <si>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</si>
  <si>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</si>
  <si>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</si>
  <si>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</si>
  <si>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</si>
  <si>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</si>
  <si>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</si>
  <si>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</si>
  <si>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</si>
  <si>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</si>
  <si>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</si>
  <si>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</si>
  <si>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</si>
  <si>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</si>
  <si>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</si>
  <si>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</si>
  <si>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</si>
  <si>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</si>
  <si>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</si>
  <si>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</si>
  <si>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</si>
  <si>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</si>
  <si>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</si>
  <si>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</si>
  <si>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</si>
  <si>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</si>
  <si>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</si>
  <si>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</si>
  <si>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</si>
  <si>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</si>
  <si>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</si>
  <si>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</si>
  <si>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</si>
  <si>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</si>
  <si>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</si>
  <si>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</si>
  <si>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</si>
  <si>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</si>
  <si>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对外交流与合作</t>
  </si>
  <si>
    <t xml:space="preserve">    防灾救灾</t>
  </si>
  <si>
    <t xml:space="preserve">    稳定农民收入补贴</t>
  </si>
  <si>
    <t xml:space="preserve">    农业结构调整补贴</t>
  </si>
  <si>
    <t xml:space="preserve">    农产品加工与促销</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</si>
  <si>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</si>
  <si>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</si>
  <si>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</si>
  <si>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</si>
  <si>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</si>
  <si>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林业和草原</t>
  </si>
  <si>
    <t xml:space="preserve">    事业机构</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</si>
  <si>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</si>
  <si>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</si>
  <si>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</si>
  <si>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</si>
  <si>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</si>
  <si>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</si>
  <si>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</si>
  <si>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</si>
  <si>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</si>
  <si>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</si>
  <si>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</si>
  <si>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</si>
  <si>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</si>
  <si>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</si>
  <si>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</si>
  <si>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</si>
  <si>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</si>
  <si>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</si>
  <si>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</si>
  <si>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</si>
  <si>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</si>
  <si>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</si>
  <si>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</si>
  <si>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</si>
  <si>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</si>
  <si>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</si>
  <si>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</si>
  <si>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</si>
  <si>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</si>
  <si>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</si>
  <si>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</si>
  <si>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</si>
  <si>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</si>
  <si>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</si>
  <si>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</si>
  <si>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</si>
  <si>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</si>
  <si>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</si>
  <si>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</si>
  <si>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</si>
  <si>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</si>
  <si>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</si>
  <si>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</si>
  <si>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</si>
  <si>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</si>
  <si>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</si>
  <si>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</si>
  <si>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</si>
  <si>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</si>
  <si>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</si>
  <si>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</si>
  <si>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</si>
  <si>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</si>
  <si>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</si>
  <si>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</si>
  <si>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</si>
  <si>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</si>
  <si>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</si>
  <si>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</si>
  <si>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</si>
  <si>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</si>
  <si>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</si>
  <si>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</si>
  <si>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</si>
  <si>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</si>
  <si>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</si>
  <si>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</si>
  <si>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</si>
  <si>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</si>
  <si>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</si>
  <si>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</si>
  <si>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</si>
  <si>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</si>
  <si>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</si>
  <si>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</si>
  <si>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</si>
  <si>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</si>
  <si>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</si>
  <si>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</si>
  <si>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</si>
  <si>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</si>
  <si>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</si>
  <si>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</si>
  <si>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</si>
  <si>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</si>
  <si>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</si>
  <si>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</si>
  <si>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</si>
  <si>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</si>
  <si>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</si>
  <si>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</si>
  <si>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</si>
  <si>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</si>
  <si>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</si>
  <si>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</si>
  <si>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</si>
  <si>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</si>
  <si>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</si>
  <si>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</si>
  <si>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</si>
  <si>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</si>
  <si>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</si>
  <si>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</si>
  <si>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</si>
  <si>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</si>
  <si>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</si>
  <si>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</si>
  <si>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</si>
  <si>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</si>
  <si>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</si>
  <si>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</si>
  <si>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</si>
  <si>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</si>
  <si>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</si>
  <si>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其他交通运输支出(款)</t>
  </si>
  <si>
    <t xml:space="preserve">    公共交通运营补助</t>
  </si>
  <si>
    <t xml:space="preserve">    其他交通运输支出(项)</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</si>
  <si>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</si>
  <si>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</si>
  <si>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</si>
  <si>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</si>
  <si>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</si>
  <si>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</si>
  <si>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</si>
  <si>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</si>
  <si>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</si>
  <si>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</si>
  <si>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</si>
  <si>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</si>
  <si>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</si>
  <si>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</si>
  <si>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</si>
  <si>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</si>
  <si>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</si>
  <si>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</si>
  <si>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</si>
  <si>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</si>
  <si>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</si>
  <si>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</si>
  <si>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</si>
  <si>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</si>
  <si>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</si>
  <si>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</si>
  <si>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</si>
  <si>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</si>
  <si>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</si>
  <si>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</si>
  <si>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</si>
  <si>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</si>
  <si>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</si>
  <si>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</si>
  <si>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</si>
  <si>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</si>
  <si>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</si>
  <si>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</si>
  <si>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黄金事务</t>
  </si>
  <si>
    <t xml:space="preserve">    技术改造支出</t>
  </si>
  <si>
    <t xml:space="preserve">    中药材扶持资金支出</t>
  </si>
  <si>
    <t xml:space="preserve">    重点产业振兴和技术改造项目贷款贴息</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</si>
  <si>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</si>
  <si>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</si>
  <si>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</si>
  <si>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</si>
  <si>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</si>
  <si>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</si>
  <si>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</si>
  <si>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</si>
  <si>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</si>
  <si>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</si>
  <si>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</si>
  <si>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</si>
  <si>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</si>
  <si>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</si>
  <si>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</si>
  <si>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</si>
  <si>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</si>
  <si>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</si>
  <si>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</si>
  <si>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</si>
  <si>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</si>
  <si>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</si>
  <si>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</si>
  <si>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</si>
  <si>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</si>
  <si>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</si>
  <si>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</si>
  <si>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</si>
  <si>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</si>
  <si>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</si>
  <si>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</si>
  <si>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</si>
  <si>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</si>
  <si>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</si>
  <si>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</si>
  <si>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重点企业贷款贴息</t>
  </si>
  <si>
    <t xml:space="preserve">    其他金融支出(项)</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</si>
  <si>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</si>
  <si>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</si>
  <si>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</si>
  <si>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</si>
  <si>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</si>
  <si>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</si>
  <si>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</si>
  <si>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</si>
  <si>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</si>
  <si>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自然资源事务</t>
  </si>
  <si>
    <t xml:space="preserve">    自然资源规划及管理</t>
  </si>
  <si>
    <t>　　地质勘查与矿产资源管理</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</si>
  <si>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</si>
  <si>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</si>
  <si>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</si>
  <si>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</si>
  <si>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</si>
  <si>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</si>
  <si>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</si>
  <si>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</si>
  <si>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</si>
  <si>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</si>
  <si>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</si>
  <si>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</si>
  <si>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其他自然资源海洋气象等支出(款)</t>
  </si>
  <si>
    <t xml:space="preserve">    其他自然资源海洋气象等支出(项)</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</si>
  <si>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</si>
  <si>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</si>
  <si>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</si>
  <si>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</si>
  <si>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</si>
  <si>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</si>
  <si>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</si>
  <si>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</si>
  <si>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</si>
  <si>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</si>
  <si>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</si>
  <si>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</si>
  <si>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</si>
  <si>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</si>
  <si>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</si>
  <si>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</si>
  <si>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</si>
  <si>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</si>
  <si>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</si>
  <si>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</si>
  <si>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</si>
  <si>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</si>
  <si>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</si>
  <si>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</si>
  <si>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</si>
  <si>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</si>
  <si>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</si>
  <si>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</si>
  <si>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</si>
  <si>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</si>
  <si>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</si>
  <si>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</si>
  <si>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</si>
  <si>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</si>
  <si>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</si>
  <si>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</si>
  <si>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</si>
  <si>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</si>
  <si>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</si>
  <si>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</si>
  <si>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</si>
  <si>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</si>
  <si>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</si>
  <si>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</si>
  <si>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</si>
  <si>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</si>
  <si>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</si>
  <si>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</si>
  <si>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</si>
  <si>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</si>
  <si>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</si>
  <si>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</si>
  <si>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</si>
  <si>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</si>
  <si>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</si>
  <si>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</si>
  <si>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</si>
  <si>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</si>
  <si>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</si>
  <si>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</si>
  <si>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</si>
  <si>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</si>
  <si>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</si>
  <si>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</si>
  <si>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</si>
  <si>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</si>
  <si>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</si>
  <si>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</si>
  <si>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</si>
  <si>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</si>
  <si>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</si>
  <si>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</si>
  <si>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</si>
  <si>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</si>
  <si>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</si>
  <si>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</si>
  <si>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</si>
  <si>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</si>
  <si>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</si>
  <si>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</si>
  <si>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</si>
  <si>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</si>
  <si>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</si>
  <si>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</si>
  <si>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</si>
  <si>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</si>
  <si>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</si>
  <si>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</si>
  <si>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</si>
  <si>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</si>
  <si>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</si>
  <si>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其他灾害防治及应急管理支出(款)</t>
  </si>
  <si>
    <t xml:space="preserve">    其他灾害防治及应急管理支出(项)</t>
  </si>
  <si>
    <t>其他支出(类)</t>
  </si>
  <si>
    <t xml:space="preserve">  其他支出(款)</t>
  </si>
  <si>
    <t xml:space="preserve">    其他支出(项)</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</si>
  <si>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</si>
  <si>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</si>
  <si>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</si>
  <si>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</si>
  <si>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</si>
  <si>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</si>
  <si>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</si>
  <si>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</si>
  <si>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</si>
  <si>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</si>
  <si>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r>
      <t>2021</t>
    </r>
    <r>
      <rPr>
        <b/>
        <sz val="16"/>
        <color theme="1"/>
        <rFont val="宋体"/>
        <family val="3"/>
        <charset val="134"/>
      </rPr>
      <t>年攀枝花市市本级地方一般公共预算收入执行表</t>
    </r>
    <phoneticPr fontId="38" type="noConversion"/>
  </si>
  <si>
    <t>执行数</t>
    <phoneticPr fontId="38" type="noConversion"/>
  </si>
  <si>
    <t>预备费</t>
    <phoneticPr fontId="38" type="noConversion"/>
  </si>
  <si>
    <t>为预算</t>
    <phoneticPr fontId="38" type="noConversion"/>
  </si>
  <si>
    <t>为上年决算</t>
    <phoneticPr fontId="38" type="noConversion"/>
  </si>
  <si>
    <r>
      <t>2021</t>
    </r>
    <r>
      <rPr>
        <b/>
        <sz val="16"/>
        <color theme="1"/>
        <rFont val="宋体"/>
        <family val="3"/>
        <charset val="134"/>
      </rPr>
      <t>年攀枝花市地方一般公共预算收入执行表</t>
    </r>
    <phoneticPr fontId="38" type="noConversion"/>
  </si>
  <si>
    <r>
      <t xml:space="preserve">  </t>
    </r>
    <r>
      <rPr>
        <sz val="11"/>
        <color theme="1"/>
        <rFont val="宋体"/>
        <family val="3"/>
        <charset val="134"/>
      </rPr>
      <t>国有资本经营收入</t>
    </r>
    <phoneticPr fontId="38" type="noConversion"/>
  </si>
  <si>
    <r>
      <t xml:space="preserve">  </t>
    </r>
    <r>
      <rPr>
        <sz val="11"/>
        <color theme="1"/>
        <rFont val="宋体"/>
        <family val="3"/>
        <charset val="134"/>
      </rPr>
      <t>捐赠收入</t>
    </r>
    <phoneticPr fontId="38" type="noConversion"/>
  </si>
  <si>
    <r>
      <rPr>
        <sz val="11"/>
        <color theme="1"/>
        <rFont val="宋体"/>
        <family val="3"/>
        <charset val="134"/>
      </rPr>
      <t>一、</t>
    </r>
    <r>
      <rPr>
        <sz val="11"/>
        <color theme="1"/>
        <rFont val="Times New Roman"/>
        <family val="1"/>
      </rPr>
      <t>2020</t>
    </r>
    <r>
      <rPr>
        <sz val="11"/>
        <color theme="1"/>
        <rFont val="宋体"/>
        <family val="3"/>
        <charset val="134"/>
      </rPr>
      <t>年末余额</t>
    </r>
    <phoneticPr fontId="38" type="noConversion"/>
  </si>
  <si>
    <r>
      <rPr>
        <sz val="11"/>
        <color theme="1"/>
        <rFont val="宋体"/>
        <family val="3"/>
        <charset val="134"/>
      </rPr>
      <t>二、</t>
    </r>
    <r>
      <rPr>
        <sz val="11"/>
        <color theme="1"/>
        <rFont val="Times New Roman"/>
        <family val="1"/>
      </rPr>
      <t>2021</t>
    </r>
    <r>
      <rPr>
        <sz val="11"/>
        <color theme="1"/>
        <rFont val="宋体"/>
        <family val="3"/>
        <charset val="134"/>
      </rPr>
      <t>年新增额</t>
    </r>
    <phoneticPr fontId="38" type="noConversion"/>
  </si>
  <si>
    <r>
      <rPr>
        <sz val="11"/>
        <color theme="1"/>
        <rFont val="宋体"/>
        <family val="3"/>
        <charset val="134"/>
      </rPr>
      <t>三、</t>
    </r>
    <r>
      <rPr>
        <sz val="11"/>
        <color theme="1"/>
        <rFont val="Times New Roman"/>
        <family val="1"/>
      </rPr>
      <t>2021</t>
    </r>
    <r>
      <rPr>
        <sz val="11"/>
        <color theme="1"/>
        <rFont val="宋体"/>
        <family val="3"/>
        <charset val="134"/>
      </rPr>
      <t>年或有债务转化额</t>
    </r>
    <phoneticPr fontId="38" type="noConversion"/>
  </si>
  <si>
    <r>
      <rPr>
        <sz val="11"/>
        <color theme="1"/>
        <rFont val="宋体"/>
        <family val="3"/>
        <charset val="134"/>
      </rPr>
      <t>四、</t>
    </r>
    <r>
      <rPr>
        <sz val="11"/>
        <color theme="1"/>
        <rFont val="Times New Roman"/>
        <family val="1"/>
      </rPr>
      <t>2021</t>
    </r>
    <r>
      <rPr>
        <sz val="11"/>
        <color theme="1"/>
        <rFont val="宋体"/>
        <family val="3"/>
        <charset val="134"/>
      </rPr>
      <t>年偿还额</t>
    </r>
    <phoneticPr fontId="38" type="noConversion"/>
  </si>
  <si>
    <r>
      <rPr>
        <sz val="11"/>
        <color theme="1"/>
        <rFont val="宋体"/>
        <family val="3"/>
        <charset val="134"/>
      </rPr>
      <t>五、</t>
    </r>
    <r>
      <rPr>
        <sz val="11"/>
        <color theme="1"/>
        <rFont val="Times New Roman"/>
        <family val="1"/>
      </rPr>
      <t>2021</t>
    </r>
    <r>
      <rPr>
        <sz val="11"/>
        <color theme="1"/>
        <rFont val="宋体"/>
        <family val="3"/>
        <charset val="134"/>
      </rPr>
      <t>年末余额</t>
    </r>
    <phoneticPr fontId="38" type="noConversion"/>
  </si>
  <si>
    <r>
      <t>2021</t>
    </r>
    <r>
      <rPr>
        <b/>
        <sz val="16"/>
        <color theme="1"/>
        <rFont val="宋体"/>
        <family val="3"/>
        <charset val="134"/>
      </rPr>
      <t>年攀枝花市地方政府一般债务分地区情况表</t>
    </r>
    <phoneticPr fontId="38" type="noConversion"/>
  </si>
  <si>
    <t>一、2021年攀枝花市地方一般公共预算收入执行表</t>
    <phoneticPr fontId="38" type="noConversion"/>
  </si>
  <si>
    <t>四、2021年攀枝花市一般公共预算经济分类科目支出执行表</t>
  </si>
  <si>
    <t>2021年攀枝花市一般公共预算收支平衡表</t>
    <phoneticPr fontId="38" type="noConversion"/>
  </si>
  <si>
    <t>执行数</t>
    <phoneticPr fontId="38" type="noConversion"/>
  </si>
  <si>
    <r>
      <t>2021</t>
    </r>
    <r>
      <rPr>
        <b/>
        <sz val="16"/>
        <rFont val="宋体"/>
        <family val="3"/>
        <charset val="134"/>
      </rPr>
      <t>年攀枝花市一般公共预算经济分类科目支出执行表</t>
    </r>
    <phoneticPr fontId="38" type="noConversion"/>
  </si>
  <si>
    <t>执行数</t>
    <phoneticPr fontId="38" type="noConversion"/>
  </si>
  <si>
    <t>三、2021年攀枝花市一般公共预算收支平衡表</t>
    <phoneticPr fontId="38" type="noConversion"/>
  </si>
  <si>
    <t>单位：万元,%</t>
    <phoneticPr fontId="38" type="noConversion"/>
  </si>
  <si>
    <r>
      <rPr>
        <sz val="11"/>
        <color theme="1"/>
        <rFont val="宋体"/>
        <family val="3"/>
        <charset val="134"/>
      </rPr>
      <t>一、</t>
    </r>
    <r>
      <rPr>
        <sz val="11"/>
        <color theme="1"/>
        <rFont val="Times New Roman"/>
        <family val="1"/>
      </rPr>
      <t>2020</t>
    </r>
    <r>
      <rPr>
        <sz val="11"/>
        <color theme="1"/>
        <rFont val="宋体"/>
        <family val="3"/>
        <charset val="134"/>
      </rPr>
      <t>年末余额</t>
    </r>
    <phoneticPr fontId="38" type="noConversion"/>
  </si>
  <si>
    <r>
      <t>2021</t>
    </r>
    <r>
      <rPr>
        <b/>
        <sz val="16"/>
        <color theme="1"/>
        <rFont val="宋体"/>
        <family val="3"/>
        <charset val="134"/>
      </rPr>
      <t>年攀枝花市地方政府一般债务余额情况表</t>
    </r>
    <phoneticPr fontId="38" type="noConversion"/>
  </si>
  <si>
    <r>
      <rPr>
        <sz val="11"/>
        <color theme="1"/>
        <rFont val="宋体"/>
        <family val="3"/>
        <charset val="134"/>
      </rPr>
      <t>二、</t>
    </r>
    <r>
      <rPr>
        <sz val="11"/>
        <color theme="1"/>
        <rFont val="Times New Roman"/>
        <family val="1"/>
      </rPr>
      <t>2021</t>
    </r>
    <r>
      <rPr>
        <sz val="11"/>
        <color theme="1"/>
        <rFont val="宋体"/>
        <family val="3"/>
        <charset val="134"/>
      </rPr>
      <t>年新增额</t>
    </r>
    <phoneticPr fontId="38" type="noConversion"/>
  </si>
  <si>
    <r>
      <rPr>
        <sz val="11"/>
        <color theme="1"/>
        <rFont val="宋体"/>
        <family val="3"/>
        <charset val="134"/>
      </rPr>
      <t>三、</t>
    </r>
    <r>
      <rPr>
        <sz val="11"/>
        <color theme="1"/>
        <rFont val="Times New Roman"/>
        <family val="1"/>
      </rPr>
      <t>2021</t>
    </r>
    <r>
      <rPr>
        <sz val="11"/>
        <color theme="1"/>
        <rFont val="宋体"/>
        <family val="3"/>
        <charset val="134"/>
      </rPr>
      <t>年或有债务转化额</t>
    </r>
    <phoneticPr fontId="38" type="noConversion"/>
  </si>
  <si>
    <r>
      <rPr>
        <sz val="11"/>
        <color theme="1"/>
        <rFont val="宋体"/>
        <family val="3"/>
        <charset val="134"/>
      </rPr>
      <t>四、</t>
    </r>
    <r>
      <rPr>
        <sz val="11"/>
        <color theme="1"/>
        <rFont val="Times New Roman"/>
        <family val="1"/>
      </rPr>
      <t>2021</t>
    </r>
    <r>
      <rPr>
        <sz val="11"/>
        <color theme="1"/>
        <rFont val="宋体"/>
        <family val="3"/>
        <charset val="134"/>
      </rPr>
      <t>年偿还额</t>
    </r>
    <phoneticPr fontId="38" type="noConversion"/>
  </si>
  <si>
    <r>
      <rPr>
        <sz val="11"/>
        <color theme="1"/>
        <rFont val="宋体"/>
        <family val="3"/>
        <charset val="134"/>
      </rPr>
      <t>五、</t>
    </r>
    <r>
      <rPr>
        <sz val="11"/>
        <color theme="1"/>
        <rFont val="Times New Roman"/>
        <family val="1"/>
      </rPr>
      <t>2021</t>
    </r>
    <r>
      <rPr>
        <sz val="11"/>
        <color theme="1"/>
        <rFont val="宋体"/>
        <family val="3"/>
        <charset val="134"/>
      </rPr>
      <t>年末余额</t>
    </r>
    <phoneticPr fontId="38" type="noConversion"/>
  </si>
  <si>
    <r>
      <t>2021</t>
    </r>
    <r>
      <rPr>
        <b/>
        <sz val="16"/>
        <color theme="1"/>
        <rFont val="宋体"/>
        <family val="3"/>
        <charset val="134"/>
      </rPr>
      <t>年攀枝花市地方政府专项债务余额情况表</t>
    </r>
    <phoneticPr fontId="38" type="noConversion"/>
  </si>
  <si>
    <r>
      <t>2021</t>
    </r>
    <r>
      <rPr>
        <b/>
        <sz val="16"/>
        <color theme="1"/>
        <rFont val="宋体"/>
        <family val="3"/>
        <charset val="134"/>
      </rPr>
      <t>年攀枝花市地方政府专项债务分地区情况表</t>
    </r>
    <phoneticPr fontId="38" type="noConversion"/>
  </si>
  <si>
    <r>
      <t>2021</t>
    </r>
    <r>
      <rPr>
        <b/>
        <sz val="16"/>
        <color theme="1"/>
        <rFont val="宋体"/>
        <family val="3"/>
        <charset val="134"/>
      </rPr>
      <t>年攀枝花市地方政府性债务余额情况汇总表</t>
    </r>
    <phoneticPr fontId="38" type="noConversion"/>
  </si>
  <si>
    <r>
      <t>2021</t>
    </r>
    <r>
      <rPr>
        <b/>
        <sz val="16"/>
        <color theme="1"/>
        <rFont val="宋体"/>
        <family val="3"/>
        <charset val="134"/>
      </rPr>
      <t>年攀枝花市市本级地方政府性债务余额情况汇总表</t>
    </r>
    <phoneticPr fontId="38" type="noConversion"/>
  </si>
  <si>
    <t>说明：本表反映的举借额和偿还额均包含再融资债券</t>
    <phoneticPr fontId="38" type="noConversion"/>
  </si>
  <si>
    <r>
      <t>2021</t>
    </r>
    <r>
      <rPr>
        <b/>
        <sz val="16"/>
        <color theme="1"/>
        <rFont val="宋体"/>
        <family val="3"/>
        <charset val="134"/>
      </rPr>
      <t>年攀枝花市地方政府债务分地区情况汇总表</t>
    </r>
    <phoneticPr fontId="38" type="noConversion"/>
  </si>
  <si>
    <r>
      <t>2021</t>
    </r>
    <r>
      <rPr>
        <b/>
        <sz val="16"/>
        <color theme="1"/>
        <rFont val="宋体"/>
        <family val="3"/>
        <charset val="134"/>
      </rPr>
      <t>年攀枝花市政府债务变动情况表</t>
    </r>
    <phoneticPr fontId="38" type="noConversion"/>
  </si>
  <si>
    <r>
      <t>2020</t>
    </r>
    <r>
      <rPr>
        <b/>
        <sz val="11"/>
        <color theme="1"/>
        <rFont val="宋体"/>
        <family val="3"/>
        <charset val="134"/>
      </rPr>
      <t>年
年末余额</t>
    </r>
    <phoneticPr fontId="38" type="noConversion"/>
  </si>
  <si>
    <r>
      <t>2021</t>
    </r>
    <r>
      <rPr>
        <b/>
        <sz val="11"/>
        <color theme="1"/>
        <rFont val="宋体"/>
        <family val="3"/>
        <charset val="134"/>
      </rPr>
      <t>年
举借情况</t>
    </r>
    <phoneticPr fontId="38" type="noConversion"/>
  </si>
  <si>
    <r>
      <t>2021</t>
    </r>
    <r>
      <rPr>
        <b/>
        <sz val="11"/>
        <color theme="1"/>
        <rFont val="宋体"/>
        <family val="3"/>
        <charset val="134"/>
      </rPr>
      <t>年
或有债务转化</t>
    </r>
    <phoneticPr fontId="38" type="noConversion"/>
  </si>
  <si>
    <r>
      <t>2021</t>
    </r>
    <r>
      <rPr>
        <b/>
        <sz val="11"/>
        <color theme="1"/>
        <rFont val="宋体"/>
        <family val="3"/>
        <charset val="134"/>
      </rPr>
      <t>年
当年偿还</t>
    </r>
    <phoneticPr fontId="38" type="noConversion"/>
  </si>
  <si>
    <r>
      <t>2021</t>
    </r>
    <r>
      <rPr>
        <b/>
        <sz val="11"/>
        <color theme="1"/>
        <rFont val="宋体"/>
        <family val="3"/>
        <charset val="134"/>
      </rPr>
      <t>年
年末余额</t>
    </r>
    <phoneticPr fontId="38" type="noConversion"/>
  </si>
  <si>
    <r>
      <t>2021</t>
    </r>
    <r>
      <rPr>
        <b/>
        <sz val="16"/>
        <rFont val="宋体"/>
        <family val="3"/>
        <charset val="134"/>
      </rPr>
      <t>年攀枝花市市本级一般公共预算收支平衡表</t>
    </r>
    <phoneticPr fontId="38" type="noConversion"/>
  </si>
  <si>
    <r>
      <t>2021</t>
    </r>
    <r>
      <rPr>
        <b/>
        <sz val="16"/>
        <rFont val="宋体"/>
        <family val="3"/>
        <charset val="134"/>
      </rPr>
      <t>年攀枝花市市本级一般公共预算经济分类科目支出执行表</t>
    </r>
    <phoneticPr fontId="38" type="noConversion"/>
  </si>
  <si>
    <r>
      <t>2021</t>
    </r>
    <r>
      <rPr>
        <b/>
        <sz val="16"/>
        <color theme="1"/>
        <rFont val="宋体"/>
        <family val="3"/>
        <charset val="134"/>
      </rPr>
      <t>年省对市税返和转移支付补助执行表</t>
    </r>
    <phoneticPr fontId="38" type="noConversion"/>
  </si>
  <si>
    <r>
      <t>2021</t>
    </r>
    <r>
      <rPr>
        <b/>
        <sz val="16"/>
        <color theme="1"/>
        <rFont val="宋体"/>
        <family val="3"/>
        <charset val="134"/>
      </rPr>
      <t>年市对区税返和转移支付补助执行表</t>
    </r>
    <phoneticPr fontId="38" type="noConversion"/>
  </si>
  <si>
    <r>
      <t>2021</t>
    </r>
    <r>
      <rPr>
        <b/>
        <sz val="16"/>
        <color theme="1"/>
        <rFont val="宋体"/>
        <family val="3"/>
        <charset val="134"/>
      </rPr>
      <t>年攀枝花市政府性基金预算收入执行表</t>
    </r>
    <phoneticPr fontId="38" type="noConversion"/>
  </si>
  <si>
    <r>
      <t>2021</t>
    </r>
    <r>
      <rPr>
        <b/>
        <sz val="16"/>
        <rFont val="宋体"/>
        <family val="3"/>
        <charset val="134"/>
      </rPr>
      <t>年攀枝花市政府性基金预算收支平衡表</t>
    </r>
    <phoneticPr fontId="38" type="noConversion"/>
  </si>
  <si>
    <r>
      <t>2021</t>
    </r>
    <r>
      <rPr>
        <b/>
        <sz val="16"/>
        <color theme="1"/>
        <rFont val="宋体"/>
        <family val="3"/>
        <charset val="134"/>
      </rPr>
      <t>年攀枝花市市本级政府性基金预算收入执行表</t>
    </r>
    <phoneticPr fontId="38" type="noConversion"/>
  </si>
  <si>
    <r>
      <rPr>
        <b/>
        <sz val="10"/>
        <rFont val="Times New Roman"/>
        <family val="1"/>
      </rPr>
      <t xml:space="preserve">  </t>
    </r>
    <r>
      <rPr>
        <b/>
        <sz val="10"/>
        <rFont val="宋体"/>
        <family val="3"/>
        <charset val="134"/>
      </rPr>
      <t>抗疫相关支出</t>
    </r>
  </si>
  <si>
    <r>
      <t>2021</t>
    </r>
    <r>
      <rPr>
        <b/>
        <sz val="16"/>
        <color theme="1"/>
        <rFont val="宋体"/>
        <family val="3"/>
        <charset val="134"/>
      </rPr>
      <t>年攀枝花市市本级政府性基金支出执行表</t>
    </r>
    <phoneticPr fontId="38" type="noConversion"/>
  </si>
  <si>
    <r>
      <t>2021</t>
    </r>
    <r>
      <rPr>
        <b/>
        <sz val="16"/>
        <rFont val="宋体"/>
        <family val="3"/>
        <charset val="134"/>
      </rPr>
      <t>年攀枝花市市本级政府性基金预算收支平衡表</t>
    </r>
    <phoneticPr fontId="38" type="noConversion"/>
  </si>
  <si>
    <r>
      <t>2021</t>
    </r>
    <r>
      <rPr>
        <b/>
        <sz val="16"/>
        <color theme="1"/>
        <rFont val="宋体"/>
        <family val="3"/>
        <charset val="134"/>
      </rPr>
      <t>年省对市政府性基金预算转移支付补助执行表</t>
    </r>
    <phoneticPr fontId="38" type="noConversion"/>
  </si>
  <si>
    <r>
      <t>2021</t>
    </r>
    <r>
      <rPr>
        <b/>
        <sz val="16"/>
        <color theme="1"/>
        <rFont val="宋体"/>
        <family val="3"/>
        <charset val="134"/>
      </rPr>
      <t>年市对区政府性基金预算转移支付补助执行表</t>
    </r>
    <phoneticPr fontId="38" type="noConversion"/>
  </si>
  <si>
    <r>
      <t xml:space="preserve"> </t>
    </r>
    <r>
      <rPr>
        <b/>
        <sz val="11"/>
        <color theme="1"/>
        <rFont val="宋体"/>
        <family val="3"/>
        <charset val="134"/>
      </rPr>
      <t>政府性基金转移支付支出</t>
    </r>
    <phoneticPr fontId="38" type="noConversion"/>
  </si>
  <si>
    <r>
      <t xml:space="preserve"> </t>
    </r>
    <r>
      <rPr>
        <b/>
        <sz val="11"/>
        <color theme="1"/>
        <rFont val="宋体"/>
        <family val="3"/>
        <charset val="134"/>
      </rPr>
      <t>抗疫特别国债转移支付支出</t>
    </r>
    <phoneticPr fontId="38" type="noConversion"/>
  </si>
  <si>
    <r>
      <t xml:space="preserve">  </t>
    </r>
    <r>
      <rPr>
        <sz val="11"/>
        <rFont val="宋体"/>
        <family val="3"/>
        <charset val="134"/>
      </rPr>
      <t>大中型水库库区基金支出</t>
    </r>
    <phoneticPr fontId="38" type="noConversion"/>
  </si>
  <si>
    <r>
      <t xml:space="preserve">  </t>
    </r>
    <r>
      <rPr>
        <sz val="11"/>
        <rFont val="宋体"/>
        <family val="3"/>
        <charset val="134"/>
      </rPr>
      <t>大中型水库移民后期扶持基金支出</t>
    </r>
    <phoneticPr fontId="38" type="noConversion"/>
  </si>
  <si>
    <r>
      <t xml:space="preserve">  </t>
    </r>
    <r>
      <rPr>
        <sz val="11"/>
        <rFont val="宋体"/>
        <family val="3"/>
        <charset val="134"/>
      </rPr>
      <t>彩票公益金支出</t>
    </r>
    <phoneticPr fontId="38" type="noConversion"/>
  </si>
  <si>
    <r>
      <t xml:space="preserve">  </t>
    </r>
    <r>
      <rPr>
        <b/>
        <sz val="10"/>
        <rFont val="宋体"/>
        <family val="3"/>
        <charset val="134"/>
      </rPr>
      <t>国有土地使用权出让收入安排的支出</t>
    </r>
    <phoneticPr fontId="38" type="noConversion"/>
  </si>
  <si>
    <r>
      <t xml:space="preserve">  </t>
    </r>
    <r>
      <rPr>
        <sz val="11"/>
        <rFont val="宋体"/>
        <family val="3"/>
        <charset val="134"/>
      </rPr>
      <t>国有土地出让金收入安排的支出</t>
    </r>
    <phoneticPr fontId="38" type="noConversion"/>
  </si>
  <si>
    <t>国有资本经营预算上年结余</t>
    <phoneticPr fontId="38" type="noConversion"/>
  </si>
  <si>
    <t>国有资本经营预算收入</t>
    <phoneticPr fontId="38" type="noConversion"/>
  </si>
  <si>
    <t>社会保险基金收入</t>
    <phoneticPr fontId="38" type="noConversion"/>
  </si>
  <si>
    <r>
      <t xml:space="preserve">    </t>
    </r>
    <r>
      <rPr>
        <sz val="11"/>
        <color theme="1"/>
        <rFont val="宋体"/>
        <family val="3"/>
        <charset val="134"/>
      </rPr>
      <t>企业职工基本养老保险基金收入</t>
    </r>
    <phoneticPr fontId="38" type="noConversion"/>
  </si>
  <si>
    <r>
      <t xml:space="preserve">    </t>
    </r>
    <r>
      <rPr>
        <sz val="11"/>
        <color theme="1"/>
        <rFont val="宋体"/>
        <family val="3"/>
        <charset val="134"/>
      </rPr>
      <t>企业职工基本养老保险基金支出</t>
    </r>
    <phoneticPr fontId="38" type="noConversion"/>
  </si>
  <si>
    <r>
      <t xml:space="preserve">    </t>
    </r>
    <r>
      <rPr>
        <sz val="11"/>
        <color theme="1"/>
        <rFont val="宋体"/>
        <family val="3"/>
        <charset val="134"/>
      </rPr>
      <t>城乡居民基本养老保险基金收入</t>
    </r>
    <phoneticPr fontId="38" type="noConversion"/>
  </si>
  <si>
    <r>
      <t xml:space="preserve">    </t>
    </r>
    <r>
      <rPr>
        <sz val="11"/>
        <color theme="1"/>
        <rFont val="宋体"/>
        <family val="3"/>
        <charset val="134"/>
      </rPr>
      <t>职工基本医疗保险</t>
    </r>
    <r>
      <rPr>
        <sz val="11"/>
        <color theme="1"/>
        <rFont val="Times New Roman"/>
        <family val="1"/>
      </rPr>
      <t>(</t>
    </r>
    <r>
      <rPr>
        <sz val="11"/>
        <color theme="1"/>
        <rFont val="宋体"/>
        <family val="3"/>
        <charset val="134"/>
      </rPr>
      <t>含生育保险）基金收入</t>
    </r>
    <phoneticPr fontId="38" type="noConversion"/>
  </si>
  <si>
    <r>
      <t xml:space="preserve">    </t>
    </r>
    <r>
      <rPr>
        <sz val="11"/>
        <color theme="1"/>
        <rFont val="宋体"/>
        <family val="3"/>
        <charset val="134"/>
      </rPr>
      <t>城乡居民基本医疗保险基金收入</t>
    </r>
    <phoneticPr fontId="38" type="noConversion"/>
  </si>
  <si>
    <r>
      <t xml:space="preserve">    </t>
    </r>
    <r>
      <rPr>
        <sz val="11"/>
        <color theme="1"/>
        <rFont val="宋体"/>
        <family val="3"/>
        <charset val="134"/>
      </rPr>
      <t>工伤保险基金收入</t>
    </r>
    <phoneticPr fontId="38" type="noConversion"/>
  </si>
  <si>
    <r>
      <t xml:space="preserve">    </t>
    </r>
    <r>
      <rPr>
        <sz val="11"/>
        <color theme="1"/>
        <rFont val="宋体"/>
        <family val="3"/>
        <charset val="134"/>
      </rPr>
      <t>失业保险基金收入</t>
    </r>
    <phoneticPr fontId="38" type="noConversion"/>
  </si>
  <si>
    <r>
      <t>2021</t>
    </r>
    <r>
      <rPr>
        <b/>
        <sz val="16"/>
        <color theme="1"/>
        <rFont val="宋体"/>
        <family val="3"/>
        <charset val="134"/>
      </rPr>
      <t>年攀枝花市政府性基金预算支出执行表</t>
    </r>
    <phoneticPr fontId="38" type="noConversion"/>
  </si>
  <si>
    <t>执行数</t>
    <phoneticPr fontId="38" type="noConversion"/>
  </si>
  <si>
    <t>执行数</t>
    <phoneticPr fontId="38" type="noConversion"/>
  </si>
  <si>
    <t>执行数</t>
    <phoneticPr fontId="38" type="noConversion"/>
  </si>
  <si>
    <r>
      <t>2021</t>
    </r>
    <r>
      <rPr>
        <b/>
        <sz val="16"/>
        <color theme="1"/>
        <rFont val="宋体"/>
        <family val="3"/>
        <charset val="134"/>
      </rPr>
      <t>年攀枝花市及市本级社会保险基金预算收支平衡表</t>
    </r>
    <phoneticPr fontId="38" type="noConversion"/>
  </si>
  <si>
    <r>
      <t>2021</t>
    </r>
    <r>
      <rPr>
        <b/>
        <sz val="16"/>
        <color theme="1"/>
        <rFont val="宋体"/>
        <family val="3"/>
        <charset val="134"/>
      </rPr>
      <t>年攀枝花市一般公共预算支出执行表</t>
    </r>
    <phoneticPr fontId="38" type="noConversion"/>
  </si>
  <si>
    <t>二、2021年攀枝花市一般公共预算支出执行表</t>
    <phoneticPr fontId="38" type="noConversion"/>
  </si>
  <si>
    <t>五、2021年攀枝花市市本级一般公共预算收入执行表</t>
    <phoneticPr fontId="38" type="noConversion"/>
  </si>
  <si>
    <t>关于2021年攀枝花市市本级一般公共预算              收入执行情况的说明</t>
    <phoneticPr fontId="38" type="noConversion"/>
  </si>
  <si>
    <t xml:space="preserve">    五、城市维护建设税预算数为16,300万元，执行数为16,397万元，为当年预算的100.6%，超收97万元。</t>
  </si>
  <si>
    <t xml:space="preserve">    六、房产税预算数为7,000万元，执行数为6,899万元，为当年预算的98.6%，比预算数少101万元。。</t>
  </si>
  <si>
    <t xml:space="preserve">    七、印花税预算数为10,700万元，执行数为10,718万元，为当年预算的100.2%，超收18万元。</t>
  </si>
  <si>
    <t xml:space="preserve">    八、城镇土地使用税预算数为10,356万元，执行数为9,334万元，为当年预算的90.1%，比预算数少1022万元。</t>
  </si>
  <si>
    <t xml:space="preserve">    九、土地增值税预算数为10,000万元，执行数为9,643万元，为当年预算的96.4%，比预算数少357万元。</t>
  </si>
  <si>
    <t xml:space="preserve">    十、车船税预算数为2,118万元，执行数为2,299万元，为当年预算的108.5%，超收181万元。</t>
  </si>
  <si>
    <t xml:space="preserve">    十一、耕地占用税预算数为120万元，执行数为125万元，为当年预算的104.2%，超收5万元。</t>
  </si>
  <si>
    <t xml:space="preserve">    十二、契税预算数为8,800万元，执行数为8,822万元，为当年预算的100.3%，超收22万元。</t>
  </si>
  <si>
    <t xml:space="preserve">    十三、环境保护税预算数为2,885万元，执行数为2,642万元，为当年预算的91.6%，比预算数少243万元。</t>
  </si>
  <si>
    <t xml:space="preserve">    十四、其他税收收入为0，执行数为-14万元，主要是营业税科目取消后，营业税退税集中反映在其他税收收入。</t>
  </si>
  <si>
    <t xml:space="preserve">    十五、专项收入预算数为9,300万元，执行数为9,305万元，为当年预算的100.1%，超收5万元。</t>
  </si>
  <si>
    <t xml:space="preserve">    十七、罚没收入预算数为16,950万元，执行数为16,984万元，为当年预算的100.2%，超收34万元。</t>
  </si>
  <si>
    <t xml:space="preserve">    十八、国有资源（资产）有偿使用收入预算数为188,650万元，执行数为188,654万元，为当年预算的100%，超收4万元。</t>
  </si>
  <si>
    <t xml:space="preserve">    十九、政府性住房基金收入预算数为3,500万元，执行数为3,500万元，为当年预算的100%。</t>
  </si>
  <si>
    <t xml:space="preserve">    二十、其他收入预算数为14,700万元，执行数为14,798万元，为当年预算的100.7%，超收98万元。</t>
  </si>
  <si>
    <t xml:space="preserve">    市十届人大八次会议审查批准的2021年市本级地方一般公共预算收入为605,100万元，执行中经市十届四十三次人大常委会议审议批准调整为415,000万元，2021年市本级一般公共预算收入执行数为416,625万元，为当年预算的100.4%，超收1,625万元，超收收入按预算法规定全部补充市级预算稳定调节基金。</t>
    <phoneticPr fontId="38" type="noConversion"/>
  </si>
  <si>
    <t xml:space="preserve">    二、企业所得税预算数为20,000万元，执行数为19,229万元，为当年预算的96.1%，比预算数少771万元。</t>
    <phoneticPr fontId="38" type="noConversion"/>
  </si>
  <si>
    <t>关于2021年攀枝花市市本级一般公共预算              支出执行情况的说明</t>
    <phoneticPr fontId="38" type="noConversion"/>
  </si>
  <si>
    <t xml:space="preserve">    一、增值税预算数为58,896万元，执行数为62,924万元，为当年预算的106.8%，超收4,028万元，主要是增值税留抵退税省级垫付数当年未调库，拟于2022年进行清算。</t>
    <phoneticPr fontId="38" type="noConversion"/>
  </si>
  <si>
    <t xml:space="preserve">    四、资源税预算数为13,500万元，执行数为12,918万元，为当年预算的95.7%，比预算数少582万元。</t>
    <phoneticPr fontId="38" type="noConversion"/>
  </si>
  <si>
    <t xml:space="preserve">    三、个人所得税预算数为4,325万元，执行数为4,478万元，为当年预算的103.5%，超收153万元。</t>
    <phoneticPr fontId="38" type="noConversion"/>
  </si>
  <si>
    <t xml:space="preserve">    十六、行政事业性收费收入预算数为16,900万元，执行数为16,970万元，为当年预算的100.4%，超收70万元。</t>
    <phoneticPr fontId="38" type="noConversion"/>
  </si>
  <si>
    <t xml:space="preserve">    2021年市本级一般公共预算支出执行数为780,323万元，完成预算的95.1%，为上年决算的122.4%。其中：</t>
  </si>
  <si>
    <t xml:space="preserve">    一、一般公共服务支出执行数为53,262万元，完成预算的90%，为上年决算的100.2%。</t>
  </si>
  <si>
    <t xml:space="preserve">    二、国防支出执行数为767万元，完成预算的101.6%，为上年决算数的77.1%。</t>
  </si>
  <si>
    <t xml:space="preserve">    三、公共安全支出执行数为60,082万元，完成预算的105.6%，为上年决算的95.4%。</t>
  </si>
  <si>
    <t xml:space="preserve">    四、教育支出执行数为87,950万元，完成预算的91.1%，为上年决算的91.7%。</t>
  </si>
  <si>
    <t xml:space="preserve">    五、科学技术支出执行数为3,320万元，完成预算的112.9%，为上年决算的93.7%。</t>
  </si>
  <si>
    <t xml:space="preserve">    六、文化旅游体育与传媒支出执行数为11,054万元，完成预算的102.1%，为上年决算的121%。</t>
  </si>
  <si>
    <t xml:space="preserve">    七、社会保障和就业支出执行数为127,560万元，完成预算的69%，为上年决算的236.7%。与上年决算差异较大的原因主要是，加大对市级国有企业改革发展补助支出，增加国有企业注册资本金。</t>
  </si>
  <si>
    <t xml:space="preserve">    八、卫生健康支出执行数为205,385万元，完成预算的101.1%，为上年决算的159.4%。与上年决算差异较大的原因主要是，将公立医院事业收支纳入综合预算管理。</t>
  </si>
  <si>
    <t xml:space="preserve">    九、节能环保支出执行数为8,183万元，完成预算的119.1%，为上年决算的57.5%。与上年决算差异较大的原因主要是，国库收付方式由权责发生制调整为收付实现制，部分未实现支付的项目结转下年支出。</t>
  </si>
  <si>
    <t xml:space="preserve">    十、城乡社区支出执行数为38,604万元，完成预算的88.8%，为上年决算的67.4%。与上年决算差异较大的原因主要是，国库收付方式由权责发生制调整为收付实现制，部分未实现支付的项目结转下年支出。</t>
  </si>
  <si>
    <t xml:space="preserve">    十一、农林水支出执行数为31,376万元，完成预算的131.9%，为上年决算的81.3%。</t>
  </si>
  <si>
    <t xml:space="preserve">    十二、交通运输支出执行数为61,692万元，完成预算的136.9%，为上年决算的161%。与上年决算差异较大的原因主要是，增加攀宁高速征地拆迁费支出。</t>
  </si>
  <si>
    <t xml:space="preserve">    十三、资源勘探信息等支出执行数为3,810万元，完成预算的115.2%，为上年决算的42.3%。与上年决算差异较大的原因主要是，国库收付方式由权责发生制调整为收付实现制，部分未实现支付的项目结转下年支出。</t>
  </si>
  <si>
    <t xml:space="preserve">    十四、商业服务业等支出执行数为1,910万元，完成预算的101%，为上年决算的264.2%。与上年决算差异较大的原因主要是，服务业发展专项转移支付补助增加。</t>
  </si>
  <si>
    <t xml:space="preserve">    十五、金融支出执行数为1,757万元，完成预算的278.7%，为上年决算的47.9%。与上年决算差异较大的原因主要是，国库收付方式由权责发生制调整为收付实现制，部分未实现支付的项目结转下年支出。</t>
  </si>
  <si>
    <t xml:space="preserve">    十六、自然资源海洋气象等支出执行数为6,183万元，完成预算的103.2%，为上年决算的134.9%。</t>
  </si>
  <si>
    <t xml:space="preserve">    十七、住房保障支出执行数为42,973万元，完成预算的99.4%，为上年决算的186.2%。与上年决算差异较大的原因主要是：积极化解棚改隐性债务，支付到期棚改债务还本付息。</t>
  </si>
  <si>
    <t xml:space="preserve">    十八、粮油物资储备支出执行数为133万元，完成预算的100.2%，为上年决算的32.8%。与上年决算差异较大的原因主要是，国库收付方式由权责发生制调整为收付实现制，部分未实现支付的项目结转下年支出。</t>
  </si>
  <si>
    <t xml:space="preserve">    十九、灾害防治及应急管理支出执行数为7,552万元，完成预算的159%，为上年决算的87.4%。</t>
  </si>
  <si>
    <t xml:space="preserve">    二十、债务付息支出执行数为26,348万元，完成预算的100%，为上年决算的94.4%。</t>
  </si>
  <si>
    <t xml:space="preserve">    二十一、债务发行费用支出执行数为84万元，完成预算的98.8%，为上年决算的84%。</t>
  </si>
  <si>
    <r>
      <t>2021</t>
    </r>
    <r>
      <rPr>
        <b/>
        <sz val="16"/>
        <color theme="1"/>
        <rFont val="宋体"/>
        <family val="3"/>
        <charset val="134"/>
      </rPr>
      <t>年攀枝花市及市本级社会保险基金支出执行表</t>
    </r>
    <phoneticPr fontId="38" type="noConversion"/>
  </si>
  <si>
    <t>利润收入</t>
    <phoneticPr fontId="38" type="noConversion"/>
  </si>
  <si>
    <t xml:space="preserve">  房地产企业利润收入</t>
    <phoneticPr fontId="38" type="noConversion"/>
  </si>
  <si>
    <t xml:space="preserve">  建材企业利润收入</t>
    <phoneticPr fontId="38" type="noConversion"/>
  </si>
  <si>
    <r>
      <t xml:space="preserve">  </t>
    </r>
    <r>
      <rPr>
        <sz val="11"/>
        <rFont val="宋体"/>
        <family val="3"/>
        <charset val="134"/>
      </rPr>
      <t>投资服务企业利润收入</t>
    </r>
    <phoneticPr fontId="38" type="noConversion"/>
  </si>
  <si>
    <t>执行数</t>
    <phoneticPr fontId="38" type="noConversion"/>
  </si>
  <si>
    <r>
      <t xml:space="preserve"> </t>
    </r>
    <r>
      <rPr>
        <sz val="11"/>
        <color theme="1"/>
        <rFont val="宋体"/>
        <family val="3"/>
        <charset val="134"/>
        <scheme val="minor"/>
      </rPr>
      <t>金融企业利润收入</t>
    </r>
    <phoneticPr fontId="38" type="noConversion"/>
  </si>
  <si>
    <r>
      <t xml:space="preserve">  </t>
    </r>
    <r>
      <rPr>
        <sz val="11"/>
        <rFont val="宋体"/>
        <family val="3"/>
        <charset val="134"/>
      </rPr>
      <t>其他国有资本经营预算企业利润收入</t>
    </r>
    <phoneticPr fontId="38" type="noConversion"/>
  </si>
  <si>
    <t xml:space="preserve">  其他国有资本经营预算企业股利、股息收入</t>
    <phoneticPr fontId="38" type="noConversion"/>
  </si>
  <si>
    <t>产权转让收入</t>
    <phoneticPr fontId="38" type="noConversion"/>
  </si>
  <si>
    <t xml:space="preserve">  其他国有资本经营预算企业产权转让收入</t>
    <phoneticPr fontId="38" type="noConversion"/>
  </si>
  <si>
    <t>清算收入</t>
    <phoneticPr fontId="38" type="noConversion"/>
  </si>
  <si>
    <t xml:space="preserve">  其他国有资本经营预算企业清算收入</t>
    <phoneticPr fontId="38" type="noConversion"/>
  </si>
  <si>
    <t>其他收入</t>
    <phoneticPr fontId="38" type="noConversion"/>
  </si>
  <si>
    <t xml:space="preserve">  金融企业股利、股息收入</t>
    <phoneticPr fontId="38" type="noConversion"/>
  </si>
  <si>
    <t xml:space="preserve">  国有控股公司股利、股息收入</t>
    <phoneticPr fontId="38" type="noConversion"/>
  </si>
  <si>
    <t xml:space="preserve">  国有参股公司股利、股息收入</t>
    <phoneticPr fontId="38" type="noConversion"/>
  </si>
  <si>
    <t>股利、股息收入</t>
    <phoneticPr fontId="38" type="noConversion"/>
  </si>
  <si>
    <t xml:space="preserve">  国有股权、股份转让收入</t>
    <phoneticPr fontId="38" type="noConversion"/>
  </si>
  <si>
    <t xml:space="preserve">  国有独资企业产权转让收入</t>
    <phoneticPr fontId="38" type="noConversion"/>
  </si>
  <si>
    <t xml:space="preserve">  金融企业产权转让收入</t>
    <phoneticPr fontId="38" type="noConversion"/>
  </si>
  <si>
    <t xml:space="preserve">  国有股权、股份清算收入</t>
    <phoneticPr fontId="38" type="noConversion"/>
  </si>
  <si>
    <t xml:space="preserve">  国有独资企业清算收入</t>
    <phoneticPr fontId="38" type="noConversion"/>
  </si>
  <si>
    <t xml:space="preserve">  其他国有资本经营预算收入</t>
    <phoneticPr fontId="38" type="noConversion"/>
  </si>
  <si>
    <t>预算科目</t>
    <phoneticPr fontId="38" type="noConversion"/>
  </si>
  <si>
    <r>
      <rPr>
        <sz val="12"/>
        <rFont val="宋体"/>
        <family val="3"/>
        <charset val="134"/>
      </rPr>
      <t>单位：万元</t>
    </r>
  </si>
  <si>
    <r>
      <rPr>
        <b/>
        <sz val="12"/>
        <rFont val="宋体"/>
        <family val="3"/>
        <charset val="134"/>
      </rPr>
      <t>执行数</t>
    </r>
  </si>
  <si>
    <r>
      <rPr>
        <b/>
        <sz val="12"/>
        <rFont val="宋体"/>
        <family val="3"/>
        <charset val="134"/>
      </rPr>
      <t>简要说明</t>
    </r>
  </si>
  <si>
    <r>
      <rPr>
        <b/>
        <sz val="12"/>
        <rFont val="宋体"/>
        <family val="3"/>
        <charset val="134"/>
      </rPr>
      <t>企业职工基本养老保险基金支出</t>
    </r>
    <phoneticPr fontId="38" type="noConversion"/>
  </si>
  <si>
    <r>
      <rPr>
        <sz val="12"/>
        <rFont val="宋体"/>
        <family val="3"/>
        <charset val="134"/>
      </rPr>
      <t>企业职工养老保险实行的是省级统筹</t>
    </r>
    <phoneticPr fontId="38" type="noConversion"/>
  </si>
  <si>
    <r>
      <t xml:space="preserve">  </t>
    </r>
    <r>
      <rPr>
        <sz val="12"/>
        <rFont val="宋体"/>
        <family val="3"/>
        <charset val="134"/>
      </rPr>
      <t>基本养老金</t>
    </r>
    <phoneticPr fontId="38" type="noConversion"/>
  </si>
  <si>
    <r>
      <t xml:space="preserve">  </t>
    </r>
    <r>
      <rPr>
        <sz val="12"/>
        <rFont val="宋体"/>
        <family val="3"/>
        <charset val="134"/>
      </rPr>
      <t>医疗补助金</t>
    </r>
    <phoneticPr fontId="38" type="noConversion"/>
  </si>
  <si>
    <r>
      <t xml:space="preserve">  </t>
    </r>
    <r>
      <rPr>
        <sz val="12"/>
        <rFont val="宋体"/>
        <family val="3"/>
        <charset val="134"/>
      </rPr>
      <t>丧葬抚恤补助</t>
    </r>
    <phoneticPr fontId="38" type="noConversion"/>
  </si>
  <si>
    <r>
      <t xml:space="preserve">  </t>
    </r>
    <r>
      <rPr>
        <sz val="12"/>
        <rFont val="宋体"/>
        <family val="3"/>
        <charset val="134"/>
      </rPr>
      <t>转移支出</t>
    </r>
    <phoneticPr fontId="38" type="noConversion"/>
  </si>
  <si>
    <r>
      <t xml:space="preserve">  </t>
    </r>
    <r>
      <rPr>
        <sz val="12"/>
        <rFont val="宋体"/>
        <family val="3"/>
        <charset val="134"/>
      </rPr>
      <t>其他企业职工基本养老保险基金支出</t>
    </r>
    <phoneticPr fontId="38" type="noConversion"/>
  </si>
  <si>
    <r>
      <t xml:space="preserve">  </t>
    </r>
    <r>
      <rPr>
        <sz val="12"/>
        <rFont val="宋体"/>
        <family val="3"/>
        <charset val="134"/>
      </rPr>
      <t>企业职工基本养老保险上解上级支出</t>
    </r>
    <phoneticPr fontId="38" type="noConversion"/>
  </si>
  <si>
    <r>
      <rPr>
        <b/>
        <sz val="12"/>
        <rFont val="宋体"/>
        <family val="3"/>
        <charset val="134"/>
      </rPr>
      <t>失业保险基金支出</t>
    </r>
    <phoneticPr fontId="38" type="noConversion"/>
  </si>
  <si>
    <r>
      <t xml:space="preserve">  </t>
    </r>
    <r>
      <rPr>
        <sz val="12"/>
        <rFont val="宋体"/>
        <family val="3"/>
        <charset val="134"/>
      </rPr>
      <t>失业保险金</t>
    </r>
    <phoneticPr fontId="38" type="noConversion"/>
  </si>
  <si>
    <r>
      <t xml:space="preserve">  </t>
    </r>
    <r>
      <rPr>
        <sz val="12"/>
        <rFont val="宋体"/>
        <family val="3"/>
        <charset val="134"/>
      </rPr>
      <t>医疗保险费</t>
    </r>
    <phoneticPr fontId="38" type="noConversion"/>
  </si>
  <si>
    <r>
      <t xml:space="preserve">  </t>
    </r>
    <r>
      <rPr>
        <sz val="12"/>
        <rFont val="宋体"/>
        <family val="3"/>
        <charset val="134"/>
      </rPr>
      <t>职业培训和职业介绍补贴</t>
    </r>
    <phoneticPr fontId="38" type="noConversion"/>
  </si>
  <si>
    <r>
      <t xml:space="preserve">  </t>
    </r>
    <r>
      <rPr>
        <sz val="12"/>
        <rFont val="宋体"/>
        <family val="3"/>
        <charset val="134"/>
      </rPr>
      <t>其他费用支出</t>
    </r>
    <phoneticPr fontId="38" type="noConversion"/>
  </si>
  <si>
    <r>
      <t xml:space="preserve">  </t>
    </r>
    <r>
      <rPr>
        <sz val="12"/>
        <rFont val="宋体"/>
        <family val="3"/>
        <charset val="134"/>
      </rPr>
      <t>技能提升补贴支出</t>
    </r>
    <phoneticPr fontId="38" type="noConversion"/>
  </si>
  <si>
    <r>
      <t xml:space="preserve">  </t>
    </r>
    <r>
      <rPr>
        <sz val="12"/>
        <rFont val="宋体"/>
        <family val="3"/>
        <charset val="134"/>
      </rPr>
      <t>稳岗补贴支出</t>
    </r>
    <phoneticPr fontId="38" type="noConversion"/>
  </si>
  <si>
    <r>
      <t xml:space="preserve">  </t>
    </r>
    <r>
      <rPr>
        <sz val="12"/>
        <rFont val="宋体"/>
        <family val="3"/>
        <charset val="134"/>
      </rPr>
      <t>其他失业保险基金支出</t>
    </r>
    <phoneticPr fontId="38" type="noConversion"/>
  </si>
  <si>
    <r>
      <t xml:space="preserve">  </t>
    </r>
    <r>
      <rPr>
        <sz val="12"/>
        <rFont val="宋体"/>
        <family val="3"/>
        <charset val="134"/>
      </rPr>
      <t>失业保险基金上解上级支出</t>
    </r>
    <phoneticPr fontId="38" type="noConversion"/>
  </si>
  <si>
    <r>
      <rPr>
        <b/>
        <sz val="12"/>
        <rFont val="宋体"/>
        <family val="3"/>
        <charset val="134"/>
      </rPr>
      <t>城镇职工基本医疗保险基金支出</t>
    </r>
    <phoneticPr fontId="38" type="noConversion"/>
  </si>
  <si>
    <r>
      <t xml:space="preserve">  </t>
    </r>
    <r>
      <rPr>
        <sz val="12"/>
        <rFont val="宋体"/>
        <family val="3"/>
        <charset val="134"/>
      </rPr>
      <t>城镇职工基本医疗保险统筹基金待遇支出</t>
    </r>
    <phoneticPr fontId="38" type="noConversion"/>
  </si>
  <si>
    <r>
      <t xml:space="preserve">  </t>
    </r>
    <r>
      <rPr>
        <sz val="12"/>
        <rFont val="宋体"/>
        <family val="3"/>
        <charset val="134"/>
      </rPr>
      <t>城镇职工基本医疗保险个人账户基金待遇支出</t>
    </r>
    <phoneticPr fontId="38" type="noConversion"/>
  </si>
  <si>
    <r>
      <t xml:space="preserve">  </t>
    </r>
    <r>
      <rPr>
        <sz val="12"/>
        <rFont val="宋体"/>
        <family val="3"/>
        <charset val="134"/>
      </rPr>
      <t>其他城镇职工基本医疗保险基金支出</t>
    </r>
    <phoneticPr fontId="38" type="noConversion"/>
  </si>
  <si>
    <r>
      <rPr>
        <b/>
        <sz val="12"/>
        <rFont val="宋体"/>
        <family val="3"/>
        <charset val="134"/>
      </rPr>
      <t>工伤保险基金支出</t>
    </r>
    <phoneticPr fontId="38" type="noConversion"/>
  </si>
  <si>
    <r>
      <t xml:space="preserve">  </t>
    </r>
    <r>
      <rPr>
        <sz val="12"/>
        <rFont val="宋体"/>
        <family val="3"/>
        <charset val="134"/>
      </rPr>
      <t>工伤保险待遇</t>
    </r>
    <phoneticPr fontId="38" type="noConversion"/>
  </si>
  <si>
    <r>
      <t xml:space="preserve">  </t>
    </r>
    <r>
      <rPr>
        <sz val="12"/>
        <rFont val="宋体"/>
        <family val="3"/>
        <charset val="134"/>
      </rPr>
      <t>劳动能力鉴定支出</t>
    </r>
    <phoneticPr fontId="38" type="noConversion"/>
  </si>
  <si>
    <r>
      <t xml:space="preserve">  </t>
    </r>
    <r>
      <rPr>
        <sz val="12"/>
        <rFont val="宋体"/>
        <family val="3"/>
        <charset val="134"/>
      </rPr>
      <t>工伤预防费用支出</t>
    </r>
    <phoneticPr fontId="38" type="noConversion"/>
  </si>
  <si>
    <r>
      <t xml:space="preserve">  </t>
    </r>
    <r>
      <rPr>
        <sz val="12"/>
        <rFont val="宋体"/>
        <family val="3"/>
        <charset val="134"/>
      </rPr>
      <t>其他工伤保险基金支出</t>
    </r>
    <phoneticPr fontId="38" type="noConversion"/>
  </si>
  <si>
    <r>
      <t xml:space="preserve">  </t>
    </r>
    <r>
      <rPr>
        <sz val="12"/>
        <rFont val="宋体"/>
        <family val="3"/>
        <charset val="134"/>
      </rPr>
      <t>上解上级支出</t>
    </r>
    <phoneticPr fontId="38" type="noConversion"/>
  </si>
  <si>
    <r>
      <rPr>
        <b/>
        <sz val="12"/>
        <rFont val="宋体"/>
        <family val="3"/>
        <charset val="134"/>
      </rPr>
      <t>城乡居民基本养老保险基金支出</t>
    </r>
    <phoneticPr fontId="46" type="noConversion"/>
  </si>
  <si>
    <r>
      <t xml:space="preserve">  </t>
    </r>
    <r>
      <rPr>
        <sz val="12"/>
        <rFont val="宋体"/>
        <family val="3"/>
        <charset val="134"/>
      </rPr>
      <t>基础养老金支出</t>
    </r>
    <phoneticPr fontId="38" type="noConversion"/>
  </si>
  <si>
    <r>
      <t xml:space="preserve">  </t>
    </r>
    <r>
      <rPr>
        <sz val="12"/>
        <rFont val="宋体"/>
        <family val="3"/>
        <charset val="134"/>
      </rPr>
      <t>个人账户养老金支出</t>
    </r>
    <phoneticPr fontId="38" type="noConversion"/>
  </si>
  <si>
    <r>
      <t xml:space="preserve">  </t>
    </r>
    <r>
      <rPr>
        <sz val="12"/>
        <rFont val="宋体"/>
        <family val="3"/>
        <charset val="134"/>
      </rPr>
      <t>丧葬抚恤补助支出</t>
    </r>
    <phoneticPr fontId="38" type="noConversion"/>
  </si>
  <si>
    <r>
      <t xml:space="preserve">  </t>
    </r>
    <r>
      <rPr>
        <sz val="12"/>
        <rFont val="宋体"/>
        <family val="3"/>
        <charset val="134"/>
      </rPr>
      <t>其他城乡居民基本养老保险基金支出</t>
    </r>
    <phoneticPr fontId="38" type="noConversion"/>
  </si>
  <si>
    <r>
      <rPr>
        <b/>
        <sz val="12"/>
        <rFont val="宋体"/>
        <family val="3"/>
        <charset val="134"/>
      </rPr>
      <t>机关事业单位基本养老保险基金支出</t>
    </r>
    <phoneticPr fontId="46" type="noConversion"/>
  </si>
  <si>
    <r>
      <rPr>
        <sz val="12"/>
        <rFont val="宋体"/>
        <family val="3"/>
        <charset val="134"/>
      </rPr>
      <t>机关事业单位养老保险实行的是省级统筹。</t>
    </r>
    <phoneticPr fontId="38" type="noConversion"/>
  </si>
  <si>
    <r>
      <t xml:space="preserve">  </t>
    </r>
    <r>
      <rPr>
        <sz val="12"/>
        <rFont val="宋体"/>
        <family val="3"/>
        <charset val="134"/>
      </rPr>
      <t>基本养老金支出</t>
    </r>
    <phoneticPr fontId="38" type="noConversion"/>
  </si>
  <si>
    <r>
      <t xml:space="preserve">  </t>
    </r>
    <r>
      <rPr>
        <sz val="12"/>
        <rFont val="宋体"/>
        <family val="3"/>
        <charset val="134"/>
      </rPr>
      <t>其他机关事业单位基本养老保险基金支出</t>
    </r>
    <phoneticPr fontId="38" type="noConversion"/>
  </si>
  <si>
    <r>
      <rPr>
        <b/>
        <sz val="12"/>
        <rFont val="宋体"/>
        <family val="3"/>
        <charset val="134"/>
      </rPr>
      <t>城乡居民基本医疗保险基金支出</t>
    </r>
    <phoneticPr fontId="46" type="noConversion"/>
  </si>
  <si>
    <r>
      <t xml:space="preserve">  </t>
    </r>
    <r>
      <rPr>
        <sz val="12"/>
        <rFont val="宋体"/>
        <family val="3"/>
        <charset val="134"/>
      </rPr>
      <t>城乡居民基本医疗保险基金医疗待遇支出</t>
    </r>
    <phoneticPr fontId="38" type="noConversion"/>
  </si>
  <si>
    <r>
      <t xml:space="preserve">  </t>
    </r>
    <r>
      <rPr>
        <sz val="12"/>
        <rFont val="宋体"/>
        <family val="3"/>
        <charset val="134"/>
      </rPr>
      <t>大病医疗保险支出</t>
    </r>
    <phoneticPr fontId="38" type="noConversion"/>
  </si>
  <si>
    <r>
      <t xml:space="preserve">  </t>
    </r>
    <r>
      <rPr>
        <sz val="12"/>
        <rFont val="宋体"/>
        <family val="3"/>
        <charset val="134"/>
      </rPr>
      <t>其他城乡居民基本医疗保险基金支出</t>
    </r>
    <phoneticPr fontId="38" type="noConversion"/>
  </si>
  <si>
    <r>
      <rPr>
        <b/>
        <sz val="12"/>
        <rFont val="宋体"/>
        <family val="3"/>
        <charset val="134"/>
      </rPr>
      <t>社会保险基金支出合计</t>
    </r>
  </si>
  <si>
    <r>
      <rPr>
        <b/>
        <sz val="12"/>
        <rFont val="宋体"/>
        <family val="3"/>
        <charset val="134"/>
      </rPr>
      <t>简要说明</t>
    </r>
    <phoneticPr fontId="38" type="noConversion"/>
  </si>
  <si>
    <r>
      <rPr>
        <b/>
        <sz val="12"/>
        <rFont val="宋体"/>
        <family val="3"/>
        <charset val="134"/>
      </rPr>
      <t>企业职工基本养老保险基金收入</t>
    </r>
    <phoneticPr fontId="38" type="noConversion"/>
  </si>
  <si>
    <r>
      <rPr>
        <sz val="11"/>
        <rFont val="宋体"/>
        <family val="3"/>
        <charset val="134"/>
      </rPr>
      <t>企业职工养老保险实行的是省级统筹。</t>
    </r>
    <phoneticPr fontId="38" type="noConversion"/>
  </si>
  <si>
    <r>
      <t xml:space="preserve">  </t>
    </r>
    <r>
      <rPr>
        <sz val="12"/>
        <rFont val="宋体"/>
        <family val="3"/>
        <charset val="134"/>
      </rPr>
      <t>企业职工基本养老保险费收入</t>
    </r>
    <phoneticPr fontId="38" type="noConversion"/>
  </si>
  <si>
    <r>
      <t xml:space="preserve">  </t>
    </r>
    <r>
      <rPr>
        <sz val="12"/>
        <rFont val="宋体"/>
        <family val="3"/>
        <charset val="134"/>
      </rPr>
      <t>企业职工基本养老保险基金财政补贴收入</t>
    </r>
    <phoneticPr fontId="38" type="noConversion"/>
  </si>
  <si>
    <r>
      <t xml:space="preserve">  </t>
    </r>
    <r>
      <rPr>
        <sz val="12"/>
        <rFont val="宋体"/>
        <family val="3"/>
        <charset val="134"/>
      </rPr>
      <t>企业职工基本养老保险基金利息收入</t>
    </r>
    <phoneticPr fontId="38" type="noConversion"/>
  </si>
  <si>
    <r>
      <t xml:space="preserve">  </t>
    </r>
    <r>
      <rPr>
        <sz val="12"/>
        <rFont val="宋体"/>
        <family val="3"/>
        <charset val="134"/>
      </rPr>
      <t>企业职工基本养老保险基金委托投资收益</t>
    </r>
    <phoneticPr fontId="38" type="noConversion"/>
  </si>
  <si>
    <r>
      <t xml:space="preserve">  </t>
    </r>
    <r>
      <rPr>
        <sz val="12"/>
        <rFont val="宋体"/>
        <family val="3"/>
        <charset val="134"/>
      </rPr>
      <t>其他企业职工基本养老保险基金收入</t>
    </r>
    <phoneticPr fontId="38" type="noConversion"/>
  </si>
  <si>
    <r>
      <rPr>
        <b/>
        <sz val="12"/>
        <rFont val="宋体"/>
        <family val="3"/>
        <charset val="134"/>
      </rPr>
      <t>失业保险基金收入</t>
    </r>
    <phoneticPr fontId="38" type="noConversion"/>
  </si>
  <si>
    <r>
      <t xml:space="preserve">  </t>
    </r>
    <r>
      <rPr>
        <sz val="12"/>
        <rFont val="宋体"/>
        <family val="3"/>
        <charset val="134"/>
      </rPr>
      <t>失业保险费收入</t>
    </r>
    <phoneticPr fontId="38" type="noConversion"/>
  </si>
  <si>
    <r>
      <t xml:space="preserve">  </t>
    </r>
    <r>
      <rPr>
        <sz val="12"/>
        <rFont val="宋体"/>
        <family val="3"/>
        <charset val="134"/>
      </rPr>
      <t>失业保险基金财政补贴收入</t>
    </r>
    <phoneticPr fontId="38" type="noConversion"/>
  </si>
  <si>
    <r>
      <t xml:space="preserve">  </t>
    </r>
    <r>
      <rPr>
        <sz val="12"/>
        <rFont val="宋体"/>
        <family val="3"/>
        <charset val="134"/>
      </rPr>
      <t>失业保险基金利息收入</t>
    </r>
    <phoneticPr fontId="38" type="noConversion"/>
  </si>
  <si>
    <r>
      <t xml:space="preserve">  </t>
    </r>
    <r>
      <rPr>
        <sz val="12"/>
        <rFont val="宋体"/>
        <family val="3"/>
        <charset val="134"/>
      </rPr>
      <t>失业保险基金转移收入</t>
    </r>
    <phoneticPr fontId="38" type="noConversion"/>
  </si>
  <si>
    <r>
      <t xml:space="preserve">  </t>
    </r>
    <r>
      <rPr>
        <sz val="12"/>
        <rFont val="宋体"/>
        <family val="3"/>
        <charset val="134"/>
      </rPr>
      <t>其他失业保险基金收入</t>
    </r>
    <phoneticPr fontId="38" type="noConversion"/>
  </si>
  <si>
    <r>
      <t xml:space="preserve">  </t>
    </r>
    <r>
      <rPr>
        <sz val="12"/>
        <rFont val="宋体"/>
        <family val="3"/>
        <charset val="134"/>
      </rPr>
      <t>失业保险基金上级补助收入</t>
    </r>
    <phoneticPr fontId="38" type="noConversion"/>
  </si>
  <si>
    <r>
      <rPr>
        <b/>
        <sz val="12"/>
        <rFont val="宋体"/>
        <family val="3"/>
        <charset val="134"/>
      </rPr>
      <t>城镇职工基本医疗保险基金收入</t>
    </r>
    <phoneticPr fontId="38" type="noConversion"/>
  </si>
  <si>
    <r>
      <t xml:space="preserve">  </t>
    </r>
    <r>
      <rPr>
        <sz val="12"/>
        <rFont val="宋体"/>
        <family val="3"/>
        <charset val="134"/>
      </rPr>
      <t>城镇职工基本医疗保险费收入</t>
    </r>
    <phoneticPr fontId="38" type="noConversion"/>
  </si>
  <si>
    <r>
      <t xml:space="preserve">  </t>
    </r>
    <r>
      <rPr>
        <sz val="12"/>
        <rFont val="宋体"/>
        <family val="3"/>
        <charset val="134"/>
      </rPr>
      <t>城镇职工基本医疗保险基金财政补贴收入</t>
    </r>
    <phoneticPr fontId="38" type="noConversion"/>
  </si>
  <si>
    <r>
      <t xml:space="preserve">  </t>
    </r>
    <r>
      <rPr>
        <sz val="12"/>
        <rFont val="宋体"/>
        <family val="3"/>
        <charset val="134"/>
      </rPr>
      <t>城镇职工基本医疗保险基金利息收入</t>
    </r>
    <phoneticPr fontId="38" type="noConversion"/>
  </si>
  <si>
    <r>
      <t xml:space="preserve">  </t>
    </r>
    <r>
      <rPr>
        <sz val="12"/>
        <rFont val="宋体"/>
        <family val="3"/>
        <charset val="134"/>
      </rPr>
      <t>城镇职工基本医疗保险基金转移收入</t>
    </r>
    <phoneticPr fontId="38" type="noConversion"/>
  </si>
  <si>
    <r>
      <t xml:space="preserve">  </t>
    </r>
    <r>
      <rPr>
        <sz val="12"/>
        <rFont val="宋体"/>
        <family val="3"/>
        <charset val="134"/>
      </rPr>
      <t>其他城镇职工基本医疗保险基金收入</t>
    </r>
    <phoneticPr fontId="38" type="noConversion"/>
  </si>
  <si>
    <r>
      <rPr>
        <b/>
        <sz val="12"/>
        <rFont val="宋体"/>
        <family val="3"/>
        <charset val="134"/>
      </rPr>
      <t>工伤保险基金收入</t>
    </r>
    <phoneticPr fontId="38" type="noConversion"/>
  </si>
  <si>
    <r>
      <t xml:space="preserve">  </t>
    </r>
    <r>
      <rPr>
        <sz val="12"/>
        <rFont val="宋体"/>
        <family val="3"/>
        <charset val="134"/>
      </rPr>
      <t>工伤保险费收入</t>
    </r>
    <phoneticPr fontId="38" type="noConversion"/>
  </si>
  <si>
    <r>
      <t xml:space="preserve">  </t>
    </r>
    <r>
      <rPr>
        <sz val="12"/>
        <rFont val="宋体"/>
        <family val="3"/>
        <charset val="134"/>
      </rPr>
      <t>工伤保险基金财政补贴收入</t>
    </r>
    <phoneticPr fontId="38" type="noConversion"/>
  </si>
  <si>
    <r>
      <t xml:space="preserve">  </t>
    </r>
    <r>
      <rPr>
        <sz val="12"/>
        <rFont val="宋体"/>
        <family val="3"/>
        <charset val="134"/>
      </rPr>
      <t>工伤保险基金利息收入</t>
    </r>
    <phoneticPr fontId="38" type="noConversion"/>
  </si>
  <si>
    <r>
      <t xml:space="preserve">  </t>
    </r>
    <r>
      <rPr>
        <sz val="12"/>
        <rFont val="宋体"/>
        <family val="3"/>
        <charset val="134"/>
      </rPr>
      <t>其他工伤保险基金收入</t>
    </r>
    <phoneticPr fontId="38" type="noConversion"/>
  </si>
  <si>
    <r>
      <rPr>
        <b/>
        <sz val="12"/>
        <rFont val="宋体"/>
        <family val="3"/>
        <charset val="134"/>
      </rPr>
      <t>城乡居民基本养老保险基金收入</t>
    </r>
    <phoneticPr fontId="46" type="noConversion"/>
  </si>
  <si>
    <r>
      <t xml:space="preserve">  </t>
    </r>
    <r>
      <rPr>
        <sz val="12"/>
        <rFont val="宋体"/>
        <family val="3"/>
        <charset val="134"/>
      </rPr>
      <t>城乡居民基本养老保险基金缴费收入</t>
    </r>
    <phoneticPr fontId="38" type="noConversion"/>
  </si>
  <si>
    <r>
      <t xml:space="preserve">  </t>
    </r>
    <r>
      <rPr>
        <sz val="12"/>
        <rFont val="宋体"/>
        <family val="3"/>
        <charset val="134"/>
      </rPr>
      <t>城乡居民基本养老保险基金财政补贴收入</t>
    </r>
    <phoneticPr fontId="38" type="noConversion"/>
  </si>
  <si>
    <r>
      <t xml:space="preserve">  </t>
    </r>
    <r>
      <rPr>
        <sz val="12"/>
        <rFont val="宋体"/>
        <family val="3"/>
        <charset val="134"/>
      </rPr>
      <t>城乡居民基本养老保险基金利息收入</t>
    </r>
    <phoneticPr fontId="38" type="noConversion"/>
  </si>
  <si>
    <r>
      <t xml:space="preserve">  </t>
    </r>
    <r>
      <rPr>
        <sz val="12"/>
        <rFont val="宋体"/>
        <family val="3"/>
        <charset val="134"/>
      </rPr>
      <t>城乡居民基本养老保险基金委托投资收益</t>
    </r>
    <phoneticPr fontId="38" type="noConversion"/>
  </si>
  <si>
    <r>
      <t xml:space="preserve">  </t>
    </r>
    <r>
      <rPr>
        <sz val="12"/>
        <rFont val="宋体"/>
        <family val="3"/>
        <charset val="134"/>
      </rPr>
      <t>城乡居民基本养老保险基金集体补助收入</t>
    </r>
    <phoneticPr fontId="38" type="noConversion"/>
  </si>
  <si>
    <r>
      <t xml:space="preserve">  </t>
    </r>
    <r>
      <rPr>
        <sz val="12"/>
        <rFont val="宋体"/>
        <family val="3"/>
        <charset val="134"/>
      </rPr>
      <t>城乡居民基本养老保险基金转移收入</t>
    </r>
    <phoneticPr fontId="38" type="noConversion"/>
  </si>
  <si>
    <r>
      <t xml:space="preserve">  </t>
    </r>
    <r>
      <rPr>
        <sz val="12"/>
        <rFont val="宋体"/>
        <family val="3"/>
        <charset val="134"/>
      </rPr>
      <t>其他城乡居民基本养老保险基金收入</t>
    </r>
    <phoneticPr fontId="38" type="noConversion"/>
  </si>
  <si>
    <r>
      <rPr>
        <b/>
        <sz val="12"/>
        <rFont val="宋体"/>
        <family val="3"/>
        <charset val="134"/>
      </rPr>
      <t>机关事业单位基本养老保险基金收入</t>
    </r>
    <phoneticPr fontId="46" type="noConversion"/>
  </si>
  <si>
    <r>
      <rPr>
        <sz val="11"/>
        <rFont val="宋体"/>
        <family val="3"/>
        <charset val="134"/>
      </rPr>
      <t>机关事业单位养老保险实行的是省级统筹。</t>
    </r>
    <phoneticPr fontId="38" type="noConversion"/>
  </si>
  <si>
    <r>
      <t xml:space="preserve">  </t>
    </r>
    <r>
      <rPr>
        <sz val="12"/>
        <rFont val="宋体"/>
        <family val="3"/>
        <charset val="134"/>
      </rPr>
      <t>机关事业单位基本养老保险费收入</t>
    </r>
    <phoneticPr fontId="38" type="noConversion"/>
  </si>
  <si>
    <r>
      <t xml:space="preserve">  </t>
    </r>
    <r>
      <rPr>
        <sz val="12"/>
        <rFont val="宋体"/>
        <family val="3"/>
        <charset val="134"/>
      </rPr>
      <t>机关事业单位基本养老保险基金财政补助收入</t>
    </r>
    <phoneticPr fontId="38" type="noConversion"/>
  </si>
  <si>
    <r>
      <t xml:space="preserve">  </t>
    </r>
    <r>
      <rPr>
        <sz val="12"/>
        <rFont val="宋体"/>
        <family val="3"/>
        <charset val="134"/>
      </rPr>
      <t>机关事业单位基本养老保险基金利息收入</t>
    </r>
    <phoneticPr fontId="38" type="noConversion"/>
  </si>
  <si>
    <r>
      <t xml:space="preserve">  </t>
    </r>
    <r>
      <rPr>
        <sz val="12"/>
        <rFont val="宋体"/>
        <family val="3"/>
        <charset val="134"/>
      </rPr>
      <t>机关事业单位基本养老保险基金委托投资收益</t>
    </r>
    <phoneticPr fontId="38" type="noConversion"/>
  </si>
  <si>
    <r>
      <t xml:space="preserve">  </t>
    </r>
    <r>
      <rPr>
        <sz val="12"/>
        <rFont val="宋体"/>
        <family val="3"/>
        <charset val="134"/>
      </rPr>
      <t>其他机关事业单位基本养老保险基金收入</t>
    </r>
    <phoneticPr fontId="38" type="noConversion"/>
  </si>
  <si>
    <r>
      <rPr>
        <b/>
        <sz val="12"/>
        <rFont val="宋体"/>
        <family val="3"/>
        <charset val="134"/>
      </rPr>
      <t>城乡居民基本医疗保险基金收入</t>
    </r>
    <phoneticPr fontId="46" type="noConversion"/>
  </si>
  <si>
    <r>
      <t xml:space="preserve">  </t>
    </r>
    <r>
      <rPr>
        <sz val="12"/>
        <rFont val="宋体"/>
        <family val="3"/>
        <charset val="134"/>
      </rPr>
      <t>城乡居民基本医疗保险基金缴费收入</t>
    </r>
    <phoneticPr fontId="38" type="noConversion"/>
  </si>
  <si>
    <r>
      <t xml:space="preserve">  </t>
    </r>
    <r>
      <rPr>
        <sz val="12"/>
        <rFont val="宋体"/>
        <family val="3"/>
        <charset val="134"/>
      </rPr>
      <t>城乡居民基本医疗保险基金财政补贴收入</t>
    </r>
    <phoneticPr fontId="38" type="noConversion"/>
  </si>
  <si>
    <r>
      <t xml:space="preserve">  </t>
    </r>
    <r>
      <rPr>
        <sz val="12"/>
        <rFont val="宋体"/>
        <family val="3"/>
        <charset val="134"/>
      </rPr>
      <t>城乡居民基本医疗保险基金利息收入</t>
    </r>
    <phoneticPr fontId="38" type="noConversion"/>
  </si>
  <si>
    <r>
      <t xml:space="preserve">  </t>
    </r>
    <r>
      <rPr>
        <sz val="12"/>
        <rFont val="宋体"/>
        <family val="3"/>
        <charset val="134"/>
      </rPr>
      <t>其他城乡居民基本医疗保险基金收入</t>
    </r>
    <phoneticPr fontId="38" type="noConversion"/>
  </si>
  <si>
    <r>
      <rPr>
        <b/>
        <sz val="12"/>
        <rFont val="宋体"/>
        <family val="3"/>
        <charset val="134"/>
      </rPr>
      <t>社会保险基金收入合计</t>
    </r>
  </si>
  <si>
    <t>预算科目</t>
    <phoneticPr fontId="38" type="noConversion"/>
  </si>
  <si>
    <r>
      <t>2021</t>
    </r>
    <r>
      <rPr>
        <b/>
        <sz val="20"/>
        <color theme="1"/>
        <rFont val="宋体"/>
        <family val="3"/>
        <charset val="134"/>
      </rPr>
      <t>年攀枝花市市本级一般公共预算支出执行表</t>
    </r>
    <phoneticPr fontId="38" type="noConversion"/>
  </si>
  <si>
    <t>预算科目</t>
    <phoneticPr fontId="38" type="noConversion"/>
  </si>
  <si>
    <t>项目</t>
    <phoneticPr fontId="38" type="noConversion"/>
  </si>
  <si>
    <r>
      <rPr>
        <b/>
        <sz val="11"/>
        <color theme="1"/>
        <rFont val="宋体"/>
        <family val="3"/>
        <charset val="134"/>
      </rPr>
      <t>项</t>
    </r>
    <r>
      <rPr>
        <b/>
        <sz val="11"/>
        <color theme="1"/>
        <rFont val="宋体"/>
        <family val="3"/>
        <charset val="134"/>
      </rPr>
      <t>目</t>
    </r>
    <phoneticPr fontId="38" type="noConversion"/>
  </si>
  <si>
    <t>项目</t>
    <phoneticPr fontId="38" type="noConversion"/>
  </si>
  <si>
    <r>
      <rPr>
        <b/>
        <sz val="12"/>
        <color theme="1"/>
        <rFont val="宋体"/>
        <family val="3"/>
        <charset val="134"/>
      </rPr>
      <t>合</t>
    </r>
    <r>
      <rPr>
        <b/>
        <sz val="12"/>
        <color theme="1"/>
        <rFont val="宋体"/>
        <family val="3"/>
        <charset val="134"/>
      </rPr>
      <t>计</t>
    </r>
    <phoneticPr fontId="38" type="noConversion"/>
  </si>
  <si>
    <r>
      <rPr>
        <b/>
        <sz val="12"/>
        <color theme="1"/>
        <rFont val="宋体"/>
        <family val="3"/>
        <charset val="134"/>
      </rPr>
      <t>地</t>
    </r>
    <r>
      <rPr>
        <b/>
        <sz val="12"/>
        <color theme="1"/>
        <rFont val="宋体"/>
        <family val="3"/>
        <charset val="134"/>
      </rPr>
      <t>区</t>
    </r>
    <phoneticPr fontId="38" type="noConversion"/>
  </si>
  <si>
    <t>地区</t>
    <phoneticPr fontId="38" type="noConversion"/>
  </si>
  <si>
    <t>合计</t>
    <phoneticPr fontId="38" type="noConversion"/>
  </si>
  <si>
    <t>项目</t>
    <phoneticPr fontId="38" type="noConversion"/>
  </si>
  <si>
    <t>地区</t>
    <phoneticPr fontId="38" type="noConversion"/>
  </si>
  <si>
    <t>说明：本表反映的举借额和偿还额均包含再融资债券</t>
    <phoneticPr fontId="38" type="noConversion"/>
  </si>
  <si>
    <r>
      <rPr>
        <sz val="10"/>
        <rFont val="宋体"/>
        <family val="3"/>
        <charset val="134"/>
      </rPr>
      <t>减</t>
    </r>
    <r>
      <rPr>
        <sz val="10"/>
        <rFont val="Times New Roman"/>
        <family val="1"/>
      </rPr>
      <t>:</t>
    </r>
    <r>
      <rPr>
        <sz val="10"/>
        <rFont val="宋体"/>
        <family val="3"/>
        <charset val="134"/>
      </rPr>
      <t>结转下年的支出</t>
    </r>
  </si>
  <si>
    <t>项目</t>
    <phoneticPr fontId="38" type="noConversion"/>
  </si>
  <si>
    <t>项目</t>
    <phoneticPr fontId="38" type="noConversion"/>
  </si>
  <si>
    <r>
      <rPr>
        <sz val="11"/>
        <color theme="1"/>
        <rFont val="宋体"/>
        <family val="3"/>
        <charset val="134"/>
      </rPr>
      <t>说明：由于省上还未批复</t>
    </r>
    <r>
      <rPr>
        <sz val="11"/>
        <color theme="1"/>
        <rFont val="Times New Roman"/>
        <family val="1"/>
      </rPr>
      <t>2021</t>
    </r>
    <r>
      <rPr>
        <sz val="11"/>
        <color theme="1"/>
        <rFont val="宋体"/>
        <family val="3"/>
        <charset val="134"/>
      </rPr>
      <t>年攀枝花市债务限额，造成米易县和盐边县债务余额大于限额。根据债务限额算法，预计批复</t>
    </r>
    <r>
      <rPr>
        <sz val="11"/>
        <color theme="1"/>
        <rFont val="Times New Roman"/>
        <family val="1"/>
      </rPr>
      <t>2021</t>
    </r>
    <r>
      <rPr>
        <sz val="11"/>
        <color theme="1"/>
        <rFont val="宋体"/>
        <family val="3"/>
        <charset val="134"/>
      </rPr>
      <t>年两县债务限额能够覆盖其债务余额。</t>
    </r>
    <phoneticPr fontId="38" type="noConversion"/>
  </si>
  <si>
    <t>六、关于2021年攀枝花市本级一般公共预算收入执行情况的说明</t>
    <phoneticPr fontId="38" type="noConversion"/>
  </si>
  <si>
    <r>
      <t>2021</t>
    </r>
    <r>
      <rPr>
        <b/>
        <sz val="16"/>
        <color theme="1"/>
        <rFont val="宋体"/>
        <family val="3"/>
        <charset val="134"/>
      </rPr>
      <t>年攀枝花市国有资本经营预算收支执行表</t>
    </r>
    <phoneticPr fontId="38" type="noConversion"/>
  </si>
  <si>
    <r>
      <t>2021</t>
    </r>
    <r>
      <rPr>
        <b/>
        <sz val="16"/>
        <color theme="1"/>
        <rFont val="宋体"/>
        <family val="3"/>
        <charset val="134"/>
      </rPr>
      <t>年攀枝花市市本级国有资本经营预算收支执行表</t>
    </r>
    <phoneticPr fontId="38" type="noConversion"/>
  </si>
  <si>
    <t>八、关于2021年攀枝花市本级一般公共预算支出执行情况的说明</t>
    <phoneticPr fontId="38" type="noConversion"/>
  </si>
  <si>
    <t>七、2021年攀枝花市市本级地方一般公共预算支出执行表</t>
    <phoneticPr fontId="38" type="noConversion"/>
  </si>
  <si>
    <t>九、2021年攀枝花市市本级一般公共预算收支平衡表</t>
    <phoneticPr fontId="38" type="noConversion"/>
  </si>
  <si>
    <t>十、2021年攀枝花市市本级一般公共预算经济分类科目支出执行表</t>
    <phoneticPr fontId="38" type="noConversion"/>
  </si>
  <si>
    <t>十一、2021年省对市税返和转移支付补助执行表</t>
    <phoneticPr fontId="38" type="noConversion"/>
  </si>
  <si>
    <t>十二、2021年市对区税返和转移支付补助执行表</t>
    <phoneticPr fontId="38" type="noConversion"/>
  </si>
  <si>
    <t>十三、2021年攀枝花市政府性基金预算收入执行表</t>
    <phoneticPr fontId="38" type="noConversion"/>
  </si>
  <si>
    <t>十四、2021年攀枝花市政府性基金预算支出执行表</t>
    <phoneticPr fontId="38" type="noConversion"/>
  </si>
  <si>
    <t>十五、2021年攀枝花市政府性基金预算收支执行平衡表</t>
    <phoneticPr fontId="38" type="noConversion"/>
  </si>
  <si>
    <t>十六、2021年攀枝花市市本级政府性基金预算收入执行表</t>
    <phoneticPr fontId="38" type="noConversion"/>
  </si>
  <si>
    <t>十七、2021年攀枝花市市本级政府性基金预算支出执行表</t>
    <phoneticPr fontId="38" type="noConversion"/>
  </si>
  <si>
    <t>十八、2021年攀枝花市市本级政府性基金预算收支执行平衡表</t>
    <phoneticPr fontId="38" type="noConversion"/>
  </si>
  <si>
    <t>十九、2021年省对市政府性基金预算转移支付补助执行表</t>
    <phoneticPr fontId="38" type="noConversion"/>
  </si>
  <si>
    <t>二十、2021年市对区政府性基金预算转移支付补助执行表</t>
    <phoneticPr fontId="38" type="noConversion"/>
  </si>
  <si>
    <t>二十六、2021年攀枝花市地方政府一般债务余额情况表</t>
    <phoneticPr fontId="38" type="noConversion"/>
  </si>
  <si>
    <t>二十七、2021年攀枝花市地方政府一般债务分地区情况表</t>
    <phoneticPr fontId="38" type="noConversion"/>
  </si>
  <si>
    <t>二十八、2021年攀枝花市地方政府专项债务余额情况表</t>
    <phoneticPr fontId="38" type="noConversion"/>
  </si>
  <si>
    <t>二十九、2021年攀枝花市地方政府专项债务分地区情况表</t>
    <phoneticPr fontId="38" type="noConversion"/>
  </si>
  <si>
    <t>三十、2021年攀枝花市地方政府性债务余额情况汇总表</t>
    <phoneticPr fontId="38" type="noConversion"/>
  </si>
  <si>
    <t>三十一、2021年攀枝花市本级地方政府性债务余额情况汇总表</t>
    <phoneticPr fontId="38" type="noConversion"/>
  </si>
  <si>
    <t>三十二、2021年攀枝花市地方政府债务分地区情况汇总表</t>
    <phoneticPr fontId="38" type="noConversion"/>
  </si>
  <si>
    <t>三十三、2021年攀枝花市政府债务变动情况表</t>
    <phoneticPr fontId="38" type="noConversion"/>
  </si>
  <si>
    <r>
      <t>2021</t>
    </r>
    <r>
      <rPr>
        <b/>
        <sz val="16"/>
        <color theme="1"/>
        <rFont val="宋体"/>
        <family val="3"/>
        <charset val="134"/>
      </rPr>
      <t>年攀枝花市及市本级社会保险基金收入执行表</t>
    </r>
    <phoneticPr fontId="38" type="noConversion"/>
  </si>
  <si>
    <t>二十三、2021年攀枝花市及市本级社会保险基金收入执行表</t>
    <phoneticPr fontId="38" type="noConversion"/>
  </si>
  <si>
    <t>二十四、2021年攀枝花市及市本级社会保险基金支出执行表</t>
    <phoneticPr fontId="38" type="noConversion"/>
  </si>
  <si>
    <t>二十五、2021年攀枝花市及市本级社会保险基金预算收支平衡表</t>
    <phoneticPr fontId="38" type="noConversion"/>
  </si>
  <si>
    <t>二十一、2021年攀枝花市国有资本经营预算收支平衡表</t>
    <phoneticPr fontId="38" type="noConversion"/>
  </si>
  <si>
    <t>二十二、2021年攀枝花市市本级国有资本经营预算收支平衡表</t>
    <phoneticPr fontId="38" type="noConversion"/>
  </si>
  <si>
    <t>收入总计</t>
    <phoneticPr fontId="38" type="noConversion"/>
  </si>
  <si>
    <t>收入总计</t>
    <phoneticPr fontId="38" type="noConversion"/>
  </si>
  <si>
    <r>
      <rPr>
        <sz val="22"/>
        <color rgb="FF000000"/>
        <rFont val="宋体"/>
        <family val="3"/>
        <charset val="134"/>
      </rPr>
      <t>目</t>
    </r>
    <r>
      <rPr>
        <sz val="22"/>
        <color rgb="FF000000"/>
        <rFont val="FZXBSJW--GB1-0"/>
        <family val="1"/>
      </rPr>
      <t xml:space="preserve">  </t>
    </r>
    <r>
      <rPr>
        <sz val="22"/>
        <color rgb="FF000000"/>
        <rFont val="宋体"/>
        <family val="3"/>
        <charset val="134"/>
      </rPr>
      <t>录</t>
    </r>
    <phoneticPr fontId="3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</si>
</sst>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76" formatCode="#,##0.0"/>
    <numFmt numFmtId="177" formatCode="0.0_ "/>
    <numFmt numFmtId="178" formatCode="_ * #,##0_ ;_ * \-#,##0_ ;_ * &quot;-&quot;??_ ;_ @_ "/>
    <numFmt numFmtId="179" formatCode="#,##0_ "/>
    <numFmt numFmtId="180" formatCode="0.0"/>
    <numFmt numFmtId="181" formatCode="_ * #,##0.0_ ;_ * \-#,##0.0_ ;_ * &quot;-&quot;??_ ;_ @_ "/>
    <numFmt numFmtId="182" formatCode="0.0%"/>
    <numFmt numFmtId="183" formatCode="#,##0.0_ "/>
    <numFmt numFmtId="184" formatCode="#,##0.00_ "/>
    <numFmt numFmtId="185" formatCode="0_);[Red]\(0\)"/>
    <numFmt numFmtId="186" formatCode="0_ "/>
  </numFmts>
  <fonts count="50">
    <font>
      <sz val="11"/>
      <color theme="1"/>
      <name val="宋体"/>
      <charset val="134"/>
      <scheme val="minor"/>
    </font>
    <font>
      <sz val="11"/>
      <color theme="1"/>
      <name val="Times New Roman"/>
      <family val="1"/>
    </font>
    <font>
      <b/>
      <sz val="16"/>
      <color theme="1"/>
      <name val="Times New Roman"/>
      <family val="1"/>
    </font>
    <font>
      <b/>
      <sz val="11"/>
      <color theme="1"/>
      <name val="Times New Roman"/>
      <family val="1"/>
    </font>
    <font>
      <sz val="10"/>
      <color theme="1"/>
      <name val="Times New Roman"/>
      <family val="1"/>
    </font>
    <font>
      <sz val="12"/>
      <color theme="1"/>
      <name val="Times New Roman"/>
      <family val="1"/>
    </font>
    <font>
      <b/>
      <sz val="12"/>
      <color theme="1"/>
      <name val="宋体"/>
      <family val="3"/>
      <charset val="134"/>
    </font>
    <font>
      <b/>
      <sz val="11"/>
      <color theme="1"/>
      <name val="宋体"/>
      <family val="3"/>
      <charset val="134"/>
    </font>
    <font>
      <sz val="16"/>
      <color theme="1"/>
      <name val="Times New Roman"/>
      <family val="1"/>
    </font>
    <font>
      <b/>
      <sz val="12"/>
      <color theme="1"/>
      <name val="Times New Roman"/>
      <family val="1"/>
    </font>
    <font>
      <sz val="11"/>
      <name val="Times New Roman"/>
      <family val="1"/>
    </font>
    <font>
      <b/>
      <sz val="11"/>
      <color theme="1"/>
      <name val="宋体"/>
      <family val="3"/>
      <charset val="134"/>
      <scheme val="minor"/>
    </font>
    <font>
      <b/>
      <sz val="11"/>
      <name val="Times New Roman"/>
      <family val="1"/>
    </font>
    <font>
      <sz val="11"/>
      <color rgb="FFFF0000"/>
      <name val="Times New Roman"/>
      <family val="1"/>
    </font>
    <font>
      <b/>
      <sz val="11"/>
      <name val="宋体"/>
      <family val="3"/>
      <charset val="134"/>
    </font>
    <font>
      <b/>
      <sz val="16"/>
      <name val="Times New Roman"/>
      <family val="1"/>
    </font>
    <font>
      <b/>
      <sz val="10"/>
      <name val="Times New Roman"/>
      <family val="1"/>
    </font>
    <font>
      <sz val="10"/>
      <name val="Times New Roman"/>
      <family val="1"/>
    </font>
    <font>
      <sz val="12"/>
      <name val="Times New Roman"/>
      <family val="1"/>
    </font>
    <font>
      <b/>
      <sz val="12"/>
      <name val="Times New Roman"/>
      <family val="1"/>
    </font>
    <font>
      <sz val="12"/>
      <color theme="1"/>
      <name val="宋体"/>
      <family val="3"/>
      <charset val="134"/>
      <scheme val="minor"/>
    </font>
    <font>
      <b/>
      <sz val="10"/>
      <name val="宋体"/>
      <family val="3"/>
      <charset val="134"/>
    </font>
    <font>
      <sz val="11"/>
      <color rgb="FFFF0000"/>
      <name val="宋体"/>
      <family val="3"/>
      <charset val="134"/>
      <scheme val="minor"/>
    </font>
    <font>
      <b/>
      <sz val="16"/>
      <name val="宋体"/>
      <family val="3"/>
      <charset val="134"/>
    </font>
    <font>
      <sz val="10"/>
      <name val="宋体"/>
      <family val="3"/>
      <charset val="134"/>
    </font>
    <font>
      <sz val="22"/>
      <color rgb="FF000000"/>
      <name val="FZXBSJW--GB1-0"/>
      <family val="1"/>
    </font>
    <font>
      <sz val="16"/>
      <color rgb="FF333333"/>
      <name val="FangSong_GB2312"/>
      <family val="1"/>
    </font>
    <font>
      <sz val="11"/>
      <color theme="1"/>
      <name val="宋体"/>
      <family val="3"/>
      <charset val="134"/>
      <scheme val="minor"/>
    </font>
    <font>
      <sz val="11"/>
      <color indexed="8"/>
      <name val="宋体"/>
      <family val="3"/>
      <charset val="134"/>
    </font>
    <font>
      <b/>
      <sz val="16"/>
      <color theme="1"/>
      <name val="宋体"/>
      <family val="3"/>
      <charset val="134"/>
    </font>
    <font>
      <sz val="10"/>
      <color theme="1"/>
      <name val="宋体"/>
      <family val="3"/>
      <charset val="134"/>
    </font>
    <font>
      <sz val="11"/>
      <color theme="1"/>
      <name val="宋体"/>
      <family val="3"/>
      <charset val="134"/>
    </font>
    <font>
      <sz val="12"/>
      <color theme="1"/>
      <name val="宋体"/>
      <family val="3"/>
      <charset val="134"/>
    </font>
    <font>
      <sz val="11"/>
      <name val="宋体"/>
      <family val="3"/>
      <charset val="134"/>
    </font>
    <font>
      <b/>
      <sz val="12"/>
      <name val="宋体"/>
      <family val="3"/>
      <charset val="134"/>
    </font>
    <font>
      <sz val="12"/>
      <name val="宋体"/>
      <family val="3"/>
      <charset val="134"/>
    </font>
    <font>
      <sz val="10"/>
      <name val="方正书宋_GBK"/>
      <charset val="134"/>
    </font>
    <font>
      <b/>
      <sz val="11"/>
      <color theme="1"/>
      <name val="宋体"/>
      <family val="3"/>
      <charset val="134"/>
    </font>
    <font>
      <sz val="9"/>
      <name val="宋体"/>
      <family val="3"/>
      <charset val="134"/>
      <scheme val="minor"/>
    </font>
    <font>
      <b/>
      <sz val="20"/>
      <color theme="1"/>
      <name val="Times New Roman"/>
      <family val="1"/>
    </font>
    <font>
      <b/>
      <sz val="20"/>
      <color theme="1"/>
      <name val="宋体"/>
      <family val="3"/>
      <charset val="134"/>
    </font>
    <font>
      <sz val="22"/>
      <color rgb="FF000000"/>
      <name val="宋体"/>
      <family val="3"/>
      <charset val="134"/>
    </font>
    <font>
      <sz val="16"/>
      <color theme="1"/>
      <name val="仿宋_GB2312"/>
      <family val="3"/>
      <charset val="134"/>
    </font>
    <font>
      <sz val="14"/>
      <color theme="1"/>
      <name val="仿宋_GB2312"/>
      <family val="3"/>
      <charset val="134"/>
    </font>
    <font>
      <sz val="16"/>
      <color theme="1"/>
      <name val="黑体"/>
      <family val="3"/>
      <charset val="134"/>
    </font>
    <font>
      <sz val="20"/>
      <color theme="1"/>
      <name val="黑体"/>
      <family val="3"/>
      <charset val="134"/>
    </font>
    <font>
      <sz val="9"/>
      <name val="宋体"/>
      <family val="2"/>
      <charset val="134"/>
      <scheme val="minor"/>
    </font>
    <font>
      <sz val="9"/>
      <name val="宋体"/>
      <family val="3"/>
      <charset val="134"/>
    </font>
    <font>
      <sz val="11"/>
      <color theme="1"/>
      <name val="宋体"/>
      <family val="1"/>
      <scheme val="minor"/>
    </font>
    <font>
      <sz val="9"/>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bottom/>
      <diagonal/>
    </border>
  </borders>
  <cellStyleXfs count="14">
    <xf numFmtId="0" fontId="0" fillId="0" borderId="0"/>
    <xf numFmtId="43"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7" fillId="0" borderId="0">
      <alignment vertical="center"/>
    </xf>
    <xf numFmtId="43" fontId="28" fillId="0" borderId="0" applyFont="0" applyFill="0" applyBorder="0" applyAlignment="0" applyProtection="0">
      <alignment vertical="center"/>
    </xf>
    <xf numFmtId="0" fontId="27" fillId="0" borderId="0"/>
    <xf numFmtId="0" fontId="35"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xf numFmtId="0" fontId="47" fillId="0" borderId="0">
      <alignment vertical="center"/>
    </xf>
    <xf numFmtId="0" fontId="35" fillId="0" borderId="0">
      <alignment vertical="center"/>
    </xf>
    <xf numFmtId="0" fontId="27" fillId="0" borderId="0">
      <alignment vertical="center"/>
    </xf>
  </cellStyleXfs>
  <cellXfs count="284">
    <xf numFmtId="0" fontId="0" fillId="0" borderId="0" xfId="0"/>
    <xf numFmtId="0" fontId="1" fillId="0" borderId="0" xfId="3" applyFont="1">
      <alignment vertical="center"/>
    </xf>
    <xf numFmtId="179" fontId="1" fillId="0" borderId="1" xfId="3" applyNumberFormat="1" applyFont="1" applyBorder="1" applyAlignment="1">
      <alignment horizontal="right" vertical="center" wrapText="1"/>
    </xf>
    <xf numFmtId="179" fontId="3" fillId="0" borderId="1" xfId="3" applyNumberFormat="1" applyFont="1" applyBorder="1" applyAlignment="1">
      <alignment horizontal="right" vertical="center" wrapText="1"/>
    </xf>
    <xf numFmtId="0" fontId="1" fillId="0" borderId="0" xfId="3" applyFont="1" applyAlignment="1">
      <alignment horizontal="right" vertical="center"/>
    </xf>
    <xf numFmtId="0" fontId="1" fillId="0" borderId="1" xfId="3" applyFont="1" applyBorder="1">
      <alignment vertical="center"/>
    </xf>
    <xf numFmtId="0" fontId="1" fillId="0" borderId="0" xfId="3" applyFont="1" applyBorder="1">
      <alignment vertical="center"/>
    </xf>
    <xf numFmtId="0" fontId="6" fillId="0" borderId="1" xfId="3" applyFont="1" applyBorder="1" applyAlignment="1">
      <alignment horizontal="center" vertical="center"/>
    </xf>
    <xf numFmtId="0" fontId="7" fillId="0" borderId="1" xfId="3" applyFont="1" applyBorder="1" applyAlignment="1">
      <alignment horizontal="center" vertical="center"/>
    </xf>
    <xf numFmtId="0" fontId="3" fillId="0" borderId="0" xfId="3" applyFont="1" applyAlignment="1">
      <alignment vertical="center" wrapText="1"/>
    </xf>
    <xf numFmtId="0" fontId="1" fillId="0" borderId="1" xfId="3" applyFont="1" applyBorder="1" applyAlignment="1">
      <alignment vertical="center" wrapText="1"/>
    </xf>
    <xf numFmtId="0" fontId="8" fillId="0" borderId="0" xfId="3" applyFont="1">
      <alignment vertical="center"/>
    </xf>
    <xf numFmtId="0" fontId="5" fillId="0" borderId="0" xfId="3" applyFont="1" applyAlignment="1">
      <alignment horizontal="right" vertical="center"/>
    </xf>
    <xf numFmtId="0" fontId="9" fillId="0" borderId="1" xfId="3" applyFont="1" applyBorder="1" applyAlignment="1">
      <alignment horizontal="center" vertical="center"/>
    </xf>
    <xf numFmtId="0" fontId="5" fillId="0" borderId="1" xfId="3" applyFont="1" applyBorder="1">
      <alignment vertical="center"/>
    </xf>
    <xf numFmtId="0" fontId="1" fillId="0" borderId="0" xfId="3" applyFont="1" applyAlignment="1">
      <alignment vertical="center" wrapText="1"/>
    </xf>
    <xf numFmtId="0" fontId="0" fillId="0" borderId="0" xfId="0" applyFill="1" applyAlignment="1">
      <alignment vertical="center"/>
    </xf>
    <xf numFmtId="0" fontId="1" fillId="0" borderId="0" xfId="0" applyFont="1" applyFill="1" applyAlignment="1">
      <alignment vertical="center"/>
    </xf>
    <xf numFmtId="0" fontId="1"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xf>
    <xf numFmtId="178" fontId="1" fillId="0" borderId="1" xfId="1" applyNumberFormat="1" applyFont="1" applyFill="1" applyBorder="1" applyAlignment="1">
      <alignment vertical="center"/>
    </xf>
    <xf numFmtId="0" fontId="12" fillId="0" borderId="1" xfId="0" applyNumberFormat="1" applyFont="1" applyFill="1" applyBorder="1" applyAlignment="1" applyProtection="1">
      <alignment horizontal="center" vertical="center"/>
    </xf>
    <xf numFmtId="0" fontId="3" fillId="0" borderId="0" xfId="0" applyFont="1" applyAlignment="1">
      <alignment horizontal="center" vertical="center"/>
    </xf>
    <xf numFmtId="0" fontId="1" fillId="0" borderId="0" xfId="0" applyFont="1" applyAlignment="1">
      <alignment vertical="center"/>
    </xf>
    <xf numFmtId="0" fontId="3" fillId="0" borderId="1" xfId="0" applyFont="1" applyBorder="1" applyAlignment="1">
      <alignment horizontal="center" vertical="center"/>
    </xf>
    <xf numFmtId="0" fontId="3" fillId="0" borderId="0" xfId="0" applyFont="1" applyFill="1" applyAlignment="1">
      <alignment horizontal="center" vertical="center"/>
    </xf>
    <xf numFmtId="3" fontId="12" fillId="0" borderId="1" xfId="0" applyNumberFormat="1" applyFont="1" applyFill="1" applyBorder="1" applyAlignment="1" applyProtection="1">
      <alignment horizontal="right" vertical="center"/>
    </xf>
    <xf numFmtId="3" fontId="10" fillId="0" borderId="1" xfId="0" applyNumberFormat="1" applyFont="1" applyFill="1" applyBorder="1" applyAlignment="1" applyProtection="1">
      <alignment horizontal="right" vertical="center"/>
    </xf>
    <xf numFmtId="0" fontId="10" fillId="0" borderId="1" xfId="0" applyNumberFormat="1" applyFont="1" applyFill="1" applyBorder="1" applyAlignment="1" applyProtection="1">
      <alignment vertical="center"/>
    </xf>
    <xf numFmtId="0" fontId="7" fillId="0" borderId="1" xfId="0" applyFont="1" applyFill="1" applyBorder="1" applyAlignment="1">
      <alignment horizontal="center" vertical="center"/>
    </xf>
    <xf numFmtId="178" fontId="3" fillId="0" borderId="1" xfId="1" applyNumberFormat="1" applyFont="1" applyFill="1" applyBorder="1" applyAlignment="1">
      <alignment vertical="center"/>
    </xf>
    <xf numFmtId="0" fontId="1" fillId="0" borderId="0" xfId="0" applyFont="1" applyAlignment="1">
      <alignment horizontal="left" vertical="center"/>
    </xf>
    <xf numFmtId="0" fontId="1" fillId="0" borderId="0" xfId="0" applyFont="1" applyFill="1" applyAlignment="1">
      <alignment horizontal="center" vertical="center"/>
    </xf>
    <xf numFmtId="0" fontId="9" fillId="0" borderId="1" xfId="0" applyFont="1" applyBorder="1" applyAlignment="1">
      <alignment horizontal="center" vertical="center"/>
    </xf>
    <xf numFmtId="43" fontId="1" fillId="0" borderId="1" xfId="1" applyFont="1" applyBorder="1" applyAlignment="1">
      <alignment horizontal="left" vertical="center"/>
    </xf>
    <xf numFmtId="178" fontId="1" fillId="0" borderId="1" xfId="1" applyNumberFormat="1" applyFont="1" applyBorder="1" applyAlignment="1">
      <alignment horizontal="left" vertical="center"/>
    </xf>
    <xf numFmtId="43" fontId="1" fillId="0" borderId="1" xfId="1" applyFont="1" applyBorder="1" applyAlignment="1">
      <alignment vertical="center" wrapText="1"/>
    </xf>
    <xf numFmtId="178" fontId="1" fillId="0" borderId="1" xfId="1" applyNumberFormat="1" applyFont="1" applyBorder="1" applyAlignment="1">
      <alignment vertical="center" wrapText="1"/>
    </xf>
    <xf numFmtId="43" fontId="1" fillId="0" borderId="1" xfId="1" applyFont="1" applyFill="1" applyBorder="1" applyAlignment="1">
      <alignment horizontal="left" vertical="center"/>
    </xf>
    <xf numFmtId="178" fontId="1" fillId="0" borderId="1" xfId="1" applyNumberFormat="1" applyFont="1" applyFill="1" applyBorder="1" applyAlignment="1">
      <alignment vertical="center" wrapText="1"/>
    </xf>
    <xf numFmtId="0" fontId="13" fillId="0" borderId="0" xfId="0" applyFont="1" applyFill="1" applyAlignment="1">
      <alignment horizontal="center" vertical="center"/>
    </xf>
    <xf numFmtId="178" fontId="3" fillId="0" borderId="1" xfId="0" applyNumberFormat="1" applyFont="1" applyBorder="1" applyAlignment="1">
      <alignment horizontal="center" vertical="center"/>
    </xf>
    <xf numFmtId="178" fontId="1" fillId="0" borderId="0" xfId="0" applyNumberFormat="1" applyFont="1" applyAlignment="1">
      <alignment vertical="center"/>
    </xf>
    <xf numFmtId="178" fontId="1" fillId="0" borderId="0" xfId="1" applyNumberFormat="1" applyFont="1" applyAlignment="1">
      <alignment vertical="center"/>
    </xf>
    <xf numFmtId="178" fontId="3" fillId="0" borderId="1" xfId="1" applyNumberFormat="1" applyFont="1" applyFill="1" applyBorder="1" applyAlignment="1">
      <alignment horizontal="center" vertical="center"/>
    </xf>
    <xf numFmtId="0" fontId="1" fillId="0" borderId="1" xfId="0" applyFont="1" applyFill="1" applyBorder="1" applyAlignment="1">
      <alignment vertical="center"/>
    </xf>
    <xf numFmtId="0" fontId="12" fillId="0" borderId="1" xfId="0" applyNumberFormat="1" applyFont="1" applyFill="1" applyBorder="1" applyAlignment="1" applyProtection="1">
      <alignment vertical="center"/>
    </xf>
    <xf numFmtId="0" fontId="7" fillId="0" borderId="1" xfId="0" applyFont="1" applyFill="1" applyBorder="1" applyAlignment="1">
      <alignment vertical="center"/>
    </xf>
    <xf numFmtId="0" fontId="14" fillId="0" borderId="1" xfId="0" applyNumberFormat="1" applyFont="1" applyFill="1" applyBorder="1" applyAlignment="1" applyProtection="1">
      <alignment vertical="center"/>
    </xf>
    <xf numFmtId="178" fontId="12" fillId="0" borderId="1" xfId="1" applyNumberFormat="1" applyFont="1" applyFill="1" applyBorder="1" applyAlignment="1" applyProtection="1">
      <alignment horizontal="right" vertical="center"/>
    </xf>
    <xf numFmtId="0" fontId="3" fillId="0" borderId="1" xfId="0" applyFont="1" applyFill="1" applyBorder="1" applyAlignment="1">
      <alignment vertical="center"/>
    </xf>
    <xf numFmtId="0" fontId="0" fillId="0" borderId="0" xfId="0" applyAlignment="1">
      <alignment vertical="center"/>
    </xf>
    <xf numFmtId="0" fontId="1" fillId="0" borderId="0" xfId="0" applyFont="1" applyAlignment="1">
      <alignment horizontal="right" vertical="center"/>
    </xf>
    <xf numFmtId="0" fontId="11" fillId="0" borderId="0" xfId="0" applyFont="1" applyAlignment="1">
      <alignment vertical="center"/>
    </xf>
    <xf numFmtId="0" fontId="0" fillId="0" borderId="0" xfId="0" applyFont="1" applyAlignment="1">
      <alignment vertical="center"/>
    </xf>
    <xf numFmtId="0" fontId="1" fillId="0" borderId="0" xfId="0" applyFont="1" applyFill="1"/>
    <xf numFmtId="0" fontId="1" fillId="0" borderId="0" xfId="0" applyFont="1"/>
    <xf numFmtId="178" fontId="10" fillId="0" borderId="1" xfId="1" applyNumberFormat="1" applyFont="1" applyFill="1" applyBorder="1" applyAlignment="1" applyProtection="1">
      <alignment horizontal="right" vertical="center"/>
    </xf>
    <xf numFmtId="0" fontId="3" fillId="0" borderId="0" xfId="0" applyFont="1" applyFill="1" applyAlignment="1">
      <alignment vertical="center"/>
    </xf>
    <xf numFmtId="178" fontId="1" fillId="0" borderId="0" xfId="1" applyNumberFormat="1" applyFont="1" applyFill="1" applyAlignment="1">
      <alignment vertical="center"/>
    </xf>
    <xf numFmtId="178" fontId="1" fillId="0" borderId="0" xfId="1" applyNumberFormat="1" applyFont="1" applyFill="1" applyAlignment="1">
      <alignment horizontal="right" vertical="center"/>
    </xf>
    <xf numFmtId="178" fontId="3" fillId="0" borderId="1" xfId="1" applyNumberFormat="1" applyFont="1" applyFill="1" applyBorder="1" applyAlignment="1">
      <alignment horizontal="center" vertical="center" wrapText="1"/>
    </xf>
    <xf numFmtId="0" fontId="16" fillId="0" borderId="1" xfId="0" applyNumberFormat="1" applyFont="1" applyFill="1" applyBorder="1" applyAlignment="1" applyProtection="1">
      <alignment vertical="center"/>
    </xf>
    <xf numFmtId="3" fontId="17" fillId="0" borderId="1" xfId="0" applyNumberFormat="1" applyFont="1" applyFill="1" applyBorder="1" applyAlignment="1" applyProtection="1">
      <alignment horizontal="right" vertical="center"/>
    </xf>
    <xf numFmtId="0" fontId="17" fillId="0" borderId="1" xfId="0" applyNumberFormat="1" applyFont="1" applyFill="1" applyBorder="1" applyAlignment="1" applyProtection="1">
      <alignment vertical="center"/>
    </xf>
    <xf numFmtId="3" fontId="16" fillId="0" borderId="1" xfId="0" applyNumberFormat="1" applyFont="1" applyFill="1" applyBorder="1" applyAlignment="1" applyProtection="1">
      <alignment horizontal="right" vertical="center"/>
    </xf>
    <xf numFmtId="180" fontId="3" fillId="0" borderId="1" xfId="0" applyNumberFormat="1" applyFont="1" applyFill="1" applyBorder="1" applyAlignment="1">
      <alignment vertical="center"/>
    </xf>
    <xf numFmtId="177" fontId="3" fillId="0" borderId="1" xfId="0" applyNumberFormat="1" applyFont="1" applyFill="1" applyBorder="1" applyAlignment="1">
      <alignment vertical="center"/>
    </xf>
    <xf numFmtId="177" fontId="1" fillId="0" borderId="1" xfId="0" applyNumberFormat="1" applyFont="1" applyFill="1" applyBorder="1" applyAlignment="1">
      <alignment vertical="center"/>
    </xf>
    <xf numFmtId="180" fontId="1" fillId="0" borderId="1" xfId="0" applyNumberFormat="1" applyFont="1" applyFill="1" applyBorder="1" applyAlignment="1">
      <alignment vertical="center"/>
    </xf>
    <xf numFmtId="3" fontId="10" fillId="0" borderId="1" xfId="0" applyNumberFormat="1" applyFont="1" applyFill="1" applyBorder="1" applyAlignment="1" applyProtection="1">
      <alignment horizontal="right" vertical="center" wrapText="1"/>
    </xf>
    <xf numFmtId="180" fontId="1" fillId="0" borderId="1" xfId="0" applyNumberFormat="1" applyFont="1" applyBorder="1" applyAlignment="1">
      <alignment vertical="center"/>
    </xf>
    <xf numFmtId="3" fontId="12" fillId="0" borderId="1" xfId="0" applyNumberFormat="1" applyFont="1" applyFill="1" applyBorder="1" applyAlignment="1" applyProtection="1">
      <alignment horizontal="right" vertical="center" wrapText="1"/>
    </xf>
    <xf numFmtId="180" fontId="3" fillId="0" borderId="1" xfId="0" applyNumberFormat="1" applyFont="1" applyBorder="1" applyAlignment="1">
      <alignment vertical="center"/>
    </xf>
    <xf numFmtId="0" fontId="0" fillId="0" borderId="0" xfId="0" applyFont="1"/>
    <xf numFmtId="0" fontId="0" fillId="0" borderId="0" xfId="0" applyFill="1"/>
    <xf numFmtId="178" fontId="18" fillId="0" borderId="1" xfId="1" applyNumberFormat="1" applyFont="1" applyFill="1" applyBorder="1" applyAlignment="1" applyProtection="1">
      <alignment horizontal="right" vertical="center"/>
    </xf>
    <xf numFmtId="0" fontId="5" fillId="0" borderId="1" xfId="0" applyFont="1" applyBorder="1"/>
    <xf numFmtId="0" fontId="14" fillId="0" borderId="1" xfId="0" applyNumberFormat="1" applyFont="1" applyFill="1" applyBorder="1" applyAlignment="1" applyProtection="1">
      <alignment horizontal="center" vertical="center"/>
    </xf>
    <xf numFmtId="178" fontId="19" fillId="0" borderId="1" xfId="1" applyNumberFormat="1" applyFont="1" applyFill="1" applyBorder="1" applyAlignment="1" applyProtection="1">
      <alignment horizontal="right" vertical="center"/>
    </xf>
    <xf numFmtId="0" fontId="3" fillId="0" borderId="1" xfId="0" applyFont="1" applyBorder="1" applyAlignment="1">
      <alignment horizontal="center" vertical="center" wrapText="1"/>
    </xf>
    <xf numFmtId="176" fontId="12" fillId="0" borderId="1" xfId="0" applyNumberFormat="1" applyFont="1" applyFill="1" applyBorder="1" applyAlignment="1" applyProtection="1">
      <alignment horizontal="right" vertical="center"/>
    </xf>
    <xf numFmtId="176" fontId="10" fillId="0" borderId="1" xfId="0" applyNumberFormat="1" applyFont="1" applyFill="1" applyBorder="1" applyAlignment="1" applyProtection="1">
      <alignment horizontal="right" vertical="center"/>
    </xf>
    <xf numFmtId="0" fontId="20" fillId="0" borderId="0" xfId="0" applyFont="1" applyAlignment="1">
      <alignment vertical="center"/>
    </xf>
    <xf numFmtId="0" fontId="19" fillId="0" borderId="1" xfId="0" applyNumberFormat="1" applyFont="1" applyFill="1" applyBorder="1" applyAlignment="1" applyProtection="1">
      <alignment vertical="center"/>
    </xf>
    <xf numFmtId="3" fontId="19" fillId="0" borderId="1" xfId="0" applyNumberFormat="1" applyFont="1" applyFill="1" applyBorder="1" applyAlignment="1" applyProtection="1">
      <alignment horizontal="right" vertical="center"/>
    </xf>
    <xf numFmtId="0" fontId="18" fillId="0" borderId="1" xfId="0" applyNumberFormat="1" applyFont="1" applyFill="1" applyBorder="1" applyAlignment="1" applyProtection="1">
      <alignment vertical="center"/>
    </xf>
    <xf numFmtId="3" fontId="18" fillId="0" borderId="1" xfId="0" applyNumberFormat="1" applyFont="1" applyFill="1" applyBorder="1" applyAlignment="1" applyProtection="1">
      <alignment horizontal="right" vertical="center"/>
    </xf>
    <xf numFmtId="178" fontId="1" fillId="0" borderId="0" xfId="1" applyNumberFormat="1" applyFont="1" applyFill="1" applyAlignment="1"/>
    <xf numFmtId="0" fontId="10" fillId="0" borderId="0" xfId="0" applyFont="1" applyFill="1" applyAlignment="1">
      <alignment vertical="center"/>
    </xf>
    <xf numFmtId="178" fontId="10" fillId="0" borderId="0" xfId="1" applyNumberFormat="1" applyFont="1" applyFill="1" applyAlignment="1">
      <alignment horizontal="right" vertical="center"/>
    </xf>
    <xf numFmtId="0" fontId="19" fillId="0" borderId="1" xfId="0" applyNumberFormat="1" applyFont="1" applyFill="1" applyBorder="1" applyAlignment="1" applyProtection="1">
      <alignment horizontal="center" vertical="center"/>
    </xf>
    <xf numFmtId="178" fontId="1" fillId="0" borderId="0" xfId="0" applyNumberFormat="1" applyFont="1"/>
    <xf numFmtId="43" fontId="1" fillId="0" borderId="0" xfId="1" applyFont="1" applyFill="1" applyAlignment="1"/>
    <xf numFmtId="0" fontId="16" fillId="0" borderId="1" xfId="0" applyNumberFormat="1" applyFont="1" applyFill="1" applyBorder="1" applyAlignment="1" applyProtection="1">
      <alignment horizontal="center" vertical="center"/>
    </xf>
    <xf numFmtId="0" fontId="21" fillId="0" borderId="1" xfId="0" applyNumberFormat="1" applyFont="1" applyFill="1" applyBorder="1" applyAlignment="1" applyProtection="1">
      <alignment vertical="center"/>
    </xf>
    <xf numFmtId="0" fontId="5" fillId="0" borderId="0" xfId="0" applyFont="1" applyFill="1" applyAlignment="1">
      <alignment vertical="center"/>
    </xf>
    <xf numFmtId="178" fontId="9" fillId="0" borderId="1" xfId="1" applyNumberFormat="1" applyFont="1" applyFill="1" applyBorder="1" applyAlignment="1">
      <alignment vertical="center"/>
    </xf>
    <xf numFmtId="0" fontId="11" fillId="0" borderId="0" xfId="0" applyFont="1" applyAlignment="1">
      <alignment horizontal="center" vertical="center"/>
    </xf>
    <xf numFmtId="0" fontId="3" fillId="0" borderId="4" xfId="0" applyFont="1" applyBorder="1" applyAlignment="1">
      <alignment vertical="center"/>
    </xf>
    <xf numFmtId="180" fontId="9" fillId="0" borderId="1" xfId="0" applyNumberFormat="1" applyFont="1" applyBorder="1" applyAlignment="1">
      <alignment vertical="center"/>
    </xf>
    <xf numFmtId="181" fontId="9" fillId="0" borderId="1" xfId="0" applyNumberFormat="1" applyFont="1" applyBorder="1" applyAlignment="1">
      <alignment vertical="center"/>
    </xf>
    <xf numFmtId="0" fontId="1" fillId="0" borderId="4" xfId="0" applyFont="1" applyBorder="1" applyAlignment="1">
      <alignment vertical="center"/>
    </xf>
    <xf numFmtId="178" fontId="5" fillId="0" borderId="1" xfId="1" applyNumberFormat="1" applyFont="1" applyFill="1" applyBorder="1" applyAlignment="1">
      <alignment vertical="center"/>
    </xf>
    <xf numFmtId="180" fontId="5" fillId="0" borderId="1" xfId="0" applyNumberFormat="1" applyFont="1" applyBorder="1" applyAlignment="1">
      <alignment vertical="center"/>
    </xf>
    <xf numFmtId="181" fontId="5" fillId="0" borderId="1" xfId="0" applyNumberFormat="1" applyFont="1" applyBorder="1" applyAlignment="1">
      <alignment vertical="center"/>
    </xf>
    <xf numFmtId="0" fontId="3" fillId="0" borderId="4" xfId="0" applyFont="1" applyBorder="1" applyAlignment="1">
      <alignment horizontal="center" vertical="center"/>
    </xf>
    <xf numFmtId="0" fontId="0" fillId="0" borderId="0" xfId="0" applyFont="1" applyFill="1"/>
    <xf numFmtId="0" fontId="10" fillId="0" borderId="0" xfId="0" applyFont="1" applyFill="1" applyAlignment="1">
      <alignment horizontal="right" vertical="center"/>
    </xf>
    <xf numFmtId="0" fontId="22" fillId="0" borderId="0" xfId="0" applyFont="1" applyFill="1" applyAlignment="1">
      <alignment vertical="center"/>
    </xf>
    <xf numFmtId="178" fontId="0" fillId="0" borderId="0" xfId="0" applyNumberFormat="1" applyFont="1" applyFill="1"/>
    <xf numFmtId="43" fontId="0" fillId="0" borderId="0" xfId="1" applyFont="1" applyFill="1" applyAlignment="1"/>
    <xf numFmtId="0" fontId="10" fillId="0" borderId="0" xfId="0" applyFont="1" applyAlignment="1">
      <alignment vertical="center"/>
    </xf>
    <xf numFmtId="182" fontId="1" fillId="0" borderId="0" xfId="2" applyNumberFormat="1" applyFont="1" applyAlignment="1">
      <alignment vertical="center"/>
    </xf>
    <xf numFmtId="178" fontId="9" fillId="0" borderId="1" xfId="1" applyNumberFormat="1" applyFont="1" applyBorder="1" applyAlignment="1">
      <alignment vertical="center"/>
    </xf>
    <xf numFmtId="178" fontId="5" fillId="0" borderId="1" xfId="1" applyNumberFormat="1" applyFont="1" applyBorder="1" applyAlignment="1">
      <alignment vertical="center"/>
    </xf>
    <xf numFmtId="182" fontId="0" fillId="0" borderId="0" xfId="2" applyNumberFormat="1" applyFont="1" applyAlignment="1">
      <alignment vertical="center"/>
    </xf>
    <xf numFmtId="0" fontId="26" fillId="0" borderId="0" xfId="0" applyFont="1"/>
    <xf numFmtId="183" fontId="19" fillId="0" borderId="1" xfId="0" applyNumberFormat="1" applyFont="1" applyFill="1" applyBorder="1" applyAlignment="1" applyProtection="1">
      <alignment horizontal="right" vertical="center"/>
    </xf>
    <xf numFmtId="183" fontId="9" fillId="0" borderId="1" xfId="0" applyNumberFormat="1" applyFont="1" applyBorder="1" applyAlignment="1">
      <alignment vertical="center"/>
    </xf>
    <xf numFmtId="183" fontId="18" fillId="0" borderId="1" xfId="0" applyNumberFormat="1" applyFont="1" applyFill="1" applyBorder="1" applyAlignment="1" applyProtection="1">
      <alignment horizontal="right" vertical="center"/>
    </xf>
    <xf numFmtId="183" fontId="5" fillId="0" borderId="1" xfId="0" applyNumberFormat="1" applyFont="1" applyBorder="1" applyAlignment="1">
      <alignment vertical="center"/>
    </xf>
    <xf numFmtId="183" fontId="1" fillId="0" borderId="1" xfId="0" applyNumberFormat="1" applyFont="1" applyBorder="1" applyAlignment="1">
      <alignment vertical="center"/>
    </xf>
    <xf numFmtId="183" fontId="18" fillId="0" borderId="1" xfId="0" applyNumberFormat="1" applyFont="1" applyBorder="1" applyAlignment="1">
      <alignment vertical="center"/>
    </xf>
    <xf numFmtId="178" fontId="37" fillId="0" borderId="1" xfId="1" applyNumberFormat="1" applyFont="1" applyFill="1" applyBorder="1" applyAlignment="1">
      <alignment horizontal="center" vertical="center"/>
    </xf>
    <xf numFmtId="0" fontId="33" fillId="0" borderId="1" xfId="0" applyNumberFormat="1" applyFont="1" applyFill="1" applyBorder="1" applyAlignment="1" applyProtection="1">
      <alignment horizontal="left" vertical="center"/>
    </xf>
    <xf numFmtId="0" fontId="5" fillId="0" borderId="2" xfId="0" applyFont="1" applyFill="1" applyBorder="1" applyAlignment="1">
      <alignment horizontal="right" vertical="center"/>
    </xf>
    <xf numFmtId="0" fontId="2" fillId="0" borderId="0" xfId="3" applyFont="1" applyAlignment="1">
      <alignment horizontal="center" vertical="center" wrapText="1"/>
    </xf>
    <xf numFmtId="0" fontId="3" fillId="0" borderId="1" xfId="3" applyFont="1" applyBorder="1" applyAlignment="1">
      <alignment horizontal="center" vertical="center" wrapText="1"/>
    </xf>
    <xf numFmtId="3" fontId="0" fillId="0" borderId="0" xfId="0" applyNumberFormat="1" applyAlignment="1">
      <alignment vertical="center"/>
    </xf>
    <xf numFmtId="0" fontId="7" fillId="0" borderId="1" xfId="0" applyFont="1" applyBorder="1" applyAlignment="1">
      <alignment horizontal="center" vertical="center"/>
    </xf>
    <xf numFmtId="3" fontId="1" fillId="0" borderId="0" xfId="0" applyNumberFormat="1" applyFont="1" applyFill="1" applyAlignment="1">
      <alignment vertical="center"/>
    </xf>
    <xf numFmtId="180" fontId="9" fillId="0" borderId="1" xfId="1" applyNumberFormat="1" applyFont="1" applyBorder="1" applyAlignment="1">
      <alignment vertical="center"/>
    </xf>
    <xf numFmtId="179" fontId="3" fillId="2" borderId="1" xfId="3" applyNumberFormat="1" applyFont="1" applyFill="1" applyBorder="1" applyAlignment="1">
      <alignment horizontal="right" vertical="center" wrapText="1"/>
    </xf>
    <xf numFmtId="179" fontId="1" fillId="2" borderId="1" xfId="3" applyNumberFormat="1" applyFont="1" applyFill="1" applyBorder="1" applyAlignment="1">
      <alignment horizontal="right" vertical="center" wrapText="1"/>
    </xf>
    <xf numFmtId="0" fontId="5" fillId="0" borderId="0" xfId="0" applyFont="1" applyFill="1" applyBorder="1" applyAlignment="1">
      <alignment horizontal="right" vertical="center"/>
    </xf>
    <xf numFmtId="0" fontId="21" fillId="0" borderId="1" xfId="0" applyNumberFormat="1" applyFont="1" applyFill="1" applyBorder="1" applyAlignment="1" applyProtection="1">
      <alignment horizontal="center" vertical="center"/>
    </xf>
    <xf numFmtId="0" fontId="34" fillId="0" borderId="1" xfId="0" applyNumberFormat="1" applyFont="1" applyFill="1" applyBorder="1" applyAlignment="1" applyProtection="1">
      <alignment horizontal="center" vertical="center"/>
    </xf>
    <xf numFmtId="43" fontId="0" fillId="0" borderId="0" xfId="0" applyNumberFormat="1" applyFont="1"/>
    <xf numFmtId="178" fontId="0" fillId="0" borderId="0" xfId="0" applyNumberFormat="1" applyFont="1"/>
    <xf numFmtId="0" fontId="14" fillId="2" borderId="1" xfId="0" applyNumberFormat="1" applyFont="1" applyFill="1" applyBorder="1" applyAlignment="1" applyProtection="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3" fillId="2" borderId="1" xfId="0" applyNumberFormat="1" applyFont="1" applyFill="1" applyBorder="1" applyAlignment="1" applyProtection="1">
      <alignment horizontal="left" vertical="center"/>
    </xf>
    <xf numFmtId="3" fontId="10" fillId="2" borderId="1" xfId="0" applyNumberFormat="1" applyFont="1" applyFill="1" applyBorder="1" applyAlignment="1" applyProtection="1">
      <alignment horizontal="right" vertical="center"/>
    </xf>
    <xf numFmtId="0" fontId="14" fillId="2" borderId="1" xfId="0" applyNumberFormat="1" applyFont="1" applyFill="1" applyBorder="1" applyAlignment="1" applyProtection="1">
      <alignment horizontal="left" vertical="center"/>
    </xf>
    <xf numFmtId="3" fontId="18" fillId="2" borderId="1" xfId="0" applyNumberFormat="1" applyFont="1" applyFill="1" applyBorder="1" applyAlignment="1" applyProtection="1">
      <alignment horizontal="right" vertical="center"/>
    </xf>
    <xf numFmtId="3" fontId="18" fillId="2" borderId="5" xfId="0" applyNumberFormat="1" applyFont="1" applyFill="1" applyBorder="1" applyAlignment="1" applyProtection="1">
      <alignment horizontal="right" vertical="center"/>
    </xf>
    <xf numFmtId="3" fontId="10" fillId="2" borderId="5" xfId="0" applyNumberFormat="1" applyFont="1" applyFill="1" applyBorder="1" applyAlignment="1" applyProtection="1">
      <alignment horizontal="right" vertical="center"/>
    </xf>
    <xf numFmtId="0" fontId="33" fillId="2" borderId="4" xfId="0" applyNumberFormat="1" applyFont="1" applyFill="1" applyBorder="1" applyAlignment="1" applyProtection="1">
      <alignment horizontal="left" vertical="center"/>
    </xf>
    <xf numFmtId="3" fontId="18" fillId="2" borderId="6" xfId="0" applyNumberFormat="1" applyFont="1" applyFill="1" applyBorder="1" applyAlignment="1" applyProtection="1">
      <alignment horizontal="right" vertical="center"/>
    </xf>
    <xf numFmtId="3" fontId="10" fillId="2" borderId="6" xfId="0" applyNumberFormat="1" applyFont="1" applyFill="1" applyBorder="1" applyAlignment="1" applyProtection="1">
      <alignment horizontal="right" vertical="center"/>
    </xf>
    <xf numFmtId="3" fontId="19" fillId="2" borderId="1" xfId="0" applyNumberFormat="1" applyFont="1" applyFill="1" applyBorder="1" applyAlignment="1" applyProtection="1">
      <alignment horizontal="right" vertical="center"/>
    </xf>
    <xf numFmtId="3" fontId="17" fillId="2" borderId="1" xfId="0" applyNumberFormat="1" applyFont="1" applyFill="1" applyBorder="1" applyAlignment="1" applyProtection="1">
      <alignment horizontal="right" vertical="center"/>
    </xf>
    <xf numFmtId="0" fontId="14" fillId="2" borderId="1" xfId="0" applyNumberFormat="1" applyFont="1" applyFill="1" applyBorder="1" applyAlignment="1" applyProtection="1">
      <alignment vertical="center"/>
    </xf>
    <xf numFmtId="0" fontId="33" fillId="2" borderId="1" xfId="0" applyNumberFormat="1" applyFont="1" applyFill="1" applyBorder="1" applyAlignment="1" applyProtection="1">
      <alignment vertical="center"/>
    </xf>
    <xf numFmtId="3" fontId="12" fillId="2" borderId="1" xfId="0" applyNumberFormat="1" applyFont="1" applyFill="1" applyBorder="1" applyAlignment="1" applyProtection="1">
      <alignment horizontal="right" vertical="center"/>
    </xf>
    <xf numFmtId="176" fontId="12" fillId="2" borderId="1" xfId="0" applyNumberFormat="1" applyFont="1" applyFill="1" applyBorder="1" applyAlignment="1" applyProtection="1">
      <alignment horizontal="right" vertical="center"/>
    </xf>
    <xf numFmtId="3" fontId="12" fillId="2" borderId="5" xfId="0" applyNumberFormat="1" applyFont="1" applyFill="1" applyBorder="1" applyAlignment="1" applyProtection="1">
      <alignment horizontal="right" vertical="center"/>
    </xf>
    <xf numFmtId="176" fontId="5" fillId="2" borderId="1" xfId="0" applyNumberFormat="1" applyFont="1" applyFill="1" applyBorder="1" applyAlignment="1">
      <alignment vertical="center"/>
    </xf>
    <xf numFmtId="176" fontId="9" fillId="2" borderId="1" xfId="0" applyNumberFormat="1" applyFont="1" applyFill="1" applyBorder="1" applyAlignment="1">
      <alignment vertical="center"/>
    </xf>
    <xf numFmtId="176" fontId="12" fillId="2" borderId="5" xfId="0" applyNumberFormat="1" applyFont="1" applyFill="1" applyBorder="1" applyAlignment="1" applyProtection="1">
      <alignment horizontal="right" vertical="center"/>
    </xf>
    <xf numFmtId="176" fontId="1" fillId="2" borderId="1" xfId="0" applyNumberFormat="1" applyFont="1" applyFill="1" applyBorder="1" applyAlignment="1">
      <alignment vertical="center"/>
    </xf>
    <xf numFmtId="176" fontId="3" fillId="2" borderId="1" xfId="0" applyNumberFormat="1" applyFont="1" applyFill="1" applyBorder="1" applyAlignment="1">
      <alignment vertical="center"/>
    </xf>
    <xf numFmtId="0" fontId="1" fillId="0" borderId="0" xfId="3" applyFont="1" applyBorder="1" applyAlignment="1">
      <alignment horizontal="right" vertical="center" wrapText="1"/>
    </xf>
    <xf numFmtId="0" fontId="3" fillId="0" borderId="0" xfId="3" applyFont="1" applyBorder="1" applyAlignment="1">
      <alignment horizontal="center" vertical="center" wrapText="1"/>
    </xf>
    <xf numFmtId="179" fontId="1" fillId="2" borderId="0" xfId="3" applyNumberFormat="1" applyFont="1" applyFill="1" applyBorder="1" applyAlignment="1">
      <alignment horizontal="right" vertical="center" wrapText="1"/>
    </xf>
    <xf numFmtId="179" fontId="1" fillId="0" borderId="0" xfId="3" applyNumberFormat="1" applyFont="1">
      <alignment vertical="center"/>
    </xf>
    <xf numFmtId="179" fontId="3" fillId="2" borderId="0" xfId="3" applyNumberFormat="1" applyFont="1" applyFill="1" applyBorder="1" applyAlignment="1">
      <alignment horizontal="right" vertical="center" wrapText="1"/>
    </xf>
    <xf numFmtId="0" fontId="1" fillId="0" borderId="0" xfId="3" applyFont="1" applyBorder="1" applyAlignment="1">
      <alignment horizontal="left" vertical="center" wrapText="1"/>
    </xf>
    <xf numFmtId="179" fontId="1" fillId="0" borderId="0" xfId="3" applyNumberFormat="1" applyFont="1" applyBorder="1" applyAlignment="1">
      <alignment horizontal="right" vertical="center" wrapText="1"/>
    </xf>
    <xf numFmtId="178" fontId="34" fillId="0" borderId="1" xfId="1" applyNumberFormat="1" applyFont="1" applyFill="1" applyBorder="1" applyAlignment="1" applyProtection="1">
      <alignment horizontal="center" vertical="center"/>
    </xf>
    <xf numFmtId="3" fontId="1" fillId="0" borderId="0" xfId="0" applyNumberFormat="1" applyFont="1" applyAlignment="1">
      <alignment vertical="center"/>
    </xf>
    <xf numFmtId="0" fontId="6" fillId="0" borderId="1" xfId="0" applyFont="1" applyFill="1" applyBorder="1" applyAlignment="1">
      <alignment horizontal="center" vertical="center"/>
    </xf>
    <xf numFmtId="3" fontId="0" fillId="0" borderId="0" xfId="0" applyNumberFormat="1" applyFont="1" applyAlignment="1">
      <alignment vertical="center"/>
    </xf>
    <xf numFmtId="178" fontId="7" fillId="0" borderId="1" xfId="1" applyNumberFormat="1" applyFont="1" applyFill="1" applyBorder="1" applyAlignment="1">
      <alignment horizontal="center" vertical="center"/>
    </xf>
    <xf numFmtId="43" fontId="31" fillId="0" borderId="1" xfId="1" applyFont="1" applyBorder="1" applyAlignment="1">
      <alignment horizontal="left" vertical="center"/>
    </xf>
    <xf numFmtId="176" fontId="10" fillId="2" borderId="1" xfId="0" applyNumberFormat="1" applyFont="1" applyFill="1" applyBorder="1" applyAlignment="1" applyProtection="1">
      <alignment horizontal="right" vertical="center"/>
    </xf>
    <xf numFmtId="0" fontId="7" fillId="0" borderId="1" xfId="0" applyFont="1" applyFill="1" applyBorder="1" applyAlignment="1">
      <alignment horizontal="center" vertical="center" wrapText="1"/>
    </xf>
    <xf numFmtId="178" fontId="7" fillId="0" borderId="1" xfId="1" applyNumberFormat="1" applyFont="1" applyFill="1" applyBorder="1" applyAlignment="1">
      <alignment horizontal="center" vertical="center" wrapText="1"/>
    </xf>
    <xf numFmtId="178" fontId="1" fillId="0" borderId="6" xfId="1" applyNumberFormat="1" applyFont="1" applyFill="1" applyBorder="1" applyAlignment="1">
      <alignment vertical="center"/>
    </xf>
    <xf numFmtId="0" fontId="12" fillId="0" borderId="6" xfId="0" applyNumberFormat="1" applyFont="1" applyFill="1" applyBorder="1" applyAlignment="1" applyProtection="1">
      <alignment vertical="center"/>
    </xf>
    <xf numFmtId="183" fontId="3" fillId="0" borderId="1" xfId="0" applyNumberFormat="1" applyFont="1" applyBorder="1" applyAlignment="1">
      <alignment vertical="center"/>
    </xf>
    <xf numFmtId="0" fontId="27" fillId="0" borderId="0" xfId="5"/>
    <xf numFmtId="0" fontId="27" fillId="0" borderId="0" xfId="5" applyAlignment="1">
      <alignment vertical="center"/>
    </xf>
    <xf numFmtId="0" fontId="42" fillId="0" borderId="0" xfId="5" applyFont="1" applyAlignment="1">
      <alignment horizontal="justify" vertical="center"/>
    </xf>
    <xf numFmtId="0" fontId="27" fillId="0" borderId="0" xfId="5" applyAlignment="1">
      <alignment horizontal="left" vertical="center"/>
    </xf>
    <xf numFmtId="0" fontId="43" fillId="0" borderId="0" xfId="5" applyFont="1" applyAlignment="1">
      <alignment horizontal="justify" vertical="center"/>
    </xf>
    <xf numFmtId="0" fontId="27" fillId="0" borderId="0" xfId="5" applyAlignment="1">
      <alignment horizontal="left" vertical="center" wrapText="1"/>
    </xf>
    <xf numFmtId="0" fontId="44" fillId="0" borderId="0" xfId="5" applyFont="1" applyAlignment="1">
      <alignment horizontal="center" vertical="center"/>
    </xf>
    <xf numFmtId="0" fontId="45" fillId="0" borderId="0" xfId="5" applyFont="1" applyAlignment="1">
      <alignment horizontal="center" vertical="center" wrapText="1"/>
    </xf>
    <xf numFmtId="179" fontId="34" fillId="0" borderId="1" xfId="9" applyNumberFormat="1" applyFont="1" applyFill="1" applyBorder="1" applyAlignment="1">
      <alignment horizontal="center" vertical="center"/>
    </xf>
    <xf numFmtId="0" fontId="45" fillId="2" borderId="0" xfId="5" applyFont="1" applyFill="1" applyAlignment="1">
      <alignment horizontal="center" vertical="center" wrapText="1"/>
    </xf>
    <xf numFmtId="0" fontId="27" fillId="2" borderId="0" xfId="5" applyFill="1"/>
    <xf numFmtId="0" fontId="44" fillId="2" borderId="0" xfId="5" applyFont="1" applyFill="1" applyAlignment="1">
      <alignment horizontal="center" vertical="center"/>
    </xf>
    <xf numFmtId="0" fontId="27" fillId="2" borderId="0" xfId="5" applyFill="1" applyAlignment="1">
      <alignment horizontal="left" vertical="center"/>
    </xf>
    <xf numFmtId="0" fontId="43" fillId="2" borderId="0" xfId="5" applyFont="1" applyFill="1" applyAlignment="1">
      <alignment horizontal="justify" vertical="center"/>
    </xf>
    <xf numFmtId="0" fontId="27" fillId="2" borderId="0" xfId="5" applyFill="1" applyAlignment="1">
      <alignment horizontal="left" vertical="center" wrapText="1"/>
    </xf>
    <xf numFmtId="0" fontId="42" fillId="2" borderId="0" xfId="5" applyFont="1" applyFill="1" applyAlignment="1">
      <alignment horizontal="justify" vertical="center"/>
    </xf>
    <xf numFmtId="0" fontId="27" fillId="2" borderId="0" xfId="5" applyFill="1" applyAlignment="1">
      <alignment vertical="center"/>
    </xf>
    <xf numFmtId="0" fontId="48"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wrapText="1"/>
    </xf>
    <xf numFmtId="0" fontId="1" fillId="0" borderId="0" xfId="0" applyFont="1" applyFill="1" applyAlignment="1">
      <alignment horizontal="center"/>
    </xf>
    <xf numFmtId="0" fontId="1" fillId="0" borderId="0" xfId="13" applyFont="1" applyFill="1" applyAlignment="1">
      <alignment horizontal="center" vertical="center"/>
    </xf>
    <xf numFmtId="178" fontId="1" fillId="0" borderId="0" xfId="1" applyNumberFormat="1" applyFont="1" applyFill="1" applyAlignment="1">
      <alignment horizontal="center" vertical="center"/>
    </xf>
    <xf numFmtId="0" fontId="18" fillId="0" borderId="0" xfId="6" applyFont="1" applyFill="1" applyAlignment="1">
      <alignment horizontal="right"/>
    </xf>
    <xf numFmtId="178" fontId="19" fillId="0" borderId="1" xfId="1" applyNumberFormat="1" applyFont="1" applyFill="1" applyBorder="1" applyAlignment="1">
      <alignment horizontal="center" vertical="center" wrapText="1"/>
    </xf>
    <xf numFmtId="0" fontId="19" fillId="0" borderId="1" xfId="10" applyFont="1" applyFill="1" applyBorder="1" applyAlignment="1">
      <alignment horizontal="center" vertical="center" wrapText="1"/>
    </xf>
    <xf numFmtId="0" fontId="19" fillId="0" borderId="1" xfId="6" applyFont="1" applyFill="1" applyBorder="1" applyAlignment="1">
      <alignment horizontal="left" vertical="center" wrapText="1"/>
    </xf>
    <xf numFmtId="178" fontId="19" fillId="0" borderId="1" xfId="1" applyNumberFormat="1" applyFont="1" applyBorder="1" applyAlignment="1">
      <alignment horizontal="right" vertical="center"/>
    </xf>
    <xf numFmtId="0" fontId="18" fillId="0" borderId="1" xfId="6" applyFont="1" applyFill="1" applyBorder="1" applyAlignment="1">
      <alignment horizontal="left" vertical="center" wrapText="1"/>
    </xf>
    <xf numFmtId="178" fontId="18" fillId="0" borderId="1" xfId="1" applyNumberFormat="1" applyFont="1" applyBorder="1" applyAlignment="1">
      <alignment horizontal="right" vertical="center"/>
    </xf>
    <xf numFmtId="178" fontId="10" fillId="0" borderId="1" xfId="11" applyNumberFormat="1" applyFont="1" applyFill="1" applyBorder="1" applyAlignment="1">
      <alignment vertical="center"/>
    </xf>
    <xf numFmtId="178" fontId="18" fillId="0" borderId="1" xfId="6" applyNumberFormat="1" applyFont="1" applyFill="1" applyBorder="1" applyAlignment="1">
      <alignment horizontal="left" vertical="center" wrapText="1"/>
    </xf>
    <xf numFmtId="0" fontId="18" fillId="2" borderId="1" xfId="6" applyFont="1" applyFill="1" applyBorder="1" applyAlignment="1">
      <alignment horizontal="left" vertical="center" wrapText="1"/>
    </xf>
    <xf numFmtId="3" fontId="1" fillId="0" borderId="1" xfId="0" applyNumberFormat="1" applyFont="1" applyBorder="1" applyAlignment="1">
      <alignment vertical="center"/>
    </xf>
    <xf numFmtId="186" fontId="18" fillId="0" borderId="1" xfId="1" applyNumberFormat="1" applyFont="1" applyBorder="1" applyAlignment="1">
      <alignment vertical="center"/>
    </xf>
    <xf numFmtId="186" fontId="18" fillId="0" borderId="1" xfId="1" applyNumberFormat="1" applyFont="1" applyBorder="1" applyAlignment="1">
      <alignment horizontal="right" vertical="center"/>
    </xf>
    <xf numFmtId="0" fontId="17" fillId="0" borderId="1" xfId="6" applyFont="1" applyFill="1" applyBorder="1" applyAlignment="1">
      <alignment vertical="center" wrapText="1"/>
    </xf>
    <xf numFmtId="0" fontId="19" fillId="0" borderId="1" xfId="6" applyFont="1" applyFill="1" applyBorder="1" applyAlignment="1">
      <alignment horizontal="center" vertical="center" wrapText="1"/>
    </xf>
    <xf numFmtId="10" fontId="1" fillId="0" borderId="0" xfId="2" applyNumberFormat="1" applyFont="1" applyFill="1" applyAlignment="1">
      <alignment horizontal="center"/>
    </xf>
    <xf numFmtId="178" fontId="1" fillId="0" borderId="0" xfId="1" applyNumberFormat="1" applyFont="1" applyFill="1" applyAlignment="1">
      <alignment horizontal="center"/>
    </xf>
    <xf numFmtId="0" fontId="1" fillId="0" borderId="0" xfId="7" applyFont="1" applyFill="1" applyAlignment="1">
      <alignment horizontal="center" vertical="center"/>
    </xf>
    <xf numFmtId="0" fontId="18" fillId="0" borderId="0" xfId="8" applyFont="1" applyFill="1" applyAlignment="1">
      <alignment horizontal="right" vertical="center"/>
    </xf>
    <xf numFmtId="0" fontId="19" fillId="0" borderId="1" xfId="8" applyFont="1" applyFill="1" applyBorder="1" applyAlignment="1">
      <alignment horizontal="center" vertical="center" wrapText="1"/>
    </xf>
    <xf numFmtId="0" fontId="19" fillId="0" borderId="1" xfId="8" applyFont="1" applyFill="1" applyBorder="1" applyAlignment="1">
      <alignment horizontal="left" vertical="center" wrapText="1"/>
    </xf>
    <xf numFmtId="178" fontId="19" fillId="0" borderId="1" xfId="1" applyNumberFormat="1" applyFont="1" applyFill="1" applyBorder="1" applyAlignment="1">
      <alignment horizontal="right" vertical="center" wrapText="1"/>
    </xf>
    <xf numFmtId="0" fontId="18" fillId="0" borderId="1" xfId="8" applyFont="1" applyFill="1" applyBorder="1" applyAlignment="1">
      <alignment horizontal="left" vertical="center" wrapText="1"/>
    </xf>
    <xf numFmtId="178" fontId="49" fillId="0" borderId="1" xfId="1" applyNumberFormat="1" applyFont="1" applyBorder="1" applyAlignment="1">
      <alignment horizontal="right" vertical="center"/>
    </xf>
    <xf numFmtId="178" fontId="18" fillId="0" borderId="1" xfId="1" applyNumberFormat="1" applyFont="1" applyFill="1" applyBorder="1" applyAlignment="1">
      <alignment horizontal="right" vertical="center" wrapText="1"/>
    </xf>
    <xf numFmtId="178" fontId="10" fillId="0" borderId="1" xfId="11" applyNumberFormat="1" applyFont="1" applyFill="1" applyBorder="1" applyAlignment="1">
      <alignment horizontal="right" vertical="center"/>
    </xf>
    <xf numFmtId="0" fontId="18" fillId="0" borderId="1" xfId="1" applyNumberFormat="1" applyFont="1" applyFill="1" applyBorder="1" applyAlignment="1">
      <alignment horizontal="right" vertical="center" wrapText="1"/>
    </xf>
    <xf numFmtId="1" fontId="1" fillId="0" borderId="1" xfId="0" applyNumberFormat="1" applyFont="1" applyBorder="1" applyAlignment="1">
      <alignment vertical="center"/>
    </xf>
    <xf numFmtId="0" fontId="1" fillId="0" borderId="1" xfId="0" applyNumberFormat="1" applyFont="1" applyBorder="1" applyAlignment="1">
      <alignment vertical="center"/>
    </xf>
    <xf numFmtId="4" fontId="1" fillId="0" borderId="1" xfId="0" applyNumberFormat="1" applyFont="1" applyBorder="1" applyAlignment="1">
      <alignment vertical="center"/>
    </xf>
    <xf numFmtId="184" fontId="1" fillId="0" borderId="0" xfId="0" applyNumberFormat="1" applyFont="1" applyFill="1" applyAlignment="1">
      <alignment horizontal="center"/>
    </xf>
    <xf numFmtId="182" fontId="1" fillId="0" borderId="0" xfId="2" applyNumberFormat="1" applyFont="1" applyFill="1" applyAlignment="1">
      <alignment horizontal="center"/>
    </xf>
    <xf numFmtId="0" fontId="6" fillId="0" borderId="1" xfId="0" applyFont="1" applyBorder="1" applyAlignment="1">
      <alignment horizontal="center" vertical="center"/>
    </xf>
    <xf numFmtId="0" fontId="25"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right" vertical="center"/>
    </xf>
    <xf numFmtId="0" fontId="2" fillId="0" borderId="0" xfId="0" applyFont="1" applyFill="1" applyAlignment="1">
      <alignment horizontal="center" vertical="center"/>
    </xf>
    <xf numFmtId="0" fontId="1" fillId="0" borderId="2" xfId="0" applyFont="1" applyFill="1" applyBorder="1" applyAlignment="1">
      <alignment horizontal="right" vertical="center"/>
    </xf>
    <xf numFmtId="43" fontId="23" fillId="0" borderId="0" xfId="1" applyFont="1" applyFill="1" applyAlignment="1" applyProtection="1">
      <alignment horizontal="center" vertical="center"/>
    </xf>
    <xf numFmtId="43" fontId="24" fillId="0" borderId="0" xfId="1" applyFont="1" applyFill="1" applyAlignment="1" applyProtection="1">
      <alignment horizontal="right" vertical="center"/>
    </xf>
    <xf numFmtId="0" fontId="15" fillId="0" borderId="0" xfId="0" applyNumberFormat="1" applyFont="1" applyFill="1" applyAlignment="1" applyProtection="1">
      <alignment horizontal="center" vertical="center" wrapText="1"/>
    </xf>
    <xf numFmtId="0" fontId="39" fillId="0" borderId="0" xfId="0" applyFont="1" applyFill="1" applyAlignment="1">
      <alignment horizontal="center" vertical="center"/>
    </xf>
    <xf numFmtId="0" fontId="31" fillId="0" borderId="2" xfId="0" applyFont="1" applyFill="1" applyBorder="1" applyAlignment="1">
      <alignment horizontal="right" vertical="center"/>
    </xf>
    <xf numFmtId="43" fontId="15" fillId="0" borderId="0" xfId="1" applyFont="1" applyFill="1" applyAlignment="1" applyProtection="1">
      <alignment horizontal="center" vertical="center"/>
    </xf>
    <xf numFmtId="43" fontId="17" fillId="0" borderId="0" xfId="1" applyFont="1" applyFill="1" applyAlignment="1" applyProtection="1">
      <alignment horizontal="right" vertical="center"/>
    </xf>
    <xf numFmtId="178" fontId="4" fillId="0" borderId="2" xfId="1" applyNumberFormat="1" applyFont="1" applyFill="1" applyBorder="1" applyAlignment="1">
      <alignment horizontal="center" vertical="center"/>
    </xf>
    <xf numFmtId="0" fontId="15" fillId="0" borderId="0" xfId="0" applyNumberFormat="1" applyFont="1" applyFill="1" applyAlignment="1" applyProtection="1">
      <alignment horizontal="center" vertical="center"/>
    </xf>
    <xf numFmtId="0" fontId="10" fillId="0" borderId="2" xfId="0" applyNumberFormat="1" applyFont="1" applyFill="1" applyBorder="1" applyAlignment="1" applyProtection="1">
      <alignment horizontal="right" vertical="center"/>
    </xf>
    <xf numFmtId="178" fontId="1" fillId="0" borderId="0" xfId="1" applyNumberFormat="1" applyFont="1" applyFill="1" applyBorder="1" applyAlignment="1">
      <alignment horizontal="center" vertical="center"/>
    </xf>
    <xf numFmtId="0" fontId="10" fillId="0" borderId="0" xfId="0" applyNumberFormat="1" applyFont="1" applyFill="1" applyAlignment="1" applyProtection="1">
      <alignment horizontal="right" vertical="center"/>
    </xf>
    <xf numFmtId="178" fontId="1" fillId="0" borderId="0" xfId="1" applyNumberFormat="1" applyFont="1" applyBorder="1" applyAlignment="1">
      <alignment horizontal="right" vertical="center"/>
    </xf>
    <xf numFmtId="178" fontId="1" fillId="0" borderId="2" xfId="1" applyNumberFormat="1" applyFont="1" applyBorder="1" applyAlignment="1">
      <alignment horizontal="right" vertical="center"/>
    </xf>
    <xf numFmtId="0" fontId="10" fillId="0" borderId="1" xfId="8" applyFont="1" applyFill="1" applyBorder="1" applyAlignment="1">
      <alignment vertical="center" wrapText="1"/>
    </xf>
    <xf numFmtId="185" fontId="10" fillId="0" borderId="1" xfId="12" applyNumberFormat="1" applyFont="1" applyFill="1" applyBorder="1" applyAlignment="1">
      <alignment vertical="center" wrapText="1"/>
    </xf>
    <xf numFmtId="0" fontId="17" fillId="0" borderId="1" xfId="8" applyFont="1" applyFill="1" applyBorder="1" applyAlignment="1">
      <alignment horizontal="left" vertical="center" wrapText="1"/>
    </xf>
    <xf numFmtId="0" fontId="18" fillId="0" borderId="1" xfId="8" applyFont="1" applyFill="1" applyBorder="1" applyAlignment="1">
      <alignment horizontal="left" vertical="center" wrapText="1"/>
    </xf>
    <xf numFmtId="0" fontId="18" fillId="0" borderId="5" xfId="6" applyFont="1" applyFill="1" applyBorder="1" applyAlignment="1">
      <alignment horizontal="left" vertical="center" wrapText="1"/>
    </xf>
    <xf numFmtId="0" fontId="18" fillId="0" borderId="7" xfId="6" applyFont="1" applyFill="1" applyBorder="1" applyAlignment="1">
      <alignment horizontal="left" vertical="center" wrapText="1"/>
    </xf>
    <xf numFmtId="0" fontId="18" fillId="0" borderId="6" xfId="6" applyFont="1" applyFill="1" applyBorder="1" applyAlignment="1">
      <alignment horizontal="left" vertical="center" wrapText="1"/>
    </xf>
    <xf numFmtId="185" fontId="18" fillId="0" borderId="5" xfId="12" applyNumberFormat="1" applyFont="1" applyFill="1" applyBorder="1" applyAlignment="1">
      <alignment vertical="center" wrapText="1"/>
    </xf>
    <xf numFmtId="185" fontId="18" fillId="0" borderId="7" xfId="12" applyNumberFormat="1" applyFont="1" applyFill="1" applyBorder="1" applyAlignment="1">
      <alignment vertical="center" wrapText="1"/>
    </xf>
    <xf numFmtId="185" fontId="18" fillId="0" borderId="6" xfId="12" applyNumberFormat="1" applyFont="1" applyFill="1" applyBorder="1" applyAlignment="1">
      <alignment vertical="center" wrapText="1"/>
    </xf>
    <xf numFmtId="0" fontId="31" fillId="0" borderId="3" xfId="0" applyFont="1" applyBorder="1" applyAlignment="1">
      <alignment horizontal="left" vertical="center" wrapText="1"/>
    </xf>
    <xf numFmtId="0" fontId="1" fillId="0" borderId="3" xfId="0" applyFont="1" applyBorder="1" applyAlignment="1">
      <alignment horizontal="left" vertical="center" wrapText="1"/>
    </xf>
    <xf numFmtId="0" fontId="2" fillId="0" borderId="0" xfId="3" applyFont="1" applyAlignment="1">
      <alignment horizontal="center" vertical="center" wrapText="1"/>
    </xf>
    <xf numFmtId="0" fontId="1" fillId="0" borderId="2" xfId="3" applyFont="1" applyBorder="1" applyAlignment="1">
      <alignment horizontal="right" vertical="center" wrapText="1"/>
    </xf>
    <xf numFmtId="0" fontId="3" fillId="0" borderId="1" xfId="3" applyFont="1" applyBorder="1" applyAlignment="1">
      <alignment horizontal="center" vertical="center" wrapText="1"/>
    </xf>
    <xf numFmtId="0" fontId="31" fillId="0" borderId="3" xfId="3" applyFont="1" applyBorder="1" applyAlignment="1">
      <alignment horizontal="left" vertical="center" wrapText="1"/>
    </xf>
    <xf numFmtId="0" fontId="1" fillId="0" borderId="3" xfId="3" applyFont="1" applyBorder="1" applyAlignment="1">
      <alignment horizontal="left" vertical="center" wrapText="1"/>
    </xf>
    <xf numFmtId="0" fontId="7" fillId="0" borderId="1" xfId="3" applyFont="1" applyBorder="1" applyAlignment="1">
      <alignment horizontal="center" vertical="center" wrapText="1"/>
    </xf>
    <xf numFmtId="0" fontId="2" fillId="0" borderId="0" xfId="3" applyFont="1" applyAlignment="1">
      <alignment horizontal="center" vertical="center"/>
    </xf>
    <xf numFmtId="0" fontId="1" fillId="0" borderId="3" xfId="3" applyFont="1" applyBorder="1" applyAlignment="1">
      <alignment horizontal="left" vertical="center"/>
    </xf>
    <xf numFmtId="0" fontId="1" fillId="0" borderId="0" xfId="3" applyFont="1" applyAlignment="1">
      <alignment horizontal="right" vertical="center" wrapText="1"/>
    </xf>
    <xf numFmtId="0" fontId="1" fillId="0" borderId="0" xfId="3" applyFont="1" applyFill="1" applyBorder="1" applyAlignment="1">
      <alignment horizontal="left" vertical="center" wrapText="1"/>
    </xf>
    <xf numFmtId="0" fontId="31" fillId="0" borderId="0" xfId="3" applyFont="1" applyFill="1" applyBorder="1" applyAlignment="1">
      <alignment horizontal="left" vertical="center" wrapText="1"/>
    </xf>
    <xf numFmtId="0" fontId="5" fillId="0" borderId="0" xfId="3" applyFont="1" applyFill="1" applyBorder="1" applyAlignment="1">
      <alignment horizontal="left" vertical="center"/>
    </xf>
  </cellXfs>
  <cellStyles count="14">
    <cellStyle name="百分比" xfId="2" builtinId="5"/>
    <cellStyle name="常规" xfId="0" builtinId="0"/>
    <cellStyle name="常规 2" xfId="3"/>
    <cellStyle name="常规 3" xfId="5"/>
    <cellStyle name="常规 38" xfId="7"/>
    <cellStyle name="常规 39" xfId="13"/>
    <cellStyle name="常规_(陈诚修改稿)2006年全省及省级财政决算及07年预算执行情况表(A4 留底自用) 3" xfId="10"/>
    <cellStyle name="常规_2020年社保基金收入预算表" xfId="11"/>
    <cellStyle name="常规_社保基金预算报人大建议表样" xfId="6"/>
    <cellStyle name="常规_社保基金预算报人大建议表样 2" xfId="12"/>
    <cellStyle name="常规_社保基金预算报人大建议表样 3" xfId="8"/>
    <cellStyle name="常规_省级科预算草案表1.14 3" xfId="9"/>
    <cellStyle name="千位分隔" xfId="1" builtinId="3"/>
    <cellStyle name="千位分隔 2" xfId="4"/>
  </cellStyles>
  <dxfs count="0"/>
  <tableStyles count="0" defaultTableStyle="TableStyleMedium2" defaultPivotStyle="PivotStyleMedium9"/>
  <colors>
    <mruColors>
      <color rgb="FF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0"/>
  <sheetViews>
    <sheetView topLeftCell="A10" workbookViewId="0">
      <selection activeCell="A70" sqref="A70"/>
    </sheetView>
  </sheetViews>
  <sheetFormatPr defaultColWidth="9" defaultRowHeight="13.5"/>
  <cols>
    <col min="1" max="1" width="89.625" customWidth="1"/>
  </cols>
  <sheetData>
    <row r="1" spans="1:1" ht="21.95" customHeight="1">
      <c r="A1" s="241" t="s">
        <v>2167</v>
      </c>
    </row>
    <row r="2" spans="1:1" ht="21.95" customHeight="1">
      <c r="A2" s="241"/>
    </row>
    <row r="3" spans="1:1" ht="20.25" customHeight="1">
      <c r="A3" s="119" t="s">
        <v>1893</v>
      </c>
    </row>
    <row r="4" spans="1:1" ht="20.25" customHeight="1">
      <c r="A4" s="119"/>
    </row>
    <row r="5" spans="1:1" ht="20.25" customHeight="1">
      <c r="A5" s="119" t="s">
        <v>1954</v>
      </c>
    </row>
    <row r="6" spans="1:1" ht="20.25" customHeight="1">
      <c r="A6" s="119"/>
    </row>
    <row r="7" spans="1:1" ht="20.25" customHeight="1">
      <c r="A7" s="119" t="s">
        <v>1899</v>
      </c>
    </row>
    <row r="8" spans="1:1" ht="20.25" customHeight="1">
      <c r="A8" s="119"/>
    </row>
    <row r="9" spans="1:1" ht="20.25" customHeight="1">
      <c r="A9" s="119" t="s">
        <v>1894</v>
      </c>
    </row>
    <row r="10" spans="1:1" ht="20.25" customHeight="1">
      <c r="A10" s="119"/>
    </row>
    <row r="11" spans="1:1" ht="20.25" customHeight="1">
      <c r="A11" s="119" t="s">
        <v>1955</v>
      </c>
    </row>
    <row r="12" spans="1:1" ht="20.25" customHeight="1">
      <c r="A12" s="119"/>
    </row>
    <row r="13" spans="1:1" ht="20.25" customHeight="1">
      <c r="A13" s="119" t="s">
        <v>2134</v>
      </c>
    </row>
    <row r="14" spans="1:1" ht="20.25" customHeight="1">
      <c r="A14" s="119"/>
    </row>
    <row r="15" spans="1:1" ht="20.25" customHeight="1">
      <c r="A15" s="119" t="s">
        <v>2138</v>
      </c>
    </row>
    <row r="16" spans="1:1" ht="20.25" customHeight="1">
      <c r="A16" s="119"/>
    </row>
    <row r="17" spans="1:1" ht="20.25" customHeight="1">
      <c r="A17" s="119" t="s">
        <v>2137</v>
      </c>
    </row>
    <row r="18" spans="1:1" ht="20.25" customHeight="1">
      <c r="A18" s="119"/>
    </row>
    <row r="19" spans="1:1" ht="20.25" customHeight="1">
      <c r="A19" s="119" t="s">
        <v>2139</v>
      </c>
    </row>
    <row r="20" spans="1:1" ht="20.25" customHeight="1">
      <c r="A20" s="119"/>
    </row>
    <row r="21" spans="1:1" ht="20.25" customHeight="1">
      <c r="A21" s="119" t="s">
        <v>2140</v>
      </c>
    </row>
    <row r="22" spans="1:1" ht="20.25" customHeight="1">
      <c r="A22" s="119"/>
    </row>
    <row r="23" spans="1:1" ht="20.25" customHeight="1">
      <c r="A23" s="119" t="s">
        <v>2141</v>
      </c>
    </row>
    <row r="24" spans="1:1" ht="20.25" customHeight="1">
      <c r="A24" s="119"/>
    </row>
    <row r="25" spans="1:1" ht="20.25" customHeight="1">
      <c r="A25" s="119" t="s">
        <v>2142</v>
      </c>
    </row>
    <row r="26" spans="1:1" ht="20.25" customHeight="1">
      <c r="A26" s="119"/>
    </row>
    <row r="27" spans="1:1" ht="20.25" customHeight="1">
      <c r="A27" s="119" t="s">
        <v>2143</v>
      </c>
    </row>
    <row r="28" spans="1:1" ht="20.25" customHeight="1">
      <c r="A28" s="119"/>
    </row>
    <row r="29" spans="1:1" ht="20.25" customHeight="1">
      <c r="A29" s="119" t="s">
        <v>2144</v>
      </c>
    </row>
    <row r="30" spans="1:1" ht="20.25" customHeight="1">
      <c r="A30" s="119"/>
    </row>
    <row r="31" spans="1:1" ht="20.25" customHeight="1">
      <c r="A31" s="119" t="s">
        <v>2145</v>
      </c>
    </row>
    <row r="32" spans="1:1" ht="20.25" customHeight="1">
      <c r="A32" s="119"/>
    </row>
    <row r="33" spans="1:1" ht="20.25" customHeight="1">
      <c r="A33" s="119" t="s">
        <v>2146</v>
      </c>
    </row>
    <row r="34" spans="1:1" ht="20.25" customHeight="1">
      <c r="A34" s="119"/>
    </row>
    <row r="35" spans="1:1" ht="20.25" customHeight="1">
      <c r="A35" s="119" t="s">
        <v>2147</v>
      </c>
    </row>
    <row r="36" spans="1:1" ht="20.25" customHeight="1">
      <c r="A36" s="119"/>
    </row>
    <row r="37" spans="1:1" ht="20.25" customHeight="1">
      <c r="A37" s="119" t="s">
        <v>2148</v>
      </c>
    </row>
    <row r="38" spans="1:1" ht="20.25" customHeight="1">
      <c r="A38" s="119"/>
    </row>
    <row r="39" spans="1:1" ht="20.25" customHeight="1">
      <c r="A39" s="119" t="s">
        <v>2149</v>
      </c>
    </row>
    <row r="40" spans="1:1" ht="20.25" customHeight="1">
      <c r="A40" s="119"/>
    </row>
    <row r="41" spans="1:1" ht="20.25" customHeight="1">
      <c r="A41" s="119" t="s">
        <v>2150</v>
      </c>
    </row>
    <row r="42" spans="1:1" ht="20.25" customHeight="1">
      <c r="A42" s="119"/>
    </row>
    <row r="43" spans="1:1" ht="20.25" customHeight="1">
      <c r="A43" s="119" t="s">
        <v>2163</v>
      </c>
    </row>
    <row r="44" spans="1:1" ht="20.25" customHeight="1">
      <c r="A44" s="119"/>
    </row>
    <row r="45" spans="1:1" ht="20.25" customHeight="1">
      <c r="A45" s="119" t="s">
        <v>2164</v>
      </c>
    </row>
    <row r="46" spans="1:1" ht="20.25" customHeight="1">
      <c r="A46" s="119"/>
    </row>
    <row r="47" spans="1:1" ht="20.25" customHeight="1">
      <c r="A47" s="119" t="s">
        <v>2160</v>
      </c>
    </row>
    <row r="48" spans="1:1" ht="20.25" customHeight="1">
      <c r="A48" s="119"/>
    </row>
    <row r="49" spans="1:1" ht="20.25" customHeight="1">
      <c r="A49" s="119" t="s">
        <v>2161</v>
      </c>
    </row>
    <row r="50" spans="1:1" ht="20.25" customHeight="1">
      <c r="A50" s="119"/>
    </row>
    <row r="51" spans="1:1" ht="20.25" customHeight="1">
      <c r="A51" s="119" t="s">
        <v>2162</v>
      </c>
    </row>
    <row r="52" spans="1:1" ht="20.25" customHeight="1">
      <c r="A52" s="119"/>
    </row>
    <row r="53" spans="1:1" ht="20.25" customHeight="1">
      <c r="A53" s="119" t="s">
        <v>2151</v>
      </c>
    </row>
    <row r="54" spans="1:1" ht="20.25" customHeight="1">
      <c r="A54" s="119"/>
    </row>
    <row r="55" spans="1:1" ht="20.25" customHeight="1">
      <c r="A55" s="119" t="s">
        <v>2152</v>
      </c>
    </row>
    <row r="56" spans="1:1" ht="20.25" customHeight="1">
      <c r="A56" s="119"/>
    </row>
    <row r="57" spans="1:1" ht="20.25" customHeight="1">
      <c r="A57" s="119" t="s">
        <v>2153</v>
      </c>
    </row>
    <row r="58" spans="1:1" ht="20.25" customHeight="1">
      <c r="A58" s="119"/>
    </row>
    <row r="59" spans="1:1" ht="20.25" customHeight="1">
      <c r="A59" s="119" t="s">
        <v>2154</v>
      </c>
    </row>
    <row r="60" spans="1:1" ht="20.25" customHeight="1">
      <c r="A60" s="119"/>
    </row>
    <row r="61" spans="1:1" ht="20.25" customHeight="1">
      <c r="A61" s="119" t="s">
        <v>2155</v>
      </c>
    </row>
    <row r="62" spans="1:1" ht="20.25" customHeight="1">
      <c r="A62" s="119"/>
    </row>
    <row r="63" spans="1:1" ht="20.25" customHeight="1">
      <c r="A63" s="119" t="s">
        <v>2156</v>
      </c>
    </row>
    <row r="64" spans="1:1" ht="20.25" customHeight="1">
      <c r="A64" s="119"/>
    </row>
    <row r="65" spans="1:1" ht="20.25" customHeight="1">
      <c r="A65" s="119" t="s">
        <v>2157</v>
      </c>
    </row>
    <row r="66" spans="1:1" ht="20.25" customHeight="1">
      <c r="A66" s="119"/>
    </row>
    <row r="67" spans="1:1" ht="20.25" customHeight="1">
      <c r="A67" s="119" t="s">
        <v>2158</v>
      </c>
    </row>
    <row r="68" spans="1:1" ht="20.25" customHeight="1">
      <c r="A68" s="119"/>
    </row>
    <row r="69" spans="1:1" ht="20.25">
      <c r="A69" s="119"/>
    </row>
    <row r="70" spans="1:1" ht="20.25">
      <c r="A70" s="119"/>
    </row>
  </sheetData>
  <mergeCells count="1">
    <mergeCell ref="A1:A2"/>
  </mergeCells>
  <phoneticPr fontId="38" type="noConversion"/>
  <printOptions horizontalCentered="1"/>
  <pageMargins left="0.70866141732283505" right="0.70866141732283505" top="0.74803149606299202" bottom="0.74803149606299202" header="0.31496062992126" footer="0.31496062992126"/>
  <pageSetup paperSize="9" orientation="portrait" r:id="rId1"/>
  <headerFoot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9"/>
  <sheetViews>
    <sheetView showZeros="0" topLeftCell="A61" zoomScale="90" zoomScaleNormal="90" workbookViewId="0">
      <selection activeCell="E62" sqref="E62"/>
    </sheetView>
  </sheetViews>
  <sheetFormatPr defaultColWidth="12.125" defaultRowHeight="15"/>
  <cols>
    <col min="1" max="1" width="41.625" style="95" customWidth="1"/>
    <col min="2" max="2" width="9.625" style="95" customWidth="1"/>
    <col min="3" max="3" width="41.625" style="95" customWidth="1"/>
    <col min="4" max="4" width="9.625" style="95" customWidth="1"/>
    <col min="5" max="253" width="12.125" style="58"/>
    <col min="254" max="254" width="41.75" style="58" customWidth="1"/>
    <col min="255" max="255" width="19.5" style="58" customWidth="1"/>
    <col min="256" max="256" width="40.625" style="58" customWidth="1"/>
    <col min="257" max="257" width="19.5" style="58" customWidth="1"/>
    <col min="258" max="509" width="12.125" style="58"/>
    <col min="510" max="510" width="41.75" style="58" customWidth="1"/>
    <col min="511" max="511" width="19.5" style="58" customWidth="1"/>
    <col min="512" max="512" width="40.625" style="58" customWidth="1"/>
    <col min="513" max="513" width="19.5" style="58" customWidth="1"/>
    <col min="514" max="765" width="12.125" style="58"/>
    <col min="766" max="766" width="41.75" style="58" customWidth="1"/>
    <col min="767" max="767" width="19.5" style="58" customWidth="1"/>
    <col min="768" max="768" width="40.625" style="58" customWidth="1"/>
    <col min="769" max="769" width="19.5" style="58" customWidth="1"/>
    <col min="770" max="1021" width="12.125" style="58"/>
    <col min="1022" max="1022" width="41.75" style="58" customWidth="1"/>
    <col min="1023" max="1023" width="19.5" style="58" customWidth="1"/>
    <col min="1024" max="1024" width="40.625" style="58" customWidth="1"/>
    <col min="1025" max="1025" width="19.5" style="58" customWidth="1"/>
    <col min="1026" max="1277" width="12.125" style="58"/>
    <col min="1278" max="1278" width="41.75" style="58" customWidth="1"/>
    <col min="1279" max="1279" width="19.5" style="58" customWidth="1"/>
    <col min="1280" max="1280" width="40.625" style="58" customWidth="1"/>
    <col min="1281" max="1281" width="19.5" style="58" customWidth="1"/>
    <col min="1282" max="1533" width="12.125" style="58"/>
    <col min="1534" max="1534" width="41.75" style="58" customWidth="1"/>
    <col min="1535" max="1535" width="19.5" style="58" customWidth="1"/>
    <col min="1536" max="1536" width="40.625" style="58" customWidth="1"/>
    <col min="1537" max="1537" width="19.5" style="58" customWidth="1"/>
    <col min="1538" max="1789" width="12.125" style="58"/>
    <col min="1790" max="1790" width="41.75" style="58" customWidth="1"/>
    <col min="1791" max="1791" width="19.5" style="58" customWidth="1"/>
    <col min="1792" max="1792" width="40.625" style="58" customWidth="1"/>
    <col min="1793" max="1793" width="19.5" style="58" customWidth="1"/>
    <col min="1794" max="2045" width="12.125" style="58"/>
    <col min="2046" max="2046" width="41.75" style="58" customWidth="1"/>
    <col min="2047" max="2047" width="19.5" style="58" customWidth="1"/>
    <col min="2048" max="2048" width="40.625" style="58" customWidth="1"/>
    <col min="2049" max="2049" width="19.5" style="58" customWidth="1"/>
    <col min="2050" max="2301" width="12.125" style="58"/>
    <col min="2302" max="2302" width="41.75" style="58" customWidth="1"/>
    <col min="2303" max="2303" width="19.5" style="58" customWidth="1"/>
    <col min="2304" max="2304" width="40.625" style="58" customWidth="1"/>
    <col min="2305" max="2305" width="19.5" style="58" customWidth="1"/>
    <col min="2306" max="2557" width="12.125" style="58"/>
    <col min="2558" max="2558" width="41.75" style="58" customWidth="1"/>
    <col min="2559" max="2559" width="19.5" style="58" customWidth="1"/>
    <col min="2560" max="2560" width="40.625" style="58" customWidth="1"/>
    <col min="2561" max="2561" width="19.5" style="58" customWidth="1"/>
    <col min="2562" max="2813" width="12.125" style="58"/>
    <col min="2814" max="2814" width="41.75" style="58" customWidth="1"/>
    <col min="2815" max="2815" width="19.5" style="58" customWidth="1"/>
    <col min="2816" max="2816" width="40.625" style="58" customWidth="1"/>
    <col min="2817" max="2817" width="19.5" style="58" customWidth="1"/>
    <col min="2818" max="3069" width="12.125" style="58"/>
    <col min="3070" max="3070" width="41.75" style="58" customWidth="1"/>
    <col min="3071" max="3071" width="19.5" style="58" customWidth="1"/>
    <col min="3072" max="3072" width="40.625" style="58" customWidth="1"/>
    <col min="3073" max="3073" width="19.5" style="58" customWidth="1"/>
    <col min="3074" max="3325" width="12.125" style="58"/>
    <col min="3326" max="3326" width="41.75" style="58" customWidth="1"/>
    <col min="3327" max="3327" width="19.5" style="58" customWidth="1"/>
    <col min="3328" max="3328" width="40.625" style="58" customWidth="1"/>
    <col min="3329" max="3329" width="19.5" style="58" customWidth="1"/>
    <col min="3330" max="3581" width="12.125" style="58"/>
    <col min="3582" max="3582" width="41.75" style="58" customWidth="1"/>
    <col min="3583" max="3583" width="19.5" style="58" customWidth="1"/>
    <col min="3584" max="3584" width="40.625" style="58" customWidth="1"/>
    <col min="3585" max="3585" width="19.5" style="58" customWidth="1"/>
    <col min="3586" max="3837" width="12.125" style="58"/>
    <col min="3838" max="3838" width="41.75" style="58" customWidth="1"/>
    <col min="3839" max="3839" width="19.5" style="58" customWidth="1"/>
    <col min="3840" max="3840" width="40.625" style="58" customWidth="1"/>
    <col min="3841" max="3841" width="19.5" style="58" customWidth="1"/>
    <col min="3842" max="4093" width="12.125" style="58"/>
    <col min="4094" max="4094" width="41.75" style="58" customWidth="1"/>
    <col min="4095" max="4095" width="19.5" style="58" customWidth="1"/>
    <col min="4096" max="4096" width="40.625" style="58" customWidth="1"/>
    <col min="4097" max="4097" width="19.5" style="58" customWidth="1"/>
    <col min="4098" max="4349" width="12.125" style="58"/>
    <col min="4350" max="4350" width="41.75" style="58" customWidth="1"/>
    <col min="4351" max="4351" width="19.5" style="58" customWidth="1"/>
    <col min="4352" max="4352" width="40.625" style="58" customWidth="1"/>
    <col min="4353" max="4353" width="19.5" style="58" customWidth="1"/>
    <col min="4354" max="4605" width="12.125" style="58"/>
    <col min="4606" max="4606" width="41.75" style="58" customWidth="1"/>
    <col min="4607" max="4607" width="19.5" style="58" customWidth="1"/>
    <col min="4608" max="4608" width="40.625" style="58" customWidth="1"/>
    <col min="4609" max="4609" width="19.5" style="58" customWidth="1"/>
    <col min="4610" max="4861" width="12.125" style="58"/>
    <col min="4862" max="4862" width="41.75" style="58" customWidth="1"/>
    <col min="4863" max="4863" width="19.5" style="58" customWidth="1"/>
    <col min="4864" max="4864" width="40.625" style="58" customWidth="1"/>
    <col min="4865" max="4865" width="19.5" style="58" customWidth="1"/>
    <col min="4866" max="5117" width="12.125" style="58"/>
    <col min="5118" max="5118" width="41.75" style="58" customWidth="1"/>
    <col min="5119" max="5119" width="19.5" style="58" customWidth="1"/>
    <col min="5120" max="5120" width="40.625" style="58" customWidth="1"/>
    <col min="5121" max="5121" width="19.5" style="58" customWidth="1"/>
    <col min="5122" max="5373" width="12.125" style="58"/>
    <col min="5374" max="5374" width="41.75" style="58" customWidth="1"/>
    <col min="5375" max="5375" width="19.5" style="58" customWidth="1"/>
    <col min="5376" max="5376" width="40.625" style="58" customWidth="1"/>
    <col min="5377" max="5377" width="19.5" style="58" customWidth="1"/>
    <col min="5378" max="5629" width="12.125" style="58"/>
    <col min="5630" max="5630" width="41.75" style="58" customWidth="1"/>
    <col min="5631" max="5631" width="19.5" style="58" customWidth="1"/>
    <col min="5632" max="5632" width="40.625" style="58" customWidth="1"/>
    <col min="5633" max="5633" width="19.5" style="58" customWidth="1"/>
    <col min="5634" max="5885" width="12.125" style="58"/>
    <col min="5886" max="5886" width="41.75" style="58" customWidth="1"/>
    <col min="5887" max="5887" width="19.5" style="58" customWidth="1"/>
    <col min="5888" max="5888" width="40.625" style="58" customWidth="1"/>
    <col min="5889" max="5889" width="19.5" style="58" customWidth="1"/>
    <col min="5890" max="6141" width="12.125" style="58"/>
    <col min="6142" max="6142" width="41.75" style="58" customWidth="1"/>
    <col min="6143" max="6143" width="19.5" style="58" customWidth="1"/>
    <col min="6144" max="6144" width="40.625" style="58" customWidth="1"/>
    <col min="6145" max="6145" width="19.5" style="58" customWidth="1"/>
    <col min="6146" max="6397" width="12.125" style="58"/>
    <col min="6398" max="6398" width="41.75" style="58" customWidth="1"/>
    <col min="6399" max="6399" width="19.5" style="58" customWidth="1"/>
    <col min="6400" max="6400" width="40.625" style="58" customWidth="1"/>
    <col min="6401" max="6401" width="19.5" style="58" customWidth="1"/>
    <col min="6402" max="6653" width="12.125" style="58"/>
    <col min="6654" max="6654" width="41.75" style="58" customWidth="1"/>
    <col min="6655" max="6655" width="19.5" style="58" customWidth="1"/>
    <col min="6656" max="6656" width="40.625" style="58" customWidth="1"/>
    <col min="6657" max="6657" width="19.5" style="58" customWidth="1"/>
    <col min="6658" max="6909" width="12.125" style="58"/>
    <col min="6910" max="6910" width="41.75" style="58" customWidth="1"/>
    <col min="6911" max="6911" width="19.5" style="58" customWidth="1"/>
    <col min="6912" max="6912" width="40.625" style="58" customWidth="1"/>
    <col min="6913" max="6913" width="19.5" style="58" customWidth="1"/>
    <col min="6914" max="7165" width="12.125" style="58"/>
    <col min="7166" max="7166" width="41.75" style="58" customWidth="1"/>
    <col min="7167" max="7167" width="19.5" style="58" customWidth="1"/>
    <col min="7168" max="7168" width="40.625" style="58" customWidth="1"/>
    <col min="7169" max="7169" width="19.5" style="58" customWidth="1"/>
    <col min="7170" max="7421" width="12.125" style="58"/>
    <col min="7422" max="7422" width="41.75" style="58" customWidth="1"/>
    <col min="7423" max="7423" width="19.5" style="58" customWidth="1"/>
    <col min="7424" max="7424" width="40.625" style="58" customWidth="1"/>
    <col min="7425" max="7425" width="19.5" style="58" customWidth="1"/>
    <col min="7426" max="7677" width="12.125" style="58"/>
    <col min="7678" max="7678" width="41.75" style="58" customWidth="1"/>
    <col min="7679" max="7679" width="19.5" style="58" customWidth="1"/>
    <col min="7680" max="7680" width="40.625" style="58" customWidth="1"/>
    <col min="7681" max="7681" width="19.5" style="58" customWidth="1"/>
    <col min="7682" max="7933" width="12.125" style="58"/>
    <col min="7934" max="7934" width="41.75" style="58" customWidth="1"/>
    <col min="7935" max="7935" width="19.5" style="58" customWidth="1"/>
    <col min="7936" max="7936" width="40.625" style="58" customWidth="1"/>
    <col min="7937" max="7937" width="19.5" style="58" customWidth="1"/>
    <col min="7938" max="8189" width="12.125" style="58"/>
    <col min="8190" max="8190" width="41.75" style="58" customWidth="1"/>
    <col min="8191" max="8191" width="19.5" style="58" customWidth="1"/>
    <col min="8192" max="8192" width="40.625" style="58" customWidth="1"/>
    <col min="8193" max="8193" width="19.5" style="58" customWidth="1"/>
    <col min="8194" max="8445" width="12.125" style="58"/>
    <col min="8446" max="8446" width="41.75" style="58" customWidth="1"/>
    <col min="8447" max="8447" width="19.5" style="58" customWidth="1"/>
    <col min="8448" max="8448" width="40.625" style="58" customWidth="1"/>
    <col min="8449" max="8449" width="19.5" style="58" customWidth="1"/>
    <col min="8450" max="8701" width="12.125" style="58"/>
    <col min="8702" max="8702" width="41.75" style="58" customWidth="1"/>
    <col min="8703" max="8703" width="19.5" style="58" customWidth="1"/>
    <col min="8704" max="8704" width="40.625" style="58" customWidth="1"/>
    <col min="8705" max="8705" width="19.5" style="58" customWidth="1"/>
    <col min="8706" max="8957" width="12.125" style="58"/>
    <col min="8958" max="8958" width="41.75" style="58" customWidth="1"/>
    <col min="8959" max="8959" width="19.5" style="58" customWidth="1"/>
    <col min="8960" max="8960" width="40.625" style="58" customWidth="1"/>
    <col min="8961" max="8961" width="19.5" style="58" customWidth="1"/>
    <col min="8962" max="9213" width="12.125" style="58"/>
    <col min="9214" max="9214" width="41.75" style="58" customWidth="1"/>
    <col min="9215" max="9215" width="19.5" style="58" customWidth="1"/>
    <col min="9216" max="9216" width="40.625" style="58" customWidth="1"/>
    <col min="9217" max="9217" width="19.5" style="58" customWidth="1"/>
    <col min="9218" max="9469" width="12.125" style="58"/>
    <col min="9470" max="9470" width="41.75" style="58" customWidth="1"/>
    <col min="9471" max="9471" width="19.5" style="58" customWidth="1"/>
    <col min="9472" max="9472" width="40.625" style="58" customWidth="1"/>
    <col min="9473" max="9473" width="19.5" style="58" customWidth="1"/>
    <col min="9474" max="9725" width="12.125" style="58"/>
    <col min="9726" max="9726" width="41.75" style="58" customWidth="1"/>
    <col min="9727" max="9727" width="19.5" style="58" customWidth="1"/>
    <col min="9728" max="9728" width="40.625" style="58" customWidth="1"/>
    <col min="9729" max="9729" width="19.5" style="58" customWidth="1"/>
    <col min="9730" max="9981" width="12.125" style="58"/>
    <col min="9982" max="9982" width="41.75" style="58" customWidth="1"/>
    <col min="9983" max="9983" width="19.5" style="58" customWidth="1"/>
    <col min="9984" max="9984" width="40.625" style="58" customWidth="1"/>
    <col min="9985" max="9985" width="19.5" style="58" customWidth="1"/>
    <col min="9986" max="10237" width="12.125" style="58"/>
    <col min="10238" max="10238" width="41.75" style="58" customWidth="1"/>
    <col min="10239" max="10239" width="19.5" style="58" customWidth="1"/>
    <col min="10240" max="10240" width="40.625" style="58" customWidth="1"/>
    <col min="10241" max="10241" width="19.5" style="58" customWidth="1"/>
    <col min="10242" max="10493" width="12.125" style="58"/>
    <col min="10494" max="10494" width="41.75" style="58" customWidth="1"/>
    <col min="10495" max="10495" width="19.5" style="58" customWidth="1"/>
    <col min="10496" max="10496" width="40.625" style="58" customWidth="1"/>
    <col min="10497" max="10497" width="19.5" style="58" customWidth="1"/>
    <col min="10498" max="10749" width="12.125" style="58"/>
    <col min="10750" max="10750" width="41.75" style="58" customWidth="1"/>
    <col min="10751" max="10751" width="19.5" style="58" customWidth="1"/>
    <col min="10752" max="10752" width="40.625" style="58" customWidth="1"/>
    <col min="10753" max="10753" width="19.5" style="58" customWidth="1"/>
    <col min="10754" max="11005" width="12.125" style="58"/>
    <col min="11006" max="11006" width="41.75" style="58" customWidth="1"/>
    <col min="11007" max="11007" width="19.5" style="58" customWidth="1"/>
    <col min="11008" max="11008" width="40.625" style="58" customWidth="1"/>
    <col min="11009" max="11009" width="19.5" style="58" customWidth="1"/>
    <col min="11010" max="11261" width="12.125" style="58"/>
    <col min="11262" max="11262" width="41.75" style="58" customWidth="1"/>
    <col min="11263" max="11263" width="19.5" style="58" customWidth="1"/>
    <col min="11264" max="11264" width="40.625" style="58" customWidth="1"/>
    <col min="11265" max="11265" width="19.5" style="58" customWidth="1"/>
    <col min="11266" max="11517" width="12.125" style="58"/>
    <col min="11518" max="11518" width="41.75" style="58" customWidth="1"/>
    <col min="11519" max="11519" width="19.5" style="58" customWidth="1"/>
    <col min="11520" max="11520" width="40.625" style="58" customWidth="1"/>
    <col min="11521" max="11521" width="19.5" style="58" customWidth="1"/>
    <col min="11522" max="11773" width="12.125" style="58"/>
    <col min="11774" max="11774" width="41.75" style="58" customWidth="1"/>
    <col min="11775" max="11775" width="19.5" style="58" customWidth="1"/>
    <col min="11776" max="11776" width="40.625" style="58" customWidth="1"/>
    <col min="11777" max="11777" width="19.5" style="58" customWidth="1"/>
    <col min="11778" max="12029" width="12.125" style="58"/>
    <col min="12030" max="12030" width="41.75" style="58" customWidth="1"/>
    <col min="12031" max="12031" width="19.5" style="58" customWidth="1"/>
    <col min="12032" max="12032" width="40.625" style="58" customWidth="1"/>
    <col min="12033" max="12033" width="19.5" style="58" customWidth="1"/>
    <col min="12034" max="12285" width="12.125" style="58"/>
    <col min="12286" max="12286" width="41.75" style="58" customWidth="1"/>
    <col min="12287" max="12287" width="19.5" style="58" customWidth="1"/>
    <col min="12288" max="12288" width="40.625" style="58" customWidth="1"/>
    <col min="12289" max="12289" width="19.5" style="58" customWidth="1"/>
    <col min="12290" max="12541" width="12.125" style="58"/>
    <col min="12542" max="12542" width="41.75" style="58" customWidth="1"/>
    <col min="12543" max="12543" width="19.5" style="58" customWidth="1"/>
    <col min="12544" max="12544" width="40.625" style="58" customWidth="1"/>
    <col min="12545" max="12545" width="19.5" style="58" customWidth="1"/>
    <col min="12546" max="12797" width="12.125" style="58"/>
    <col min="12798" max="12798" width="41.75" style="58" customWidth="1"/>
    <col min="12799" max="12799" width="19.5" style="58" customWidth="1"/>
    <col min="12800" max="12800" width="40.625" style="58" customWidth="1"/>
    <col min="12801" max="12801" width="19.5" style="58" customWidth="1"/>
    <col min="12802" max="13053" width="12.125" style="58"/>
    <col min="13054" max="13054" width="41.75" style="58" customWidth="1"/>
    <col min="13055" max="13055" width="19.5" style="58" customWidth="1"/>
    <col min="13056" max="13056" width="40.625" style="58" customWidth="1"/>
    <col min="13057" max="13057" width="19.5" style="58" customWidth="1"/>
    <col min="13058" max="13309" width="12.125" style="58"/>
    <col min="13310" max="13310" width="41.75" style="58" customWidth="1"/>
    <col min="13311" max="13311" width="19.5" style="58" customWidth="1"/>
    <col min="13312" max="13312" width="40.625" style="58" customWidth="1"/>
    <col min="13313" max="13313" width="19.5" style="58" customWidth="1"/>
    <col min="13314" max="13565" width="12.125" style="58"/>
    <col min="13566" max="13566" width="41.75" style="58" customWidth="1"/>
    <col min="13567" max="13567" width="19.5" style="58" customWidth="1"/>
    <col min="13568" max="13568" width="40.625" style="58" customWidth="1"/>
    <col min="13569" max="13569" width="19.5" style="58" customWidth="1"/>
    <col min="13570" max="13821" width="12.125" style="58"/>
    <col min="13822" max="13822" width="41.75" style="58" customWidth="1"/>
    <col min="13823" max="13823" width="19.5" style="58" customWidth="1"/>
    <col min="13824" max="13824" width="40.625" style="58" customWidth="1"/>
    <col min="13825" max="13825" width="19.5" style="58" customWidth="1"/>
    <col min="13826" max="14077" width="12.125" style="58"/>
    <col min="14078" max="14078" width="41.75" style="58" customWidth="1"/>
    <col min="14079" max="14079" width="19.5" style="58" customWidth="1"/>
    <col min="14080" max="14080" width="40.625" style="58" customWidth="1"/>
    <col min="14081" max="14081" width="19.5" style="58" customWidth="1"/>
    <col min="14082" max="14333" width="12.125" style="58"/>
    <col min="14334" max="14334" width="41.75" style="58" customWidth="1"/>
    <col min="14335" max="14335" width="19.5" style="58" customWidth="1"/>
    <col min="14336" max="14336" width="40.625" style="58" customWidth="1"/>
    <col min="14337" max="14337" width="19.5" style="58" customWidth="1"/>
    <col min="14338" max="14589" width="12.125" style="58"/>
    <col min="14590" max="14590" width="41.75" style="58" customWidth="1"/>
    <col min="14591" max="14591" width="19.5" style="58" customWidth="1"/>
    <col min="14592" max="14592" width="40.625" style="58" customWidth="1"/>
    <col min="14593" max="14593" width="19.5" style="58" customWidth="1"/>
    <col min="14594" max="14845" width="12.125" style="58"/>
    <col min="14846" max="14846" width="41.75" style="58" customWidth="1"/>
    <col min="14847" max="14847" width="19.5" style="58" customWidth="1"/>
    <col min="14848" max="14848" width="40.625" style="58" customWidth="1"/>
    <col min="14849" max="14849" width="19.5" style="58" customWidth="1"/>
    <col min="14850" max="15101" width="12.125" style="58"/>
    <col min="15102" max="15102" width="41.75" style="58" customWidth="1"/>
    <col min="15103" max="15103" width="19.5" style="58" customWidth="1"/>
    <col min="15104" max="15104" width="40.625" style="58" customWidth="1"/>
    <col min="15105" max="15105" width="19.5" style="58" customWidth="1"/>
    <col min="15106" max="15357" width="12.125" style="58"/>
    <col min="15358" max="15358" width="41.75" style="58" customWidth="1"/>
    <col min="15359" max="15359" width="19.5" style="58" customWidth="1"/>
    <col min="15360" max="15360" width="40.625" style="58" customWidth="1"/>
    <col min="15361" max="15361" width="19.5" style="58" customWidth="1"/>
    <col min="15362" max="15613" width="12.125" style="58"/>
    <col min="15614" max="15614" width="41.75" style="58" customWidth="1"/>
    <col min="15615" max="15615" width="19.5" style="58" customWidth="1"/>
    <col min="15616" max="15616" width="40.625" style="58" customWidth="1"/>
    <col min="15617" max="15617" width="19.5" style="58" customWidth="1"/>
    <col min="15618" max="15869" width="12.125" style="58"/>
    <col min="15870" max="15870" width="41.75" style="58" customWidth="1"/>
    <col min="15871" max="15871" width="19.5" style="58" customWidth="1"/>
    <col min="15872" max="15872" width="40.625" style="58" customWidth="1"/>
    <col min="15873" max="15873" width="19.5" style="58" customWidth="1"/>
    <col min="15874" max="16125" width="12.125" style="58"/>
    <col min="16126" max="16126" width="41.75" style="58" customWidth="1"/>
    <col min="16127" max="16127" width="19.5" style="58" customWidth="1"/>
    <col min="16128" max="16128" width="40.625" style="58" customWidth="1"/>
    <col min="16129" max="16129" width="19.5" style="58" customWidth="1"/>
    <col min="16130" max="16384" width="12.125" style="58"/>
  </cols>
  <sheetData>
    <row r="1" spans="1:4" ht="24.95" customHeight="1">
      <c r="A1" s="251" t="s">
        <v>1919</v>
      </c>
      <c r="B1" s="251"/>
      <c r="C1" s="251"/>
      <c r="D1" s="251"/>
    </row>
    <row r="2" spans="1:4" ht="24.95" customHeight="1">
      <c r="A2" s="252" t="s">
        <v>347</v>
      </c>
      <c r="B2" s="252"/>
      <c r="C2" s="252"/>
      <c r="D2" s="252"/>
    </row>
    <row r="3" spans="1:4" ht="24.95" customHeight="1">
      <c r="A3" s="138" t="s">
        <v>2131</v>
      </c>
      <c r="B3" s="138" t="s">
        <v>1896</v>
      </c>
      <c r="C3" s="138" t="s">
        <v>2131</v>
      </c>
      <c r="D3" s="138" t="s">
        <v>1896</v>
      </c>
    </row>
    <row r="4" spans="1:4" s="94" customFormat="1" ht="24.95" customHeight="1">
      <c r="A4" s="64" t="s">
        <v>348</v>
      </c>
      <c r="B4" s="28">
        <v>416625</v>
      </c>
      <c r="C4" s="64" t="s">
        <v>56</v>
      </c>
      <c r="D4" s="28">
        <v>780323</v>
      </c>
    </row>
    <row r="5" spans="1:4" s="94" customFormat="1" ht="24.95" customHeight="1">
      <c r="A5" s="64" t="s">
        <v>349</v>
      </c>
      <c r="B5" s="28">
        <f>B6+B13+B49</f>
        <v>533616</v>
      </c>
      <c r="C5" s="64" t="s">
        <v>350</v>
      </c>
      <c r="D5" s="28">
        <f>D6+D13+D49</f>
        <v>260117</v>
      </c>
    </row>
    <row r="6" spans="1:4" s="94" customFormat="1" ht="24.95" customHeight="1">
      <c r="A6" s="64" t="s">
        <v>63</v>
      </c>
      <c r="B6" s="28">
        <f>SUM(B7:B12)</f>
        <v>29646</v>
      </c>
      <c r="C6" s="64" t="s">
        <v>64</v>
      </c>
      <c r="D6" s="28">
        <f>SUM(D7:D12)</f>
        <v>12739</v>
      </c>
    </row>
    <row r="7" spans="1:4" s="94" customFormat="1" ht="24.95" customHeight="1">
      <c r="A7" s="66" t="s">
        <v>65</v>
      </c>
      <c r="B7" s="29">
        <v>9428</v>
      </c>
      <c r="C7" s="66" t="s">
        <v>66</v>
      </c>
      <c r="D7" s="29">
        <v>3865</v>
      </c>
    </row>
    <row r="8" spans="1:4" s="94" customFormat="1" ht="24.95" customHeight="1">
      <c r="A8" s="66" t="s">
        <v>67</v>
      </c>
      <c r="B8" s="29">
        <v>19263</v>
      </c>
      <c r="C8" s="66" t="s">
        <v>68</v>
      </c>
      <c r="D8" s="29">
        <v>473</v>
      </c>
    </row>
    <row r="9" spans="1:4" s="94" customFormat="1" ht="24.95" customHeight="1">
      <c r="A9" s="66" t="s">
        <v>69</v>
      </c>
      <c r="B9" s="29">
        <v>28459</v>
      </c>
      <c r="C9" s="66" t="s">
        <v>70</v>
      </c>
      <c r="D9" s="29">
        <v>6058</v>
      </c>
    </row>
    <row r="10" spans="1:4" s="94" customFormat="1" ht="24.95" customHeight="1">
      <c r="A10" s="66" t="s">
        <v>71</v>
      </c>
      <c r="B10" s="29">
        <v>965</v>
      </c>
      <c r="C10" s="66" t="s">
        <v>72</v>
      </c>
      <c r="D10" s="29">
        <v>171</v>
      </c>
    </row>
    <row r="11" spans="1:4" s="94" customFormat="1" ht="24.95" customHeight="1">
      <c r="A11" s="66" t="s">
        <v>73</v>
      </c>
      <c r="B11" s="29">
        <v>-15973</v>
      </c>
      <c r="C11" s="66" t="s">
        <v>74</v>
      </c>
      <c r="D11" s="29">
        <v>7499</v>
      </c>
    </row>
    <row r="12" spans="1:4" s="94" customFormat="1" ht="24.95" customHeight="1">
      <c r="A12" s="66" t="s">
        <v>75</v>
      </c>
      <c r="B12" s="29">
        <v>-12496</v>
      </c>
      <c r="C12" s="66" t="s">
        <v>76</v>
      </c>
      <c r="D12" s="29">
        <v>-5327</v>
      </c>
    </row>
    <row r="13" spans="1:4" s="94" customFormat="1" ht="24.95" customHeight="1">
      <c r="A13" s="64" t="s">
        <v>77</v>
      </c>
      <c r="B13" s="28">
        <f>SUM(B14:B48)</f>
        <v>412589</v>
      </c>
      <c r="C13" s="64" t="s">
        <v>78</v>
      </c>
      <c r="D13" s="28">
        <f>SUM(D14:D48)</f>
        <v>178471</v>
      </c>
    </row>
    <row r="14" spans="1:4" s="94" customFormat="1" ht="24.95" customHeight="1">
      <c r="A14" s="66" t="s">
        <v>79</v>
      </c>
      <c r="B14" s="29">
        <v>0</v>
      </c>
      <c r="C14" s="66" t="s">
        <v>80</v>
      </c>
      <c r="D14" s="29">
        <v>0</v>
      </c>
    </row>
    <row r="15" spans="1:4" s="94" customFormat="1" ht="24.95" customHeight="1">
      <c r="A15" s="66" t="s">
        <v>81</v>
      </c>
      <c r="B15" s="29">
        <f>95278+8052</f>
        <v>103330</v>
      </c>
      <c r="C15" s="66" t="s">
        <v>82</v>
      </c>
      <c r="D15" s="29">
        <f>71902+6724</f>
        <v>78626</v>
      </c>
    </row>
    <row r="16" spans="1:4" s="94" customFormat="1" ht="24.95" customHeight="1">
      <c r="A16" s="66" t="s">
        <v>83</v>
      </c>
      <c r="B16" s="29">
        <v>10123</v>
      </c>
      <c r="C16" s="66" t="s">
        <v>84</v>
      </c>
      <c r="D16" s="29">
        <v>10123</v>
      </c>
    </row>
    <row r="17" spans="1:4" s="94" customFormat="1" ht="24.95" customHeight="1">
      <c r="A17" s="66" t="s">
        <v>85</v>
      </c>
      <c r="B17" s="29">
        <v>53115</v>
      </c>
      <c r="C17" s="66" t="s">
        <v>86</v>
      </c>
      <c r="D17" s="29">
        <v>11030</v>
      </c>
    </row>
    <row r="18" spans="1:4" s="94" customFormat="1" ht="24.95" customHeight="1">
      <c r="A18" s="66" t="s">
        <v>87</v>
      </c>
      <c r="B18" s="29">
        <v>8014</v>
      </c>
      <c r="C18" s="66" t="s">
        <v>88</v>
      </c>
      <c r="D18" s="29">
        <v>8014</v>
      </c>
    </row>
    <row r="19" spans="1:4" s="94" customFormat="1" ht="24.95" customHeight="1">
      <c r="A19" s="66" t="s">
        <v>89</v>
      </c>
      <c r="B19" s="29">
        <v>22315</v>
      </c>
      <c r="C19" s="66" t="s">
        <v>90</v>
      </c>
      <c r="D19" s="29">
        <v>-17380</v>
      </c>
    </row>
    <row r="20" spans="1:4" s="94" customFormat="1" ht="24.95" customHeight="1">
      <c r="A20" s="66" t="s">
        <v>91</v>
      </c>
      <c r="B20" s="29">
        <v>0</v>
      </c>
      <c r="C20" s="66" t="s">
        <v>92</v>
      </c>
      <c r="D20" s="29">
        <v>0</v>
      </c>
    </row>
    <row r="21" spans="1:4" s="94" customFormat="1" ht="24.95" customHeight="1">
      <c r="A21" s="66" t="s">
        <v>93</v>
      </c>
      <c r="B21" s="29">
        <v>7501</v>
      </c>
      <c r="C21" s="66" t="s">
        <v>94</v>
      </c>
      <c r="D21" s="29">
        <v>3600</v>
      </c>
    </row>
    <row r="22" spans="1:4" s="94" customFormat="1" ht="24.95" customHeight="1">
      <c r="A22" s="66" t="s">
        <v>95</v>
      </c>
      <c r="B22" s="29">
        <v>32901</v>
      </c>
      <c r="C22" s="66" t="s">
        <v>96</v>
      </c>
      <c r="D22" s="29">
        <v>13361</v>
      </c>
    </row>
    <row r="23" spans="1:4" s="94" customFormat="1" ht="24.95" customHeight="1">
      <c r="A23" s="66" t="s">
        <v>97</v>
      </c>
      <c r="B23" s="29">
        <v>0</v>
      </c>
      <c r="C23" s="66" t="s">
        <v>98</v>
      </c>
      <c r="D23" s="29">
        <v>0</v>
      </c>
    </row>
    <row r="24" spans="1:4" s="94" customFormat="1" ht="24.95" customHeight="1">
      <c r="A24" s="66" t="s">
        <v>99</v>
      </c>
      <c r="B24" s="29">
        <v>0</v>
      </c>
      <c r="C24" s="66" t="s">
        <v>100</v>
      </c>
      <c r="D24" s="29">
        <v>0</v>
      </c>
    </row>
    <row r="25" spans="1:4" s="94" customFormat="1" ht="24.95" customHeight="1">
      <c r="A25" s="66" t="s">
        <v>101</v>
      </c>
      <c r="B25" s="29">
        <v>0</v>
      </c>
      <c r="C25" s="66" t="s">
        <v>102</v>
      </c>
      <c r="D25" s="29">
        <v>0</v>
      </c>
    </row>
    <row r="26" spans="1:4" s="94" customFormat="1" ht="24.95" customHeight="1">
      <c r="A26" s="66" t="s">
        <v>103</v>
      </c>
      <c r="B26" s="29">
        <v>3281</v>
      </c>
      <c r="C26" s="66" t="s">
        <v>104</v>
      </c>
      <c r="D26" s="29">
        <v>3174</v>
      </c>
    </row>
    <row r="27" spans="1:4" s="94" customFormat="1" ht="24.95" customHeight="1">
      <c r="A27" s="66" t="s">
        <v>105</v>
      </c>
      <c r="B27" s="29">
        <v>94</v>
      </c>
      <c r="C27" s="66" t="s">
        <v>106</v>
      </c>
      <c r="D27" s="29">
        <v>94</v>
      </c>
    </row>
    <row r="28" spans="1:4" s="94" customFormat="1" ht="24.95" customHeight="1">
      <c r="A28" s="66" t="s">
        <v>107</v>
      </c>
      <c r="B28" s="29">
        <v>0</v>
      </c>
      <c r="C28" s="66" t="s">
        <v>108</v>
      </c>
      <c r="D28" s="29">
        <v>0</v>
      </c>
    </row>
    <row r="29" spans="1:4" s="94" customFormat="1" ht="24.95" customHeight="1">
      <c r="A29" s="66" t="s">
        <v>109</v>
      </c>
      <c r="B29" s="29">
        <v>0</v>
      </c>
      <c r="C29" s="66" t="s">
        <v>110</v>
      </c>
      <c r="D29" s="29">
        <v>0</v>
      </c>
    </row>
    <row r="30" spans="1:4" s="94" customFormat="1" ht="24.95" customHeight="1">
      <c r="A30" s="66" t="s">
        <v>111</v>
      </c>
      <c r="B30" s="29">
        <v>8827</v>
      </c>
      <c r="C30" s="66" t="s">
        <v>112</v>
      </c>
      <c r="D30" s="29">
        <v>1663</v>
      </c>
    </row>
    <row r="31" spans="1:4" s="94" customFormat="1" ht="24.95" customHeight="1">
      <c r="A31" s="66" t="s">
        <v>113</v>
      </c>
      <c r="B31" s="29">
        <v>34803</v>
      </c>
      <c r="C31" s="66" t="s">
        <v>114</v>
      </c>
      <c r="D31" s="29">
        <v>12974</v>
      </c>
    </row>
    <row r="32" spans="1:4" s="94" customFormat="1" ht="24.95" customHeight="1">
      <c r="A32" s="66" t="s">
        <v>115</v>
      </c>
      <c r="B32" s="29">
        <v>240</v>
      </c>
      <c r="C32" s="66" t="s">
        <v>116</v>
      </c>
      <c r="D32" s="29">
        <v>105</v>
      </c>
    </row>
    <row r="33" spans="1:4" s="94" customFormat="1" ht="24.95" customHeight="1">
      <c r="A33" s="66" t="s">
        <v>117</v>
      </c>
      <c r="B33" s="29">
        <v>3551</v>
      </c>
      <c r="C33" s="66" t="s">
        <v>118</v>
      </c>
      <c r="D33" s="29">
        <v>1672</v>
      </c>
    </row>
    <row r="34" spans="1:4" s="94" customFormat="1" ht="24.95" customHeight="1">
      <c r="A34" s="66" t="s">
        <v>119</v>
      </c>
      <c r="B34" s="29">
        <v>26170</v>
      </c>
      <c r="C34" s="66" t="s">
        <v>120</v>
      </c>
      <c r="D34" s="29">
        <v>14772</v>
      </c>
    </row>
    <row r="35" spans="1:4" s="94" customFormat="1" ht="24.95" customHeight="1">
      <c r="A35" s="66" t="s">
        <v>121</v>
      </c>
      <c r="B35" s="29">
        <v>47627</v>
      </c>
      <c r="C35" s="66" t="s">
        <v>122</v>
      </c>
      <c r="D35" s="29">
        <v>9358</v>
      </c>
    </row>
    <row r="36" spans="1:4" s="94" customFormat="1" ht="24.95" customHeight="1">
      <c r="A36" s="66" t="s">
        <v>123</v>
      </c>
      <c r="B36" s="29">
        <v>920</v>
      </c>
      <c r="C36" s="66" t="s">
        <v>124</v>
      </c>
      <c r="D36" s="29">
        <v>21</v>
      </c>
    </row>
    <row r="37" spans="1:4" s="94" customFormat="1" ht="24.95" customHeight="1">
      <c r="A37" s="66" t="s">
        <v>125</v>
      </c>
      <c r="B37" s="29">
        <v>0</v>
      </c>
      <c r="C37" s="66" t="s">
        <v>126</v>
      </c>
      <c r="D37" s="29">
        <v>0</v>
      </c>
    </row>
    <row r="38" spans="1:4" s="94" customFormat="1" ht="24.95" customHeight="1">
      <c r="A38" s="66" t="s">
        <v>127</v>
      </c>
      <c r="B38" s="29">
        <v>23382</v>
      </c>
      <c r="C38" s="66" t="s">
        <v>128</v>
      </c>
      <c r="D38" s="29">
        <v>18593</v>
      </c>
    </row>
    <row r="39" spans="1:4" s="94" customFormat="1" ht="24.95" customHeight="1">
      <c r="A39" s="66" t="s">
        <v>129</v>
      </c>
      <c r="B39" s="29">
        <v>12093</v>
      </c>
      <c r="C39" s="66" t="s">
        <v>130</v>
      </c>
      <c r="D39" s="29">
        <v>254</v>
      </c>
    </row>
    <row r="40" spans="1:4" s="94" customFormat="1" ht="24.95" customHeight="1">
      <c r="A40" s="66" t="s">
        <v>131</v>
      </c>
      <c r="B40" s="29">
        <v>0</v>
      </c>
      <c r="C40" s="66" t="s">
        <v>132</v>
      </c>
      <c r="D40" s="29">
        <v>0</v>
      </c>
    </row>
    <row r="41" spans="1:4" s="94" customFormat="1" ht="24.95" customHeight="1">
      <c r="A41" s="66" t="s">
        <v>133</v>
      </c>
      <c r="B41" s="29">
        <v>0</v>
      </c>
      <c r="C41" s="66" t="s">
        <v>134</v>
      </c>
      <c r="D41" s="29">
        <v>0</v>
      </c>
    </row>
    <row r="42" spans="1:4" s="94" customFormat="1" ht="24.95" customHeight="1">
      <c r="A42" s="66" t="s">
        <v>135</v>
      </c>
      <c r="B42" s="29">
        <v>0</v>
      </c>
      <c r="C42" s="66" t="s">
        <v>136</v>
      </c>
      <c r="D42" s="29">
        <v>0</v>
      </c>
    </row>
    <row r="43" spans="1:4" s="94" customFormat="1" ht="24.95" customHeight="1">
      <c r="A43" s="66" t="s">
        <v>137</v>
      </c>
      <c r="B43" s="29">
        <v>0</v>
      </c>
      <c r="C43" s="66" t="s">
        <v>138</v>
      </c>
      <c r="D43" s="29">
        <v>0</v>
      </c>
    </row>
    <row r="44" spans="1:4" s="94" customFormat="1" ht="24.95" customHeight="1">
      <c r="A44" s="66" t="s">
        <v>139</v>
      </c>
      <c r="B44" s="29">
        <v>7632</v>
      </c>
      <c r="C44" s="66" t="s">
        <v>140</v>
      </c>
      <c r="D44" s="29">
        <v>7333</v>
      </c>
    </row>
    <row r="45" spans="1:4" s="94" customFormat="1" ht="24.95" customHeight="1">
      <c r="A45" s="66" t="s">
        <v>141</v>
      </c>
      <c r="B45" s="29">
        <v>0</v>
      </c>
      <c r="C45" s="66" t="s">
        <v>142</v>
      </c>
      <c r="D45" s="29">
        <v>0</v>
      </c>
    </row>
    <row r="46" spans="1:4" s="94" customFormat="1" ht="24.95" customHeight="1">
      <c r="A46" s="66" t="s">
        <v>143</v>
      </c>
      <c r="B46" s="29">
        <v>540</v>
      </c>
      <c r="C46" s="66" t="s">
        <v>351</v>
      </c>
      <c r="D46" s="29"/>
    </row>
    <row r="47" spans="1:4" s="94" customFormat="1" ht="24.95" customHeight="1">
      <c r="A47" s="66" t="s">
        <v>145</v>
      </c>
      <c r="B47" s="29"/>
      <c r="C47" s="66" t="s">
        <v>146</v>
      </c>
      <c r="D47" s="29">
        <v>0</v>
      </c>
    </row>
    <row r="48" spans="1:4" s="94" customFormat="1" ht="24.95" customHeight="1">
      <c r="A48" s="66" t="s">
        <v>147</v>
      </c>
      <c r="B48" s="29">
        <v>6130</v>
      </c>
      <c r="C48" s="66" t="s">
        <v>148</v>
      </c>
      <c r="D48" s="29">
        <v>1084</v>
      </c>
    </row>
    <row r="49" spans="1:4" s="94" customFormat="1" ht="24.95" customHeight="1">
      <c r="A49" s="64" t="s">
        <v>149</v>
      </c>
      <c r="B49" s="28">
        <v>91381</v>
      </c>
      <c r="C49" s="64" t="s">
        <v>150</v>
      </c>
      <c r="D49" s="28">
        <v>68907</v>
      </c>
    </row>
    <row r="50" spans="1:4" ht="24.95" customHeight="1">
      <c r="A50" s="97" t="s">
        <v>151</v>
      </c>
      <c r="B50" s="28">
        <f>B51+B52</f>
        <v>37531</v>
      </c>
      <c r="C50" s="97" t="s">
        <v>352</v>
      </c>
      <c r="D50" s="28">
        <f>D51+D52</f>
        <v>87351</v>
      </c>
    </row>
    <row r="51" spans="1:4" ht="24.95" customHeight="1">
      <c r="A51" s="66" t="s">
        <v>353</v>
      </c>
      <c r="B51" s="29">
        <v>0</v>
      </c>
      <c r="C51" s="66" t="s">
        <v>154</v>
      </c>
      <c r="D51" s="29">
        <v>0</v>
      </c>
    </row>
    <row r="52" spans="1:4" ht="24.95" customHeight="1">
      <c r="A52" s="66" t="s">
        <v>354</v>
      </c>
      <c r="B52" s="29">
        <v>37531</v>
      </c>
      <c r="C52" s="66" t="s">
        <v>156</v>
      </c>
      <c r="D52" s="29">
        <v>87351</v>
      </c>
    </row>
    <row r="53" spans="1:4" ht="24.95" customHeight="1">
      <c r="A53" s="97" t="s">
        <v>355</v>
      </c>
      <c r="B53" s="28">
        <v>37120</v>
      </c>
      <c r="C53" s="64"/>
      <c r="D53" s="28"/>
    </row>
    <row r="54" spans="1:4" ht="24.95" customHeight="1">
      <c r="A54" s="97" t="s">
        <v>158</v>
      </c>
      <c r="B54" s="28">
        <f>B55+B56+B57</f>
        <v>164400</v>
      </c>
      <c r="C54" s="97" t="s">
        <v>356</v>
      </c>
      <c r="D54" s="28">
        <v>0</v>
      </c>
    </row>
    <row r="55" spans="1:4" ht="24.95" customHeight="1">
      <c r="A55" s="66" t="s">
        <v>160</v>
      </c>
      <c r="B55" s="29"/>
      <c r="C55" s="66"/>
      <c r="D55" s="29"/>
    </row>
    <row r="56" spans="1:4" ht="24.95" customHeight="1">
      <c r="A56" s="66" t="s">
        <v>161</v>
      </c>
      <c r="B56" s="29">
        <v>1000</v>
      </c>
      <c r="C56" s="66"/>
      <c r="D56" s="29"/>
    </row>
    <row r="57" spans="1:4" ht="24.95" customHeight="1">
      <c r="A57" s="66" t="s">
        <v>162</v>
      </c>
      <c r="B57" s="29">
        <v>163400</v>
      </c>
      <c r="C57" s="66"/>
      <c r="D57" s="29"/>
    </row>
    <row r="58" spans="1:4" ht="24.95" customHeight="1">
      <c r="A58" s="97" t="s">
        <v>357</v>
      </c>
      <c r="B58" s="28">
        <v>0</v>
      </c>
      <c r="C58" s="97" t="s">
        <v>358</v>
      </c>
      <c r="D58" s="28">
        <f>D59</f>
        <v>105480</v>
      </c>
    </row>
    <row r="59" spans="1:4" ht="24.95" customHeight="1">
      <c r="A59" s="64" t="s">
        <v>165</v>
      </c>
      <c r="B59" s="28">
        <v>0</v>
      </c>
      <c r="C59" s="64" t="s">
        <v>166</v>
      </c>
      <c r="D59" s="28">
        <f>D60+D61+D62+D63</f>
        <v>105480</v>
      </c>
    </row>
    <row r="60" spans="1:4" ht="24.95" customHeight="1">
      <c r="A60" s="64" t="s">
        <v>167</v>
      </c>
      <c r="B60" s="28">
        <f>B61+B62+B63+B64</f>
        <v>0</v>
      </c>
      <c r="C60" s="66" t="s">
        <v>168</v>
      </c>
      <c r="D60" s="29">
        <v>100660</v>
      </c>
    </row>
    <row r="61" spans="1:4" ht="24.95" customHeight="1">
      <c r="A61" s="66" t="s">
        <v>169</v>
      </c>
      <c r="B61" s="29"/>
      <c r="C61" s="66" t="s">
        <v>170</v>
      </c>
      <c r="D61" s="29">
        <v>1548</v>
      </c>
    </row>
    <row r="62" spans="1:4" ht="24.95" customHeight="1">
      <c r="A62" s="66" t="s">
        <v>171</v>
      </c>
      <c r="B62" s="29"/>
      <c r="C62" s="66" t="s">
        <v>172</v>
      </c>
      <c r="D62" s="29">
        <v>3272</v>
      </c>
    </row>
    <row r="63" spans="1:4" ht="24.95" customHeight="1">
      <c r="A63" s="66" t="s">
        <v>173</v>
      </c>
      <c r="B63" s="29"/>
      <c r="C63" s="66" t="s">
        <v>174</v>
      </c>
      <c r="D63" s="29"/>
    </row>
    <row r="64" spans="1:4" ht="24.95" customHeight="1">
      <c r="A64" s="66" t="s">
        <v>175</v>
      </c>
      <c r="B64" s="29"/>
      <c r="C64" s="66"/>
      <c r="D64" s="29"/>
    </row>
    <row r="65" spans="1:4" ht="24.95" customHeight="1">
      <c r="A65" s="64" t="s">
        <v>359</v>
      </c>
      <c r="B65" s="28">
        <f>B66</f>
        <v>157461</v>
      </c>
      <c r="C65" s="64" t="s">
        <v>360</v>
      </c>
      <c r="D65" s="28">
        <f>D66+D67+D68+D69</f>
        <v>61813</v>
      </c>
    </row>
    <row r="66" spans="1:4" ht="24.95" customHeight="1">
      <c r="A66" s="64" t="s">
        <v>178</v>
      </c>
      <c r="B66" s="28">
        <f>B67+B68+B69+B70</f>
        <v>157461</v>
      </c>
      <c r="C66" s="66" t="s">
        <v>179</v>
      </c>
      <c r="D66" s="29">
        <v>61813</v>
      </c>
    </row>
    <row r="67" spans="1:4" ht="24.95" customHeight="1">
      <c r="A67" s="66" t="s">
        <v>180</v>
      </c>
      <c r="B67" s="29">
        <v>157461</v>
      </c>
      <c r="C67" s="66" t="s">
        <v>181</v>
      </c>
      <c r="D67" s="29">
        <v>0</v>
      </c>
    </row>
    <row r="68" spans="1:4" ht="24.95" customHeight="1">
      <c r="A68" s="66" t="s">
        <v>182</v>
      </c>
      <c r="B68" s="29">
        <v>0</v>
      </c>
      <c r="C68" s="66" t="s">
        <v>183</v>
      </c>
      <c r="D68" s="29">
        <v>0</v>
      </c>
    </row>
    <row r="69" spans="1:4" ht="24.95" customHeight="1">
      <c r="A69" s="66" t="s">
        <v>184</v>
      </c>
      <c r="B69" s="29">
        <v>0</v>
      </c>
      <c r="C69" s="66" t="s">
        <v>185</v>
      </c>
      <c r="D69" s="29"/>
    </row>
    <row r="70" spans="1:4" ht="24.95" customHeight="1">
      <c r="A70" s="66" t="s">
        <v>186</v>
      </c>
      <c r="B70" s="29"/>
      <c r="C70" s="66"/>
      <c r="D70" s="29"/>
    </row>
    <row r="71" spans="1:4" ht="24.95" customHeight="1">
      <c r="A71" s="64" t="s">
        <v>361</v>
      </c>
      <c r="B71" s="28">
        <v>248</v>
      </c>
      <c r="C71" s="97" t="s">
        <v>362</v>
      </c>
      <c r="D71" s="28">
        <v>1625</v>
      </c>
    </row>
    <row r="72" spans="1:4" ht="24.95" customHeight="1">
      <c r="A72" s="64" t="s">
        <v>189</v>
      </c>
      <c r="B72" s="28">
        <v>0</v>
      </c>
      <c r="C72" s="97" t="s">
        <v>49</v>
      </c>
      <c r="D72" s="28">
        <v>3413</v>
      </c>
    </row>
    <row r="73" spans="1:4" ht="24.95" customHeight="1">
      <c r="A73" s="66"/>
      <c r="B73" s="28"/>
      <c r="C73" s="97" t="s">
        <v>363</v>
      </c>
      <c r="D73" s="28">
        <f>D74</f>
        <v>46879</v>
      </c>
    </row>
    <row r="74" spans="1:4" ht="24.95" customHeight="1">
      <c r="A74" s="66"/>
      <c r="B74" s="28"/>
      <c r="C74" s="97" t="s">
        <v>192</v>
      </c>
      <c r="D74" s="28">
        <v>46879</v>
      </c>
    </row>
    <row r="75" spans="1:4" ht="24.95" customHeight="1">
      <c r="A75" s="66"/>
      <c r="B75" s="28"/>
      <c r="C75" s="97" t="s">
        <v>364</v>
      </c>
      <c r="D75" s="28">
        <v>0</v>
      </c>
    </row>
    <row r="76" spans="1:4" ht="24.95" customHeight="1">
      <c r="A76" s="96" t="s">
        <v>194</v>
      </c>
      <c r="B76" s="28">
        <f>B4+B5+B50+B53+B54+B58+B65+B71+B72</f>
        <v>1347001</v>
      </c>
      <c r="C76" s="138" t="s">
        <v>195</v>
      </c>
      <c r="D76" s="28">
        <f>D4+D5+D50+D53+D54+D58+D65+D71+D72+D73</f>
        <v>1347001</v>
      </c>
    </row>
    <row r="77" spans="1:4" ht="24.95" customHeight="1">
      <c r="A77" s="58"/>
      <c r="B77" s="57"/>
      <c r="C77" s="57"/>
      <c r="D77" s="57"/>
    </row>
    <row r="78" spans="1:4" ht="24.95" customHeight="1">
      <c r="A78" s="58"/>
      <c r="B78" s="57"/>
      <c r="C78" s="57"/>
      <c r="D78" s="57"/>
    </row>
    <row r="79" spans="1:4" ht="24.95" customHeight="1">
      <c r="A79" s="58"/>
      <c r="B79" s="57"/>
      <c r="C79" s="57"/>
      <c r="D79" s="57"/>
    </row>
    <row r="80" spans="1:4" ht="24.95" customHeight="1">
      <c r="A80" s="58"/>
      <c r="B80" s="57"/>
      <c r="C80" s="57"/>
      <c r="D80" s="57"/>
    </row>
    <row r="81" spans="1:4" ht="24.95" customHeight="1">
      <c r="A81" s="58"/>
      <c r="B81" s="57"/>
      <c r="C81" s="57"/>
      <c r="D81" s="57"/>
    </row>
    <row r="82" spans="1:4" ht="24.95" customHeight="1">
      <c r="A82" s="58"/>
      <c r="B82" s="57"/>
      <c r="C82" s="57"/>
      <c r="D82" s="57"/>
    </row>
    <row r="83" spans="1:4" ht="24.95" customHeight="1">
      <c r="A83" s="58"/>
      <c r="B83" s="57"/>
      <c r="C83" s="57"/>
      <c r="D83" s="57"/>
    </row>
    <row r="84" spans="1:4" ht="24.95" customHeight="1">
      <c r="A84" s="58"/>
      <c r="B84" s="57"/>
      <c r="C84" s="57"/>
      <c r="D84" s="57"/>
    </row>
    <row r="85" spans="1:4" ht="24.95" customHeight="1">
      <c r="A85" s="58"/>
      <c r="B85" s="57"/>
      <c r="C85" s="57"/>
      <c r="D85" s="57"/>
    </row>
    <row r="86" spans="1:4" ht="24.95" customHeight="1">
      <c r="A86" s="58"/>
      <c r="B86" s="57"/>
      <c r="C86" s="57"/>
      <c r="D86" s="57"/>
    </row>
    <row r="87" spans="1:4" ht="24.95" customHeight="1">
      <c r="A87" s="58"/>
      <c r="B87" s="57"/>
      <c r="C87" s="57"/>
      <c r="D87" s="57"/>
    </row>
    <row r="88" spans="1:4" ht="24.95" customHeight="1">
      <c r="A88" s="58"/>
      <c r="B88" s="57"/>
      <c r="C88" s="57"/>
      <c r="D88" s="57"/>
    </row>
    <row r="89" spans="1:4" ht="24.95" customHeight="1">
      <c r="A89" s="58"/>
      <c r="B89" s="57"/>
      <c r="C89" s="57"/>
      <c r="D89" s="57"/>
    </row>
    <row r="90" spans="1:4" ht="24.95" customHeight="1">
      <c r="A90" s="58"/>
      <c r="B90" s="57"/>
      <c r="C90" s="57"/>
      <c r="D90" s="57"/>
    </row>
    <row r="91" spans="1:4" ht="24.95" customHeight="1">
      <c r="A91" s="58"/>
      <c r="B91" s="57"/>
      <c r="C91" s="57"/>
      <c r="D91" s="57"/>
    </row>
    <row r="92" spans="1:4" ht="24.95" customHeight="1">
      <c r="A92" s="58"/>
      <c r="B92" s="57"/>
      <c r="C92" s="57"/>
      <c r="D92" s="57"/>
    </row>
    <row r="93" spans="1:4" ht="24.95" customHeight="1">
      <c r="A93" s="58"/>
      <c r="B93" s="57"/>
      <c r="C93" s="57"/>
      <c r="D93" s="57"/>
    </row>
    <row r="94" spans="1:4" ht="24.95" customHeight="1">
      <c r="A94" s="58"/>
      <c r="B94" s="57"/>
      <c r="C94" s="57"/>
      <c r="D94" s="57"/>
    </row>
    <row r="95" spans="1:4" ht="24.95" customHeight="1">
      <c r="A95" s="58"/>
      <c r="B95" s="57"/>
      <c r="C95" s="57"/>
      <c r="D95" s="57"/>
    </row>
    <row r="96" spans="1:4" ht="24.95" customHeight="1">
      <c r="A96" s="58"/>
      <c r="B96" s="57"/>
      <c r="C96" s="57"/>
      <c r="D96" s="57"/>
    </row>
    <row r="97" spans="1:4" ht="24.95" customHeight="1">
      <c r="A97" s="58"/>
      <c r="B97" s="57"/>
      <c r="C97" s="57"/>
      <c r="D97" s="57"/>
    </row>
    <row r="98" spans="1:4" ht="24.95" customHeight="1">
      <c r="A98" s="58"/>
      <c r="B98" s="57"/>
      <c r="C98" s="57"/>
      <c r="D98" s="57"/>
    </row>
    <row r="99" spans="1:4" ht="24.95" customHeight="1">
      <c r="A99" s="58"/>
      <c r="B99" s="57"/>
      <c r="C99" s="57"/>
      <c r="D99" s="57"/>
    </row>
    <row r="100" spans="1:4" ht="24.95" customHeight="1">
      <c r="A100" s="58"/>
      <c r="B100" s="57"/>
      <c r="C100" s="57"/>
      <c r="D100" s="57"/>
    </row>
    <row r="101" spans="1:4" ht="24.95" customHeight="1">
      <c r="A101" s="58"/>
      <c r="B101" s="57"/>
      <c r="C101" s="57"/>
      <c r="D101" s="57"/>
    </row>
    <row r="102" spans="1:4" ht="24.95" customHeight="1">
      <c r="A102" s="58"/>
      <c r="B102" s="57"/>
      <c r="C102" s="57"/>
      <c r="D102" s="57"/>
    </row>
    <row r="103" spans="1:4" ht="24.95" customHeight="1">
      <c r="A103" s="58"/>
      <c r="B103" s="57"/>
      <c r="C103" s="57"/>
      <c r="D103" s="57"/>
    </row>
    <row r="104" spans="1:4" ht="24.95" customHeight="1">
      <c r="A104" s="58"/>
      <c r="B104" s="57"/>
      <c r="C104" s="57"/>
      <c r="D104" s="57"/>
    </row>
    <row r="105" spans="1:4" ht="24.95" customHeight="1">
      <c r="A105" s="58"/>
      <c r="B105" s="57"/>
      <c r="C105" s="57"/>
      <c r="D105" s="57"/>
    </row>
    <row r="106" spans="1:4" ht="24.95" customHeight="1">
      <c r="A106" s="58"/>
      <c r="B106" s="57"/>
      <c r="C106" s="57"/>
      <c r="D106" s="57"/>
    </row>
    <row r="107" spans="1:4" ht="24.95" customHeight="1">
      <c r="A107" s="58"/>
      <c r="B107" s="57"/>
      <c r="C107" s="57"/>
      <c r="D107" s="57"/>
    </row>
    <row r="108" spans="1:4" ht="24.95" customHeight="1">
      <c r="A108" s="58"/>
      <c r="B108" s="57"/>
      <c r="C108" s="57"/>
      <c r="D108" s="57"/>
    </row>
    <row r="109" spans="1:4" ht="24.95" customHeight="1">
      <c r="A109" s="58"/>
      <c r="B109" s="57"/>
      <c r="C109" s="57"/>
      <c r="D109" s="57"/>
    </row>
    <row r="110" spans="1:4" ht="24.95" customHeight="1">
      <c r="A110" s="58"/>
      <c r="B110" s="57"/>
      <c r="C110" s="57"/>
      <c r="D110" s="57"/>
    </row>
    <row r="111" spans="1:4" ht="24.95" customHeight="1">
      <c r="A111" s="58"/>
      <c r="B111" s="57"/>
      <c r="C111" s="57"/>
      <c r="D111" s="57"/>
    </row>
    <row r="112" spans="1:4" ht="24.95" customHeight="1">
      <c r="A112" s="58"/>
      <c r="B112" s="57"/>
      <c r="C112" s="57"/>
      <c r="D112" s="57"/>
    </row>
    <row r="113" spans="1:4" ht="24.95" customHeight="1">
      <c r="A113" s="58"/>
      <c r="B113" s="57"/>
      <c r="C113" s="57"/>
      <c r="D113" s="57"/>
    </row>
    <row r="114" spans="1:4" ht="24.95" customHeight="1">
      <c r="A114" s="58"/>
      <c r="B114" s="57"/>
      <c r="C114" s="57"/>
      <c r="D114" s="57"/>
    </row>
    <row r="115" spans="1:4" ht="24.95" customHeight="1">
      <c r="A115" s="58"/>
      <c r="B115" s="57"/>
      <c r="C115" s="57"/>
      <c r="D115" s="57"/>
    </row>
    <row r="116" spans="1:4" ht="24.95" customHeight="1">
      <c r="A116" s="58"/>
      <c r="B116" s="57"/>
      <c r="C116" s="57"/>
      <c r="D116" s="57"/>
    </row>
    <row r="117" spans="1:4" ht="24.95" customHeight="1">
      <c r="A117" s="58"/>
      <c r="B117" s="57"/>
      <c r="C117" s="57"/>
      <c r="D117" s="57"/>
    </row>
    <row r="118" spans="1:4" ht="24.95" customHeight="1">
      <c r="A118" s="58"/>
      <c r="B118" s="57"/>
      <c r="C118" s="57"/>
      <c r="D118" s="57"/>
    </row>
    <row r="119" spans="1:4" ht="24.95" customHeight="1">
      <c r="A119" s="58"/>
      <c r="B119" s="57"/>
      <c r="C119" s="57"/>
      <c r="D119" s="57"/>
    </row>
    <row r="120" spans="1:4" ht="24.95" customHeight="1">
      <c r="A120" s="58"/>
      <c r="B120" s="57"/>
      <c r="C120" s="57"/>
      <c r="D120" s="57"/>
    </row>
    <row r="121" spans="1:4" ht="24.95" customHeight="1">
      <c r="A121" s="58"/>
      <c r="B121" s="57"/>
      <c r="C121" s="57"/>
      <c r="D121" s="57"/>
    </row>
    <row r="122" spans="1:4" ht="24.95" customHeight="1">
      <c r="A122" s="58"/>
      <c r="B122" s="57"/>
      <c r="C122" s="57"/>
      <c r="D122" s="57"/>
    </row>
    <row r="123" spans="1:4" ht="24.95" customHeight="1">
      <c r="A123" s="58"/>
      <c r="B123" s="57"/>
      <c r="C123" s="57"/>
      <c r="D123" s="57"/>
    </row>
    <row r="124" spans="1:4" ht="24.95" customHeight="1">
      <c r="A124" s="58"/>
      <c r="B124" s="57"/>
      <c r="C124" s="57"/>
      <c r="D124" s="57"/>
    </row>
    <row r="125" spans="1:4" ht="24.95" customHeight="1">
      <c r="A125" s="58"/>
      <c r="B125" s="57"/>
      <c r="C125" s="57"/>
      <c r="D125" s="57"/>
    </row>
    <row r="126" spans="1:4" ht="24.95" customHeight="1">
      <c r="A126" s="58"/>
      <c r="B126" s="57"/>
      <c r="C126" s="57"/>
      <c r="D126" s="57"/>
    </row>
    <row r="127" spans="1:4" ht="24.95" customHeight="1">
      <c r="A127" s="58"/>
      <c r="B127" s="57"/>
      <c r="C127" s="57"/>
      <c r="D127" s="57"/>
    </row>
    <row r="128" spans="1:4" ht="24.95" customHeight="1">
      <c r="A128" s="58"/>
      <c r="B128" s="57"/>
      <c r="C128" s="57"/>
      <c r="D128" s="57"/>
    </row>
    <row r="129" spans="1:4" ht="24.95" customHeight="1">
      <c r="A129" s="58"/>
      <c r="B129" s="57"/>
      <c r="C129" s="57"/>
      <c r="D129" s="57"/>
    </row>
    <row r="130" spans="1:4" ht="24.95" customHeight="1">
      <c r="A130" s="58"/>
      <c r="B130" s="57"/>
      <c r="C130" s="57"/>
      <c r="D130" s="57"/>
    </row>
    <row r="131" spans="1:4" ht="24.95" customHeight="1">
      <c r="A131" s="58"/>
      <c r="B131" s="57"/>
      <c r="C131" s="57"/>
      <c r="D131" s="57"/>
    </row>
    <row r="132" spans="1:4" ht="24.95" customHeight="1">
      <c r="A132" s="58"/>
      <c r="B132" s="57"/>
      <c r="C132" s="57"/>
      <c r="D132" s="57"/>
    </row>
    <row r="133" spans="1:4" ht="24.95" customHeight="1">
      <c r="A133" s="58"/>
      <c r="B133" s="57"/>
      <c r="C133" s="57"/>
      <c r="D133" s="57"/>
    </row>
    <row r="134" spans="1:4" ht="24.95" customHeight="1">
      <c r="A134" s="58"/>
      <c r="B134" s="57"/>
      <c r="C134" s="57"/>
      <c r="D134" s="57"/>
    </row>
    <row r="135" spans="1:4" ht="24.95" customHeight="1">
      <c r="A135" s="58"/>
      <c r="B135" s="57"/>
      <c r="C135" s="57"/>
      <c r="D135" s="57"/>
    </row>
    <row r="136" spans="1:4" ht="24.95" customHeight="1">
      <c r="A136" s="58"/>
      <c r="B136" s="57"/>
      <c r="C136" s="57"/>
      <c r="D136" s="57"/>
    </row>
    <row r="137" spans="1:4" ht="24.95" customHeight="1">
      <c r="A137" s="58"/>
      <c r="B137" s="57"/>
      <c r="C137" s="57"/>
      <c r="D137" s="57"/>
    </row>
    <row r="138" spans="1:4" ht="24.95" customHeight="1">
      <c r="A138" s="58"/>
      <c r="B138" s="57"/>
      <c r="C138" s="57"/>
      <c r="D138" s="57"/>
    </row>
    <row r="139" spans="1:4" ht="24.95" customHeight="1">
      <c r="A139" s="58"/>
      <c r="B139" s="57"/>
      <c r="C139" s="57"/>
      <c r="D139" s="57"/>
    </row>
    <row r="140" spans="1:4" ht="24.95" customHeight="1">
      <c r="A140" s="58"/>
      <c r="B140" s="57"/>
      <c r="C140" s="57"/>
      <c r="D140" s="57"/>
    </row>
    <row r="141" spans="1:4" ht="24.95" customHeight="1">
      <c r="A141" s="58"/>
      <c r="B141" s="57"/>
      <c r="C141" s="57"/>
      <c r="D141" s="57"/>
    </row>
    <row r="142" spans="1:4" ht="24.95" customHeight="1">
      <c r="A142" s="58"/>
      <c r="B142" s="57"/>
      <c r="C142" s="57"/>
      <c r="D142" s="57"/>
    </row>
    <row r="143" spans="1:4" ht="24.95" customHeight="1">
      <c r="A143" s="58"/>
      <c r="B143" s="57"/>
      <c r="C143" s="57"/>
      <c r="D143" s="57"/>
    </row>
    <row r="144" spans="1:4" ht="24.95" customHeight="1">
      <c r="A144" s="58"/>
      <c r="B144" s="57"/>
      <c r="C144" s="57"/>
      <c r="D144" s="57"/>
    </row>
    <row r="145" spans="1:4" ht="24.95" customHeight="1">
      <c r="A145" s="58"/>
      <c r="B145" s="57"/>
      <c r="C145" s="57"/>
      <c r="D145" s="57"/>
    </row>
    <row r="146" spans="1:4" ht="24.95" customHeight="1">
      <c r="A146" s="58"/>
      <c r="B146" s="57"/>
      <c r="C146" s="57"/>
      <c r="D146" s="57"/>
    </row>
    <row r="147" spans="1:4" ht="24.95" customHeight="1">
      <c r="A147" s="58"/>
      <c r="B147" s="57"/>
      <c r="C147" s="57"/>
      <c r="D147" s="57"/>
    </row>
    <row r="148" spans="1:4" ht="24.95" customHeight="1">
      <c r="A148" s="58"/>
      <c r="B148" s="57"/>
      <c r="C148" s="57"/>
      <c r="D148" s="57"/>
    </row>
    <row r="149" spans="1:4" ht="24.95" customHeight="1">
      <c r="A149" s="58"/>
      <c r="B149" s="57"/>
      <c r="C149" s="57"/>
      <c r="D149" s="57"/>
    </row>
    <row r="150" spans="1:4" ht="24.95" customHeight="1">
      <c r="A150" s="58"/>
      <c r="B150" s="57"/>
      <c r="C150" s="57"/>
      <c r="D150" s="57"/>
    </row>
    <row r="151" spans="1:4" ht="24.95" customHeight="1">
      <c r="A151" s="58"/>
      <c r="B151" s="57"/>
      <c r="C151" s="57"/>
      <c r="D151" s="57"/>
    </row>
    <row r="152" spans="1:4" ht="24.95" customHeight="1">
      <c r="A152" s="58"/>
      <c r="B152" s="57"/>
      <c r="C152" s="57"/>
      <c r="D152" s="57"/>
    </row>
    <row r="153" spans="1:4" ht="24.95" customHeight="1">
      <c r="A153" s="58"/>
      <c r="B153" s="57"/>
      <c r="C153" s="57"/>
      <c r="D153" s="57"/>
    </row>
    <row r="154" spans="1:4" ht="24.95" customHeight="1">
      <c r="A154" s="58"/>
      <c r="B154" s="57"/>
      <c r="C154" s="57"/>
      <c r="D154" s="57"/>
    </row>
    <row r="155" spans="1:4" ht="24.95" customHeight="1">
      <c r="A155" s="58"/>
      <c r="B155" s="57"/>
      <c r="C155" s="57"/>
      <c r="D155" s="57"/>
    </row>
    <row r="156" spans="1:4" ht="24.95" customHeight="1">
      <c r="A156" s="58"/>
      <c r="B156" s="57"/>
      <c r="C156" s="57"/>
      <c r="D156" s="57"/>
    </row>
    <row r="157" spans="1:4" ht="24.95" customHeight="1">
      <c r="A157" s="58"/>
      <c r="B157" s="57"/>
      <c r="C157" s="57"/>
      <c r="D157" s="57"/>
    </row>
    <row r="158" spans="1:4" ht="24.95" customHeight="1">
      <c r="A158" s="58"/>
      <c r="B158" s="57"/>
      <c r="C158" s="57"/>
      <c r="D158" s="57"/>
    </row>
    <row r="159" spans="1:4" ht="24.95" customHeight="1">
      <c r="A159" s="58"/>
      <c r="B159" s="57"/>
      <c r="C159" s="57"/>
      <c r="D159" s="57"/>
    </row>
    <row r="160" spans="1:4" ht="24.95" customHeight="1">
      <c r="A160" s="58"/>
      <c r="B160" s="57"/>
      <c r="C160" s="57"/>
      <c r="D160" s="57"/>
    </row>
    <row r="161" spans="1:4" ht="24.95" customHeight="1">
      <c r="A161" s="58"/>
      <c r="B161" s="57"/>
      <c r="C161" s="57"/>
      <c r="D161" s="57"/>
    </row>
    <row r="162" spans="1:4" ht="24.95" customHeight="1">
      <c r="A162" s="58"/>
      <c r="B162" s="57"/>
      <c r="C162" s="57"/>
      <c r="D162" s="57"/>
    </row>
    <row r="163" spans="1:4" ht="24.95" customHeight="1">
      <c r="A163" s="58"/>
      <c r="B163" s="57"/>
      <c r="C163" s="57"/>
      <c r="D163" s="57"/>
    </row>
    <row r="164" spans="1:4" ht="24.95" customHeight="1">
      <c r="A164" s="58"/>
      <c r="B164" s="57"/>
      <c r="C164" s="57"/>
      <c r="D164" s="57"/>
    </row>
    <row r="165" spans="1:4" ht="24.95" customHeight="1">
      <c r="A165" s="58"/>
      <c r="B165" s="57"/>
      <c r="C165" s="57"/>
      <c r="D165" s="57"/>
    </row>
    <row r="166" spans="1:4" ht="24.95" customHeight="1">
      <c r="A166" s="58"/>
      <c r="B166" s="57"/>
      <c r="C166" s="57"/>
      <c r="D166" s="57"/>
    </row>
    <row r="167" spans="1:4" ht="24.95" customHeight="1">
      <c r="A167" s="58"/>
      <c r="B167" s="57"/>
      <c r="C167" s="57"/>
      <c r="D167" s="57"/>
    </row>
    <row r="168" spans="1:4" ht="24.95" customHeight="1">
      <c r="A168" s="58"/>
      <c r="B168" s="57"/>
      <c r="C168" s="57"/>
      <c r="D168" s="57"/>
    </row>
    <row r="169" spans="1:4" ht="24.95" customHeight="1">
      <c r="A169" s="58"/>
      <c r="B169" s="57"/>
      <c r="C169" s="57"/>
      <c r="D169" s="57"/>
    </row>
    <row r="170" spans="1:4" ht="24.95" customHeight="1">
      <c r="A170" s="58"/>
      <c r="B170" s="57"/>
      <c r="C170" s="57"/>
      <c r="D170" s="57"/>
    </row>
    <row r="171" spans="1:4" ht="24.95" customHeight="1">
      <c r="A171" s="58"/>
      <c r="B171" s="57"/>
      <c r="C171" s="57"/>
      <c r="D171" s="57"/>
    </row>
    <row r="172" spans="1:4" ht="24.95" customHeight="1">
      <c r="A172" s="58"/>
      <c r="B172" s="57"/>
      <c r="C172" s="57"/>
      <c r="D172" s="57"/>
    </row>
    <row r="173" spans="1:4" ht="24.95" customHeight="1">
      <c r="A173" s="58"/>
      <c r="B173" s="57"/>
      <c r="C173" s="57"/>
      <c r="D173" s="57"/>
    </row>
    <row r="174" spans="1:4" ht="24.95" customHeight="1">
      <c r="A174" s="58"/>
      <c r="B174" s="57"/>
      <c r="C174" s="57"/>
      <c r="D174" s="57"/>
    </row>
    <row r="175" spans="1:4" ht="24.95" customHeight="1">
      <c r="A175" s="58"/>
      <c r="B175" s="57"/>
      <c r="C175" s="57"/>
      <c r="D175" s="57"/>
    </row>
    <row r="176" spans="1:4" ht="24.95" customHeight="1">
      <c r="A176" s="58"/>
      <c r="B176" s="57"/>
      <c r="C176" s="57"/>
      <c r="D176" s="57"/>
    </row>
    <row r="177" spans="1:4" ht="24.95" customHeight="1">
      <c r="A177" s="58"/>
      <c r="B177" s="57"/>
      <c r="C177" s="57"/>
      <c r="D177" s="57"/>
    </row>
    <row r="178" spans="1:4" ht="24.95" customHeight="1">
      <c r="A178" s="58"/>
      <c r="B178" s="57"/>
      <c r="C178" s="57"/>
      <c r="D178" s="57"/>
    </row>
    <row r="179" spans="1:4" ht="24.95" customHeight="1">
      <c r="A179" s="58"/>
      <c r="B179" s="57"/>
      <c r="C179" s="57"/>
      <c r="D179" s="57"/>
    </row>
    <row r="180" spans="1:4" ht="24.95" customHeight="1">
      <c r="A180" s="58"/>
      <c r="B180" s="57"/>
      <c r="C180" s="57"/>
      <c r="D180" s="57"/>
    </row>
    <row r="181" spans="1:4" ht="24.95" customHeight="1">
      <c r="A181" s="58"/>
      <c r="B181" s="57"/>
      <c r="C181" s="57"/>
      <c r="D181" s="57"/>
    </row>
    <row r="182" spans="1:4" ht="24.95" customHeight="1">
      <c r="A182" s="58"/>
      <c r="B182" s="57"/>
      <c r="C182" s="57"/>
      <c r="D182" s="57"/>
    </row>
    <row r="183" spans="1:4" ht="24.95" customHeight="1">
      <c r="A183" s="58"/>
      <c r="B183" s="57"/>
      <c r="C183" s="57"/>
      <c r="D183" s="57"/>
    </row>
    <row r="184" spans="1:4" ht="24.95" customHeight="1">
      <c r="A184" s="58"/>
      <c r="B184" s="57"/>
      <c r="C184" s="57"/>
      <c r="D184" s="57"/>
    </row>
    <row r="185" spans="1:4" ht="24.95" customHeight="1">
      <c r="A185" s="58"/>
      <c r="B185" s="57"/>
      <c r="C185" s="57"/>
      <c r="D185" s="57"/>
    </row>
    <row r="186" spans="1:4" ht="24.95" customHeight="1">
      <c r="A186" s="58"/>
      <c r="B186" s="57"/>
      <c r="C186" s="57"/>
      <c r="D186" s="57"/>
    </row>
    <row r="187" spans="1:4" ht="24.95" customHeight="1">
      <c r="A187" s="58"/>
      <c r="B187" s="57"/>
      <c r="C187" s="57"/>
      <c r="D187" s="57"/>
    </row>
    <row r="188" spans="1:4" ht="24.95" customHeight="1">
      <c r="A188" s="58"/>
      <c r="B188" s="57"/>
      <c r="C188" s="57"/>
      <c r="D188" s="57"/>
    </row>
    <row r="189" spans="1:4" ht="24.95" customHeight="1">
      <c r="A189" s="58"/>
      <c r="B189" s="57"/>
      <c r="C189" s="57"/>
      <c r="D189" s="57"/>
    </row>
    <row r="190" spans="1:4" ht="24.95" customHeight="1">
      <c r="A190" s="58"/>
      <c r="B190" s="57"/>
      <c r="C190" s="57"/>
      <c r="D190" s="57"/>
    </row>
    <row r="191" spans="1:4" ht="24.95" customHeight="1">
      <c r="A191" s="58"/>
      <c r="B191" s="57"/>
      <c r="C191" s="57"/>
      <c r="D191" s="57"/>
    </row>
    <row r="192" spans="1:4" ht="24.95" customHeight="1">
      <c r="A192" s="58"/>
      <c r="B192" s="57"/>
      <c r="C192" s="57"/>
      <c r="D192" s="57"/>
    </row>
    <row r="193" spans="1:4" ht="24.95" customHeight="1">
      <c r="A193" s="58"/>
      <c r="B193" s="57"/>
      <c r="C193" s="57"/>
      <c r="D193" s="57"/>
    </row>
    <row r="194" spans="1:4" ht="24.95" customHeight="1">
      <c r="A194" s="58"/>
      <c r="B194" s="57"/>
      <c r="C194" s="57"/>
      <c r="D194" s="57"/>
    </row>
    <row r="195" spans="1:4" ht="24.95" customHeight="1">
      <c r="A195" s="58"/>
      <c r="B195" s="57"/>
      <c r="C195" s="57"/>
      <c r="D195" s="57"/>
    </row>
    <row r="196" spans="1:4" ht="24.95" customHeight="1">
      <c r="A196" s="58"/>
      <c r="B196" s="57"/>
      <c r="C196" s="57"/>
      <c r="D196" s="57"/>
    </row>
    <row r="197" spans="1:4" ht="24.95" customHeight="1">
      <c r="A197" s="58"/>
      <c r="B197" s="57"/>
      <c r="C197" s="57"/>
      <c r="D197" s="57"/>
    </row>
    <row r="198" spans="1:4" ht="24.95" customHeight="1">
      <c r="A198" s="58"/>
      <c r="B198" s="57"/>
      <c r="C198" s="57"/>
      <c r="D198" s="57"/>
    </row>
    <row r="199" spans="1:4" ht="24.95" customHeight="1">
      <c r="A199" s="58"/>
      <c r="B199" s="57"/>
      <c r="C199" s="57"/>
      <c r="D199" s="57"/>
    </row>
    <row r="200" spans="1:4" ht="24.95" customHeight="1">
      <c r="A200" s="58"/>
      <c r="B200" s="57"/>
      <c r="C200" s="57"/>
      <c r="D200" s="57"/>
    </row>
    <row r="201" spans="1:4" ht="24.95" customHeight="1">
      <c r="A201" s="58"/>
      <c r="B201" s="57"/>
      <c r="C201" s="57"/>
      <c r="D201" s="57"/>
    </row>
    <row r="202" spans="1:4" ht="24.95" customHeight="1">
      <c r="A202" s="58"/>
      <c r="B202" s="57"/>
      <c r="C202" s="57"/>
      <c r="D202" s="57"/>
    </row>
    <row r="203" spans="1:4" ht="24.95" customHeight="1">
      <c r="A203" s="58"/>
      <c r="B203" s="57"/>
      <c r="C203" s="57"/>
      <c r="D203" s="57"/>
    </row>
    <row r="204" spans="1:4" ht="24.95" customHeight="1">
      <c r="A204" s="58"/>
      <c r="B204" s="57"/>
      <c r="C204" s="57"/>
      <c r="D204" s="57"/>
    </row>
    <row r="205" spans="1:4" ht="24.95" customHeight="1">
      <c r="A205" s="58"/>
      <c r="B205" s="57"/>
      <c r="C205" s="57"/>
      <c r="D205" s="57"/>
    </row>
    <row r="206" spans="1:4" ht="24.95" customHeight="1">
      <c r="A206" s="58"/>
      <c r="B206" s="57"/>
      <c r="C206" s="57"/>
      <c r="D206" s="57"/>
    </row>
    <row r="207" spans="1:4" ht="24.95" customHeight="1">
      <c r="A207" s="58"/>
      <c r="B207" s="57"/>
      <c r="C207" s="57"/>
      <c r="D207" s="57"/>
    </row>
    <row r="208" spans="1:4" ht="24.95" customHeight="1">
      <c r="A208" s="58"/>
      <c r="B208" s="57"/>
      <c r="C208" s="57"/>
      <c r="D208" s="57"/>
    </row>
    <row r="209" spans="1:4" ht="24.95" customHeight="1">
      <c r="A209" s="58"/>
      <c r="B209" s="57"/>
      <c r="C209" s="57"/>
      <c r="D209" s="57"/>
    </row>
    <row r="210" spans="1:4" ht="24.95" customHeight="1">
      <c r="A210" s="58"/>
      <c r="B210" s="57"/>
      <c r="C210" s="57"/>
      <c r="D210" s="57"/>
    </row>
    <row r="211" spans="1:4" ht="24.95" customHeight="1">
      <c r="A211" s="58"/>
      <c r="B211" s="57"/>
      <c r="C211" s="57"/>
      <c r="D211" s="57"/>
    </row>
    <row r="212" spans="1:4" ht="24.95" customHeight="1">
      <c r="A212" s="58"/>
      <c r="B212" s="57"/>
      <c r="C212" s="57"/>
      <c r="D212" s="57"/>
    </row>
    <row r="213" spans="1:4" ht="24.95" customHeight="1">
      <c r="A213" s="58"/>
      <c r="B213" s="57"/>
      <c r="C213" s="57"/>
      <c r="D213" s="57"/>
    </row>
    <row r="214" spans="1:4" ht="24.95" customHeight="1">
      <c r="A214" s="58"/>
      <c r="B214" s="57"/>
      <c r="C214" s="57"/>
      <c r="D214" s="57"/>
    </row>
    <row r="215" spans="1:4" ht="24.95" customHeight="1">
      <c r="A215" s="58"/>
      <c r="B215" s="57"/>
      <c r="C215" s="57"/>
      <c r="D215" s="57"/>
    </row>
    <row r="216" spans="1:4" ht="24.95" customHeight="1">
      <c r="A216" s="58"/>
      <c r="B216" s="57"/>
      <c r="C216" s="57"/>
      <c r="D216" s="57"/>
    </row>
    <row r="217" spans="1:4" ht="24.95" customHeight="1">
      <c r="A217" s="58"/>
      <c r="B217" s="57"/>
      <c r="C217" s="57"/>
      <c r="D217" s="57"/>
    </row>
    <row r="218" spans="1:4" ht="24.95" customHeight="1">
      <c r="A218" s="58"/>
      <c r="B218" s="57"/>
      <c r="C218" s="57"/>
      <c r="D218" s="57"/>
    </row>
    <row r="219" spans="1:4" ht="24.95" customHeight="1">
      <c r="A219" s="58"/>
      <c r="B219" s="57"/>
      <c r="C219" s="57"/>
      <c r="D219" s="57"/>
    </row>
    <row r="220" spans="1:4" ht="24.95" customHeight="1">
      <c r="A220" s="58"/>
      <c r="B220" s="57"/>
      <c r="C220" s="57"/>
      <c r="D220" s="57"/>
    </row>
    <row r="221" spans="1:4" ht="24.95" customHeight="1">
      <c r="A221" s="58"/>
      <c r="B221" s="57"/>
      <c r="C221" s="57"/>
      <c r="D221" s="57"/>
    </row>
    <row r="222" spans="1:4" ht="24.95" customHeight="1">
      <c r="A222" s="58"/>
      <c r="B222" s="57"/>
      <c r="C222" s="57"/>
      <c r="D222" s="57"/>
    </row>
    <row r="223" spans="1:4" ht="24.95" customHeight="1">
      <c r="A223" s="58"/>
      <c r="B223" s="57"/>
      <c r="C223" s="57"/>
      <c r="D223" s="57"/>
    </row>
    <row r="224" spans="1:4" ht="24.95" customHeight="1">
      <c r="A224" s="58"/>
      <c r="B224" s="57"/>
      <c r="C224" s="57"/>
      <c r="D224" s="57"/>
    </row>
    <row r="225" spans="1:4" ht="24.95" customHeight="1">
      <c r="A225" s="58"/>
      <c r="B225" s="57"/>
      <c r="C225" s="57"/>
      <c r="D225" s="57"/>
    </row>
    <row r="226" spans="1:4" ht="24.95" customHeight="1">
      <c r="A226" s="58"/>
      <c r="B226" s="57"/>
      <c r="C226" s="57"/>
      <c r="D226" s="57"/>
    </row>
    <row r="227" spans="1:4" ht="24.95" customHeight="1">
      <c r="A227" s="58"/>
      <c r="B227" s="57"/>
      <c r="C227" s="57"/>
      <c r="D227" s="57"/>
    </row>
    <row r="228" spans="1:4" ht="24.95" customHeight="1">
      <c r="A228" s="58"/>
      <c r="B228" s="57"/>
      <c r="C228" s="57"/>
      <c r="D228" s="57"/>
    </row>
    <row r="229" spans="1:4" ht="24.95" customHeight="1">
      <c r="A229" s="58"/>
      <c r="B229" s="57"/>
      <c r="C229" s="57"/>
      <c r="D229" s="57"/>
    </row>
    <row r="230" spans="1:4" ht="24.95" customHeight="1">
      <c r="A230" s="58"/>
      <c r="B230" s="57"/>
      <c r="C230" s="57"/>
      <c r="D230" s="57"/>
    </row>
    <row r="231" spans="1:4" ht="24.95" customHeight="1">
      <c r="A231" s="58"/>
      <c r="B231" s="57"/>
      <c r="C231" s="57"/>
      <c r="D231" s="57"/>
    </row>
    <row r="232" spans="1:4" ht="24.95" customHeight="1">
      <c r="A232" s="58"/>
      <c r="B232" s="57"/>
      <c r="C232" s="57"/>
      <c r="D232" s="57"/>
    </row>
    <row r="233" spans="1:4" ht="24.95" customHeight="1">
      <c r="A233" s="58"/>
      <c r="B233" s="57"/>
      <c r="C233" s="57"/>
      <c r="D233" s="57"/>
    </row>
    <row r="234" spans="1:4" ht="24.95" customHeight="1">
      <c r="A234" s="58"/>
      <c r="B234" s="57"/>
      <c r="C234" s="57"/>
      <c r="D234" s="57"/>
    </row>
    <row r="235" spans="1:4" ht="24.95" customHeight="1">
      <c r="A235" s="58"/>
      <c r="B235" s="57"/>
      <c r="C235" s="57"/>
      <c r="D235" s="57"/>
    </row>
    <row r="236" spans="1:4" ht="24.95" customHeight="1">
      <c r="A236" s="58"/>
      <c r="B236" s="57"/>
      <c r="C236" s="57"/>
      <c r="D236" s="57"/>
    </row>
    <row r="237" spans="1:4" ht="24.95" customHeight="1">
      <c r="A237" s="58"/>
      <c r="B237" s="57"/>
      <c r="C237" s="57"/>
      <c r="D237" s="57"/>
    </row>
    <row r="238" spans="1:4" ht="24.95" customHeight="1">
      <c r="A238" s="58"/>
      <c r="B238" s="57"/>
      <c r="C238" s="57"/>
      <c r="D238" s="57"/>
    </row>
    <row r="239" spans="1:4" ht="24.95" customHeight="1">
      <c r="A239" s="58"/>
      <c r="B239" s="57"/>
      <c r="C239" s="57"/>
      <c r="D239" s="57"/>
    </row>
    <row r="240" spans="1:4" ht="24.95" customHeight="1">
      <c r="A240" s="58"/>
      <c r="B240" s="57"/>
      <c r="C240" s="57"/>
      <c r="D240" s="57"/>
    </row>
    <row r="241" spans="1:4" ht="24.95" customHeight="1">
      <c r="A241" s="58"/>
      <c r="B241" s="57"/>
      <c r="C241" s="57"/>
      <c r="D241" s="57"/>
    </row>
    <row r="242" spans="1:4" ht="24.95" customHeight="1">
      <c r="A242" s="58"/>
      <c r="B242" s="57"/>
      <c r="C242" s="57"/>
      <c r="D242" s="57"/>
    </row>
    <row r="243" spans="1:4" ht="24.95" customHeight="1">
      <c r="A243" s="58"/>
      <c r="B243" s="57"/>
      <c r="C243" s="57"/>
      <c r="D243" s="57"/>
    </row>
    <row r="244" spans="1:4" ht="24.95" customHeight="1">
      <c r="A244" s="58"/>
      <c r="B244" s="57"/>
      <c r="C244" s="57"/>
      <c r="D244" s="57"/>
    </row>
    <row r="245" spans="1:4" ht="24.95" customHeight="1">
      <c r="A245" s="58"/>
      <c r="B245" s="57"/>
      <c r="C245" s="57"/>
      <c r="D245" s="57"/>
    </row>
    <row r="246" spans="1:4" ht="24.95" customHeight="1">
      <c r="A246" s="58"/>
      <c r="B246" s="57"/>
      <c r="C246" s="57"/>
      <c r="D246" s="57"/>
    </row>
    <row r="247" spans="1:4" ht="24.95" customHeight="1">
      <c r="A247" s="58"/>
      <c r="B247" s="57"/>
      <c r="C247" s="57"/>
      <c r="D247" s="57"/>
    </row>
    <row r="248" spans="1:4" ht="24.95" customHeight="1">
      <c r="A248" s="58"/>
      <c r="B248" s="57"/>
      <c r="C248" s="57"/>
      <c r="D248" s="57"/>
    </row>
    <row r="249" spans="1:4" ht="24.95" customHeight="1">
      <c r="A249" s="58"/>
      <c r="B249" s="57"/>
      <c r="C249" s="57"/>
      <c r="D249" s="57"/>
    </row>
    <row r="250" spans="1:4" ht="24.95" customHeight="1">
      <c r="A250" s="58"/>
      <c r="B250" s="57"/>
      <c r="C250" s="57"/>
      <c r="D250" s="57"/>
    </row>
    <row r="251" spans="1:4" ht="24.95" customHeight="1">
      <c r="A251" s="58"/>
      <c r="B251" s="57"/>
      <c r="C251" s="57"/>
      <c r="D251" s="57"/>
    </row>
    <row r="252" spans="1:4" ht="24.95" customHeight="1">
      <c r="A252" s="58"/>
      <c r="B252" s="57"/>
      <c r="C252" s="57"/>
      <c r="D252" s="57"/>
    </row>
    <row r="253" spans="1:4" ht="24.95" customHeight="1">
      <c r="A253" s="58"/>
      <c r="B253" s="57"/>
      <c r="C253" s="57"/>
      <c r="D253" s="57"/>
    </row>
    <row r="254" spans="1:4" ht="24.95" customHeight="1">
      <c r="A254" s="58"/>
      <c r="B254" s="57"/>
      <c r="C254" s="57"/>
      <c r="D254" s="57"/>
    </row>
    <row r="255" spans="1:4" ht="24.95" customHeight="1">
      <c r="A255" s="58"/>
      <c r="B255" s="57"/>
      <c r="C255" s="57"/>
      <c r="D255" s="57"/>
    </row>
    <row r="256" spans="1:4" ht="24.95" customHeight="1">
      <c r="A256" s="58"/>
      <c r="B256" s="57"/>
      <c r="C256" s="57"/>
      <c r="D256" s="57"/>
    </row>
    <row r="257" spans="1:4" ht="24.95" customHeight="1">
      <c r="A257" s="58"/>
      <c r="B257" s="57"/>
      <c r="C257" s="57"/>
      <c r="D257" s="57"/>
    </row>
    <row r="258" spans="1:4" ht="24.95" customHeight="1">
      <c r="A258" s="58"/>
      <c r="B258" s="57"/>
      <c r="C258" s="57"/>
      <c r="D258" s="57"/>
    </row>
    <row r="259" spans="1:4" ht="24.95" customHeight="1">
      <c r="A259" s="58"/>
      <c r="B259" s="57"/>
      <c r="C259" s="57"/>
      <c r="D259" s="57"/>
    </row>
    <row r="260" spans="1:4" ht="24.95" customHeight="1">
      <c r="A260" s="58"/>
      <c r="B260" s="57"/>
      <c r="C260" s="57"/>
      <c r="D260" s="57"/>
    </row>
    <row r="261" spans="1:4" ht="24.95" customHeight="1">
      <c r="A261" s="58"/>
      <c r="B261" s="57"/>
      <c r="C261" s="57"/>
      <c r="D261" s="57"/>
    </row>
    <row r="262" spans="1:4" ht="24.95" customHeight="1">
      <c r="A262" s="58"/>
      <c r="B262" s="57"/>
      <c r="C262" s="57"/>
      <c r="D262" s="57"/>
    </row>
    <row r="263" spans="1:4" ht="24.95" customHeight="1">
      <c r="A263" s="58"/>
      <c r="B263" s="57"/>
      <c r="C263" s="57"/>
      <c r="D263" s="57"/>
    </row>
    <row r="264" spans="1:4" ht="24.95" customHeight="1">
      <c r="A264" s="58"/>
      <c r="B264" s="57"/>
      <c r="C264" s="57"/>
      <c r="D264" s="57"/>
    </row>
    <row r="265" spans="1:4" ht="24.95" customHeight="1">
      <c r="A265" s="58"/>
      <c r="B265" s="57"/>
      <c r="C265" s="57"/>
      <c r="D265" s="57"/>
    </row>
    <row r="266" spans="1:4" ht="24.95" customHeight="1">
      <c r="A266" s="58"/>
      <c r="B266" s="57"/>
      <c r="C266" s="57"/>
      <c r="D266" s="57"/>
    </row>
    <row r="267" spans="1:4" ht="24.95" customHeight="1">
      <c r="A267" s="58"/>
      <c r="B267" s="57"/>
      <c r="C267" s="57"/>
      <c r="D267" s="57"/>
    </row>
    <row r="268" spans="1:4" ht="24.95" customHeight="1">
      <c r="A268" s="58"/>
      <c r="B268" s="57"/>
      <c r="C268" s="57"/>
      <c r="D268" s="57"/>
    </row>
    <row r="269" spans="1:4" ht="24.95" customHeight="1">
      <c r="A269" s="58"/>
      <c r="B269" s="57"/>
      <c r="C269" s="57"/>
      <c r="D269" s="57"/>
    </row>
    <row r="270" spans="1:4" ht="24.95" customHeight="1">
      <c r="A270" s="58"/>
      <c r="B270" s="57"/>
      <c r="C270" s="57"/>
      <c r="D270" s="57"/>
    </row>
    <row r="271" spans="1:4" ht="24.95" customHeight="1">
      <c r="A271" s="58"/>
      <c r="B271" s="57"/>
      <c r="C271" s="57"/>
      <c r="D271" s="57"/>
    </row>
    <row r="272" spans="1:4" ht="24.95" customHeight="1">
      <c r="A272" s="58"/>
      <c r="B272" s="57"/>
      <c r="C272" s="57"/>
      <c r="D272" s="57"/>
    </row>
    <row r="273" spans="1:4" ht="24.95" customHeight="1">
      <c r="A273" s="58"/>
      <c r="B273" s="57"/>
      <c r="C273" s="57"/>
      <c r="D273" s="57"/>
    </row>
    <row r="274" spans="1:4" ht="24.95" customHeight="1">
      <c r="A274" s="58"/>
      <c r="B274" s="57"/>
      <c r="C274" s="57"/>
      <c r="D274" s="57"/>
    </row>
    <row r="275" spans="1:4" ht="24.95" customHeight="1">
      <c r="A275" s="58"/>
      <c r="B275" s="57"/>
      <c r="C275" s="57"/>
      <c r="D275" s="57"/>
    </row>
    <row r="276" spans="1:4" ht="24.95" customHeight="1">
      <c r="A276" s="58"/>
      <c r="B276" s="57"/>
      <c r="C276" s="57"/>
      <c r="D276" s="57"/>
    </row>
    <row r="277" spans="1:4" ht="24.95" customHeight="1">
      <c r="A277" s="58"/>
      <c r="B277" s="57"/>
      <c r="C277" s="57"/>
      <c r="D277" s="57"/>
    </row>
    <row r="278" spans="1:4" ht="24.95" customHeight="1">
      <c r="A278" s="58"/>
      <c r="B278" s="57"/>
      <c r="C278" s="57"/>
      <c r="D278" s="57"/>
    </row>
    <row r="279" spans="1:4" ht="24.95" customHeight="1">
      <c r="A279" s="58"/>
      <c r="B279" s="57"/>
      <c r="C279" s="57"/>
      <c r="D279" s="57"/>
    </row>
    <row r="280" spans="1:4" ht="24.95" customHeight="1">
      <c r="A280" s="58"/>
      <c r="B280" s="57"/>
      <c r="C280" s="57"/>
      <c r="D280" s="57"/>
    </row>
    <row r="281" spans="1:4" ht="24.95" customHeight="1">
      <c r="A281" s="58"/>
      <c r="B281" s="57"/>
      <c r="C281" s="57"/>
      <c r="D281" s="57"/>
    </row>
    <row r="282" spans="1:4" ht="24.95" customHeight="1">
      <c r="A282" s="58"/>
      <c r="B282" s="57"/>
      <c r="C282" s="57"/>
      <c r="D282" s="57"/>
    </row>
    <row r="283" spans="1:4" ht="24.95" customHeight="1">
      <c r="A283" s="58"/>
      <c r="B283" s="57"/>
      <c r="C283" s="57"/>
      <c r="D283" s="57"/>
    </row>
    <row r="284" spans="1:4" ht="24.95" customHeight="1">
      <c r="A284" s="58"/>
      <c r="B284" s="57"/>
      <c r="C284" s="57"/>
      <c r="D284" s="57"/>
    </row>
    <row r="285" spans="1:4" ht="24.95" customHeight="1">
      <c r="A285" s="58"/>
      <c r="B285" s="57"/>
      <c r="C285" s="57"/>
      <c r="D285" s="57"/>
    </row>
    <row r="286" spans="1:4" ht="24.95" customHeight="1">
      <c r="A286" s="58"/>
      <c r="B286" s="57"/>
      <c r="C286" s="57"/>
      <c r="D286" s="57"/>
    </row>
    <row r="287" spans="1:4" ht="24.95" customHeight="1">
      <c r="A287" s="58"/>
      <c r="B287" s="57"/>
      <c r="C287" s="57"/>
      <c r="D287" s="57"/>
    </row>
    <row r="288" spans="1:4" ht="24.95" customHeight="1">
      <c r="A288" s="58"/>
      <c r="B288" s="57"/>
      <c r="C288" s="57"/>
      <c r="D288" s="57"/>
    </row>
    <row r="289" spans="1:4" ht="24.95" customHeight="1">
      <c r="A289" s="58"/>
      <c r="B289" s="57"/>
      <c r="C289" s="57"/>
      <c r="D289" s="57"/>
    </row>
    <row r="290" spans="1:4" ht="24.95" customHeight="1">
      <c r="A290" s="58"/>
      <c r="B290" s="57"/>
      <c r="C290" s="57"/>
      <c r="D290" s="57"/>
    </row>
    <row r="291" spans="1:4" ht="24.95" customHeight="1">
      <c r="A291" s="58"/>
      <c r="B291" s="57"/>
      <c r="C291" s="57"/>
      <c r="D291" s="57"/>
    </row>
    <row r="292" spans="1:4" ht="24.95" customHeight="1">
      <c r="A292" s="58"/>
      <c r="B292" s="57"/>
      <c r="C292" s="57"/>
      <c r="D292" s="57"/>
    </row>
    <row r="293" spans="1:4" ht="24.95" customHeight="1">
      <c r="A293" s="58"/>
      <c r="B293" s="57"/>
      <c r="C293" s="57"/>
      <c r="D293" s="57"/>
    </row>
    <row r="294" spans="1:4" ht="24.95" customHeight="1">
      <c r="A294" s="58"/>
      <c r="B294" s="57"/>
      <c r="C294" s="57"/>
      <c r="D294" s="57"/>
    </row>
    <row r="295" spans="1:4" ht="24.95" customHeight="1">
      <c r="A295" s="58"/>
      <c r="B295" s="57"/>
      <c r="C295" s="57"/>
      <c r="D295" s="57"/>
    </row>
    <row r="296" spans="1:4" ht="24.95" customHeight="1">
      <c r="A296" s="58"/>
      <c r="B296" s="57"/>
      <c r="C296" s="57"/>
      <c r="D296" s="57"/>
    </row>
    <row r="297" spans="1:4" ht="24.95" customHeight="1">
      <c r="A297" s="58"/>
      <c r="B297" s="57"/>
      <c r="C297" s="57"/>
      <c r="D297" s="57"/>
    </row>
    <row r="298" spans="1:4" ht="24.95" customHeight="1">
      <c r="A298" s="58"/>
      <c r="B298" s="57"/>
      <c r="C298" s="57"/>
      <c r="D298" s="57"/>
    </row>
    <row r="299" spans="1:4" ht="24.95" customHeight="1">
      <c r="A299" s="58"/>
      <c r="B299" s="57"/>
      <c r="C299" s="57"/>
      <c r="D299" s="57"/>
    </row>
    <row r="300" spans="1:4" ht="24.95" customHeight="1">
      <c r="A300" s="58"/>
      <c r="B300" s="57"/>
      <c r="C300" s="57"/>
      <c r="D300" s="57"/>
    </row>
    <row r="301" spans="1:4" ht="24.95" customHeight="1">
      <c r="A301" s="58"/>
      <c r="B301" s="57"/>
      <c r="C301" s="57"/>
      <c r="D301" s="57"/>
    </row>
    <row r="302" spans="1:4" ht="24.95" customHeight="1">
      <c r="A302" s="58"/>
      <c r="B302" s="57"/>
      <c r="C302" s="57"/>
      <c r="D302" s="57"/>
    </row>
    <row r="303" spans="1:4" ht="24.95" customHeight="1">
      <c r="A303" s="58"/>
      <c r="B303" s="57"/>
      <c r="C303" s="57"/>
      <c r="D303" s="57"/>
    </row>
    <row r="304" spans="1:4" ht="24.95" customHeight="1">
      <c r="A304" s="58"/>
      <c r="B304" s="57"/>
      <c r="C304" s="57"/>
      <c r="D304" s="57"/>
    </row>
    <row r="305" spans="1:4" ht="24.95" customHeight="1">
      <c r="A305" s="58"/>
      <c r="B305" s="57"/>
      <c r="C305" s="57"/>
      <c r="D305" s="57"/>
    </row>
    <row r="306" spans="1:4" ht="24.95" customHeight="1">
      <c r="A306" s="58"/>
      <c r="B306" s="57"/>
      <c r="C306" s="57"/>
      <c r="D306" s="57"/>
    </row>
    <row r="307" spans="1:4" ht="24.95" customHeight="1">
      <c r="A307" s="58"/>
      <c r="B307" s="57"/>
      <c r="C307" s="57"/>
      <c r="D307" s="57"/>
    </row>
    <row r="308" spans="1:4" ht="24.95" customHeight="1">
      <c r="A308" s="58"/>
      <c r="B308" s="57"/>
      <c r="C308" s="57"/>
      <c r="D308" s="57"/>
    </row>
    <row r="309" spans="1:4" ht="24.95" customHeight="1">
      <c r="A309" s="58"/>
      <c r="B309" s="57"/>
      <c r="C309" s="57"/>
      <c r="D309" s="57"/>
    </row>
    <row r="310" spans="1:4" ht="24.95" customHeight="1">
      <c r="A310" s="58"/>
      <c r="B310" s="57"/>
      <c r="C310" s="57"/>
      <c r="D310" s="57"/>
    </row>
    <row r="311" spans="1:4" ht="24.95" customHeight="1">
      <c r="A311" s="58"/>
      <c r="B311" s="57"/>
      <c r="C311" s="57"/>
      <c r="D311" s="57"/>
    </row>
    <row r="312" spans="1:4" ht="24.95" customHeight="1">
      <c r="A312" s="58"/>
      <c r="B312" s="57"/>
      <c r="C312" s="57"/>
      <c r="D312" s="57"/>
    </row>
    <row r="313" spans="1:4" ht="24.95" customHeight="1">
      <c r="A313" s="58"/>
      <c r="B313" s="57"/>
      <c r="C313" s="57"/>
      <c r="D313" s="57"/>
    </row>
    <row r="314" spans="1:4" ht="24.95" customHeight="1">
      <c r="A314" s="58"/>
      <c r="B314" s="57"/>
      <c r="C314" s="57"/>
      <c r="D314" s="57"/>
    </row>
    <row r="315" spans="1:4" ht="24.95" customHeight="1">
      <c r="A315" s="58"/>
      <c r="B315" s="57"/>
      <c r="C315" s="57"/>
      <c r="D315" s="57"/>
    </row>
    <row r="316" spans="1:4" ht="24.95" customHeight="1">
      <c r="A316" s="58"/>
      <c r="B316" s="57"/>
      <c r="C316" s="57"/>
      <c r="D316" s="57"/>
    </row>
    <row r="317" spans="1:4" ht="24.95" customHeight="1">
      <c r="A317" s="58"/>
      <c r="B317" s="57"/>
      <c r="C317" s="57"/>
      <c r="D317" s="57"/>
    </row>
    <row r="318" spans="1:4" ht="24.95" customHeight="1">
      <c r="A318" s="58"/>
      <c r="B318" s="57"/>
      <c r="C318" s="57"/>
      <c r="D318" s="57"/>
    </row>
    <row r="319" spans="1:4" ht="24.95" customHeight="1">
      <c r="A319" s="58"/>
      <c r="B319" s="57"/>
      <c r="C319" s="57"/>
      <c r="D319" s="57"/>
    </row>
    <row r="320" spans="1:4" ht="24.95" customHeight="1">
      <c r="A320" s="58"/>
      <c r="B320" s="57"/>
      <c r="C320" s="57"/>
      <c r="D320" s="57"/>
    </row>
    <row r="321" spans="1:4" ht="24.95" customHeight="1">
      <c r="A321" s="58"/>
      <c r="B321" s="57"/>
      <c r="C321" s="57"/>
      <c r="D321" s="57"/>
    </row>
    <row r="322" spans="1:4" ht="24.95" customHeight="1">
      <c r="A322" s="58"/>
      <c r="B322" s="57"/>
      <c r="C322" s="57"/>
      <c r="D322" s="57"/>
    </row>
    <row r="323" spans="1:4" ht="24.95" customHeight="1">
      <c r="A323" s="58"/>
      <c r="B323" s="57"/>
      <c r="C323" s="57"/>
      <c r="D323" s="57"/>
    </row>
    <row r="324" spans="1:4" ht="24.95" customHeight="1">
      <c r="A324" s="58"/>
      <c r="B324" s="57"/>
      <c r="C324" s="57"/>
      <c r="D324" s="57"/>
    </row>
    <row r="325" spans="1:4" ht="24.95" customHeight="1">
      <c r="A325" s="58"/>
      <c r="B325" s="57"/>
      <c r="C325" s="57"/>
      <c r="D325" s="57"/>
    </row>
    <row r="326" spans="1:4" ht="24.95" customHeight="1">
      <c r="A326" s="58"/>
      <c r="B326" s="57"/>
      <c r="C326" s="57"/>
      <c r="D326" s="57"/>
    </row>
    <row r="327" spans="1:4" ht="24.95" customHeight="1">
      <c r="A327" s="58"/>
      <c r="B327" s="57"/>
      <c r="C327" s="57"/>
      <c r="D327" s="57"/>
    </row>
    <row r="328" spans="1:4" ht="24.95" customHeight="1">
      <c r="A328" s="58"/>
      <c r="B328" s="57"/>
      <c r="C328" s="57"/>
      <c r="D328" s="57"/>
    </row>
    <row r="329" spans="1:4" ht="24.95" customHeight="1">
      <c r="A329" s="58"/>
      <c r="B329" s="57"/>
      <c r="C329" s="57"/>
      <c r="D329" s="57"/>
    </row>
    <row r="330" spans="1:4" ht="24.95" customHeight="1">
      <c r="A330" s="58"/>
      <c r="B330" s="57"/>
      <c r="C330" s="57"/>
      <c r="D330" s="57"/>
    </row>
    <row r="331" spans="1:4" ht="24.95" customHeight="1">
      <c r="A331" s="58"/>
      <c r="B331" s="57"/>
      <c r="C331" s="57"/>
      <c r="D331" s="57"/>
    </row>
    <row r="332" spans="1:4" ht="24.95" customHeight="1">
      <c r="A332" s="58"/>
      <c r="B332" s="57"/>
      <c r="C332" s="57"/>
      <c r="D332" s="57"/>
    </row>
    <row r="333" spans="1:4" ht="24.95" customHeight="1">
      <c r="A333" s="58"/>
      <c r="B333" s="57"/>
      <c r="C333" s="57"/>
      <c r="D333" s="57"/>
    </row>
    <row r="334" spans="1:4" ht="24.95" customHeight="1">
      <c r="A334" s="58"/>
      <c r="B334" s="57"/>
      <c r="C334" s="57"/>
      <c r="D334" s="57"/>
    </row>
    <row r="335" spans="1:4" ht="24.95" customHeight="1">
      <c r="A335" s="58"/>
      <c r="B335" s="57"/>
      <c r="C335" s="57"/>
      <c r="D335" s="57"/>
    </row>
    <row r="336" spans="1:4" ht="24.95" customHeight="1">
      <c r="A336" s="58"/>
      <c r="B336" s="57"/>
      <c r="C336" s="57"/>
      <c r="D336" s="57"/>
    </row>
    <row r="337" spans="1:4" ht="24.95" customHeight="1">
      <c r="A337" s="58"/>
      <c r="B337" s="57"/>
      <c r="C337" s="57"/>
      <c r="D337" s="57"/>
    </row>
    <row r="338" spans="1:4" ht="24.95" customHeight="1">
      <c r="A338" s="58"/>
      <c r="B338" s="57"/>
      <c r="C338" s="57"/>
      <c r="D338" s="57"/>
    </row>
    <row r="339" spans="1:4" ht="24.95" customHeight="1">
      <c r="A339" s="58"/>
      <c r="B339" s="57"/>
      <c r="C339" s="57"/>
      <c r="D339" s="57"/>
    </row>
    <row r="340" spans="1:4" ht="24.95" customHeight="1">
      <c r="A340" s="58"/>
      <c r="B340" s="57"/>
      <c r="C340" s="57"/>
      <c r="D340" s="57"/>
    </row>
    <row r="341" spans="1:4" ht="24.95" customHeight="1">
      <c r="A341" s="58"/>
      <c r="B341" s="57"/>
      <c r="C341" s="57"/>
      <c r="D341" s="57"/>
    </row>
    <row r="342" spans="1:4" ht="24.95" customHeight="1">
      <c r="A342" s="58"/>
      <c r="B342" s="57"/>
      <c r="C342" s="57"/>
      <c r="D342" s="57"/>
    </row>
    <row r="343" spans="1:4" ht="24.95" customHeight="1">
      <c r="A343" s="58"/>
      <c r="B343" s="57"/>
      <c r="C343" s="57"/>
      <c r="D343" s="57"/>
    </row>
    <row r="344" spans="1:4" ht="24.95" customHeight="1">
      <c r="A344" s="58"/>
      <c r="B344" s="57"/>
      <c r="C344" s="57"/>
      <c r="D344" s="57"/>
    </row>
    <row r="345" spans="1:4" ht="24.95" customHeight="1">
      <c r="A345" s="58"/>
      <c r="B345" s="57"/>
      <c r="C345" s="57"/>
      <c r="D345" s="57"/>
    </row>
    <row r="346" spans="1:4" ht="24.95" customHeight="1">
      <c r="A346" s="58"/>
      <c r="B346" s="57"/>
      <c r="C346" s="57"/>
      <c r="D346" s="57"/>
    </row>
    <row r="347" spans="1:4" ht="24.95" customHeight="1">
      <c r="A347" s="58"/>
      <c r="B347" s="57"/>
      <c r="C347" s="57"/>
      <c r="D347" s="57"/>
    </row>
    <row r="348" spans="1:4" ht="24.95" customHeight="1">
      <c r="A348" s="58"/>
      <c r="B348" s="57"/>
      <c r="C348" s="57"/>
      <c r="D348" s="57"/>
    </row>
    <row r="349" spans="1:4" ht="24.95" customHeight="1">
      <c r="A349" s="58"/>
      <c r="B349" s="57"/>
      <c r="C349" s="57"/>
      <c r="D349" s="57"/>
    </row>
    <row r="350" spans="1:4" ht="24.95" customHeight="1">
      <c r="A350" s="58"/>
      <c r="B350" s="57"/>
      <c r="C350" s="57"/>
      <c r="D350" s="57"/>
    </row>
    <row r="351" spans="1:4" ht="24.95" customHeight="1">
      <c r="A351" s="58"/>
      <c r="B351" s="57"/>
      <c r="C351" s="57"/>
      <c r="D351" s="57"/>
    </row>
    <row r="352" spans="1:4" ht="24.95" customHeight="1">
      <c r="A352" s="58"/>
      <c r="B352" s="57"/>
      <c r="C352" s="57"/>
      <c r="D352" s="57"/>
    </row>
    <row r="353" spans="1:4" ht="24.95" customHeight="1">
      <c r="A353" s="58"/>
      <c r="B353" s="57"/>
      <c r="C353" s="57"/>
      <c r="D353" s="57"/>
    </row>
    <row r="354" spans="1:4" ht="24.95" customHeight="1">
      <c r="A354" s="58"/>
      <c r="B354" s="57"/>
      <c r="C354" s="57"/>
      <c r="D354" s="57"/>
    </row>
    <row r="355" spans="1:4" ht="24.95" customHeight="1">
      <c r="A355" s="58"/>
      <c r="B355" s="57"/>
      <c r="C355" s="57"/>
      <c r="D355" s="57"/>
    </row>
    <row r="356" spans="1:4" ht="24.95" customHeight="1">
      <c r="A356" s="58"/>
      <c r="B356" s="57"/>
      <c r="C356" s="57"/>
      <c r="D356" s="57"/>
    </row>
    <row r="357" spans="1:4" ht="24.95" customHeight="1">
      <c r="A357" s="58"/>
      <c r="B357" s="57"/>
      <c r="C357" s="57"/>
      <c r="D357" s="57"/>
    </row>
    <row r="358" spans="1:4" ht="24.95" customHeight="1">
      <c r="A358" s="58"/>
      <c r="B358" s="57"/>
      <c r="C358" s="57"/>
      <c r="D358" s="57"/>
    </row>
    <row r="359" spans="1:4" ht="24.95" customHeight="1">
      <c r="A359" s="58"/>
      <c r="B359" s="57"/>
      <c r="C359" s="57"/>
      <c r="D359" s="57"/>
    </row>
    <row r="360" spans="1:4" ht="24.95" customHeight="1">
      <c r="A360" s="58"/>
      <c r="B360" s="57"/>
      <c r="C360" s="57"/>
      <c r="D360" s="57"/>
    </row>
    <row r="361" spans="1:4" ht="24.95" customHeight="1">
      <c r="A361" s="58"/>
      <c r="B361" s="57"/>
      <c r="C361" s="57"/>
      <c r="D361" s="57"/>
    </row>
    <row r="362" spans="1:4" ht="24.95" customHeight="1">
      <c r="A362" s="58"/>
      <c r="B362" s="57"/>
      <c r="C362" s="57"/>
      <c r="D362" s="57"/>
    </row>
    <row r="363" spans="1:4" ht="24.95" customHeight="1">
      <c r="A363" s="58"/>
      <c r="B363" s="57"/>
      <c r="C363" s="57"/>
      <c r="D363" s="57"/>
    </row>
    <row r="364" spans="1:4" ht="24.95" customHeight="1">
      <c r="A364" s="58"/>
      <c r="B364" s="57"/>
      <c r="C364" s="57"/>
      <c r="D364" s="57"/>
    </row>
    <row r="365" spans="1:4" ht="24.95" customHeight="1">
      <c r="A365" s="58"/>
      <c r="B365" s="57"/>
      <c r="C365" s="57"/>
      <c r="D365" s="57"/>
    </row>
    <row r="366" spans="1:4" ht="24.95" customHeight="1">
      <c r="A366" s="58"/>
      <c r="B366" s="57"/>
      <c r="C366" s="57"/>
      <c r="D366" s="57"/>
    </row>
    <row r="367" spans="1:4" ht="24.95" customHeight="1">
      <c r="A367" s="58"/>
      <c r="B367" s="57"/>
      <c r="C367" s="57"/>
      <c r="D367" s="57"/>
    </row>
    <row r="368" spans="1:4" ht="24.95" customHeight="1">
      <c r="A368" s="58"/>
      <c r="B368" s="57"/>
      <c r="C368" s="57"/>
      <c r="D368" s="57"/>
    </row>
    <row r="369" spans="1:4" ht="24.95" customHeight="1">
      <c r="A369" s="58"/>
      <c r="B369" s="57"/>
      <c r="C369" s="57"/>
      <c r="D369" s="57"/>
    </row>
    <row r="370" spans="1:4" ht="24.95" customHeight="1">
      <c r="A370" s="58"/>
      <c r="B370" s="57"/>
      <c r="C370" s="57"/>
      <c r="D370" s="57"/>
    </row>
    <row r="371" spans="1:4" ht="24.95" customHeight="1">
      <c r="A371" s="58"/>
      <c r="B371" s="57"/>
      <c r="C371" s="57"/>
      <c r="D371" s="57"/>
    </row>
    <row r="372" spans="1:4" ht="24.95" customHeight="1">
      <c r="A372" s="58"/>
      <c r="B372" s="57"/>
      <c r="C372" s="57"/>
      <c r="D372" s="57"/>
    </row>
    <row r="373" spans="1:4" ht="24.95" customHeight="1">
      <c r="A373" s="58"/>
      <c r="B373" s="57"/>
      <c r="C373" s="57"/>
      <c r="D373" s="57"/>
    </row>
    <row r="374" spans="1:4" ht="24.95" customHeight="1">
      <c r="A374" s="58"/>
      <c r="B374" s="57"/>
      <c r="C374" s="57"/>
      <c r="D374" s="57"/>
    </row>
    <row r="375" spans="1:4" ht="24.95" customHeight="1">
      <c r="A375" s="58"/>
      <c r="B375" s="57"/>
      <c r="C375" s="57"/>
      <c r="D375" s="57"/>
    </row>
    <row r="376" spans="1:4" ht="24.95" customHeight="1">
      <c r="A376" s="58"/>
      <c r="B376" s="57"/>
      <c r="C376" s="57"/>
      <c r="D376" s="57"/>
    </row>
    <row r="377" spans="1:4" ht="24.95" customHeight="1">
      <c r="A377" s="58"/>
      <c r="B377" s="57"/>
      <c r="C377" s="57"/>
      <c r="D377" s="57"/>
    </row>
    <row r="378" spans="1:4" ht="24.95" customHeight="1">
      <c r="A378" s="58"/>
      <c r="B378" s="57"/>
      <c r="C378" s="57"/>
      <c r="D378" s="57"/>
    </row>
    <row r="379" spans="1:4" ht="24.95" customHeight="1">
      <c r="A379" s="58"/>
      <c r="B379" s="57"/>
      <c r="C379" s="57"/>
      <c r="D379" s="57"/>
    </row>
    <row r="380" spans="1:4" ht="24.95" customHeight="1">
      <c r="A380" s="58"/>
      <c r="B380" s="57"/>
      <c r="C380" s="57"/>
      <c r="D380" s="57"/>
    </row>
    <row r="381" spans="1:4" ht="24.95" customHeight="1">
      <c r="A381" s="58"/>
      <c r="B381" s="57"/>
      <c r="C381" s="57"/>
      <c r="D381" s="57"/>
    </row>
    <row r="382" spans="1:4" ht="24.95" customHeight="1">
      <c r="A382" s="58"/>
      <c r="B382" s="57"/>
      <c r="C382" s="57"/>
      <c r="D382" s="57"/>
    </row>
    <row r="383" spans="1:4" ht="24.95" customHeight="1">
      <c r="A383" s="58"/>
      <c r="B383" s="57"/>
      <c r="C383" s="57"/>
      <c r="D383" s="57"/>
    </row>
    <row r="384" spans="1:4" ht="24.95" customHeight="1">
      <c r="A384" s="58"/>
      <c r="B384" s="57"/>
      <c r="C384" s="57"/>
      <c r="D384" s="57"/>
    </row>
    <row r="385" spans="1:4" ht="24.95" customHeight="1">
      <c r="A385" s="58"/>
      <c r="B385" s="57"/>
      <c r="C385" s="57"/>
      <c r="D385" s="57"/>
    </row>
    <row r="386" spans="1:4" ht="24.95" customHeight="1">
      <c r="A386" s="58"/>
      <c r="B386" s="57"/>
      <c r="C386" s="57"/>
      <c r="D386" s="57"/>
    </row>
    <row r="387" spans="1:4" ht="24.95" customHeight="1">
      <c r="A387" s="58"/>
      <c r="B387" s="57"/>
      <c r="C387" s="57"/>
      <c r="D387" s="57"/>
    </row>
    <row r="388" spans="1:4" ht="24.95" customHeight="1">
      <c r="A388" s="58"/>
      <c r="B388" s="57"/>
      <c r="C388" s="57"/>
      <c r="D388" s="57"/>
    </row>
    <row r="389" spans="1:4" ht="24.95" customHeight="1">
      <c r="A389" s="58"/>
      <c r="B389" s="57"/>
      <c r="C389" s="57"/>
      <c r="D389" s="57"/>
    </row>
    <row r="390" spans="1:4" ht="24.95" customHeight="1">
      <c r="A390" s="58"/>
      <c r="B390" s="57"/>
      <c r="C390" s="57"/>
      <c r="D390" s="57"/>
    </row>
    <row r="391" spans="1:4" ht="24.95" customHeight="1">
      <c r="A391" s="58"/>
      <c r="B391" s="57"/>
      <c r="C391" s="57"/>
      <c r="D391" s="57"/>
    </row>
    <row r="392" spans="1:4" ht="24.95" customHeight="1">
      <c r="A392" s="58"/>
      <c r="B392" s="57"/>
      <c r="C392" s="57"/>
      <c r="D392" s="57"/>
    </row>
    <row r="393" spans="1:4" ht="24.95" customHeight="1">
      <c r="A393" s="58"/>
      <c r="B393" s="57"/>
      <c r="C393" s="57"/>
      <c r="D393" s="57"/>
    </row>
    <row r="394" spans="1:4" ht="24.95" customHeight="1">
      <c r="A394" s="58"/>
      <c r="B394" s="57"/>
      <c r="C394" s="57"/>
      <c r="D394" s="57"/>
    </row>
    <row r="395" spans="1:4" ht="24.95" customHeight="1">
      <c r="A395" s="58"/>
      <c r="B395" s="57"/>
      <c r="C395" s="57"/>
      <c r="D395" s="57"/>
    </row>
    <row r="396" spans="1:4" ht="24.95" customHeight="1">
      <c r="A396" s="58"/>
      <c r="B396" s="57"/>
      <c r="C396" s="57"/>
      <c r="D396" s="57"/>
    </row>
    <row r="397" spans="1:4" ht="24.95" customHeight="1">
      <c r="A397" s="58"/>
      <c r="B397" s="57"/>
      <c r="C397" s="57"/>
      <c r="D397" s="57"/>
    </row>
    <row r="398" spans="1:4" ht="24.95" customHeight="1">
      <c r="A398" s="58"/>
      <c r="B398" s="57"/>
      <c r="C398" s="57"/>
      <c r="D398" s="57"/>
    </row>
    <row r="399" spans="1:4" ht="24.95" customHeight="1">
      <c r="A399" s="58"/>
      <c r="B399" s="57"/>
      <c r="C399" s="57"/>
      <c r="D399" s="57"/>
    </row>
    <row r="400" spans="1:4" ht="24.95" customHeight="1">
      <c r="A400" s="58"/>
      <c r="B400" s="57"/>
      <c r="C400" s="57"/>
      <c r="D400" s="57"/>
    </row>
    <row r="401" spans="1:4" ht="24.95" customHeight="1">
      <c r="A401" s="58"/>
      <c r="B401" s="57"/>
      <c r="C401" s="57"/>
      <c r="D401" s="57"/>
    </row>
    <row r="402" spans="1:4" ht="24.95" customHeight="1">
      <c r="A402" s="58"/>
      <c r="B402" s="57"/>
      <c r="C402" s="57"/>
      <c r="D402" s="57"/>
    </row>
    <row r="403" spans="1:4" ht="24.95" customHeight="1">
      <c r="A403" s="58"/>
      <c r="B403" s="57"/>
      <c r="C403" s="57"/>
      <c r="D403" s="57"/>
    </row>
    <row r="404" spans="1:4" ht="24.95" customHeight="1">
      <c r="A404" s="58"/>
      <c r="B404" s="57"/>
      <c r="C404" s="57"/>
      <c r="D404" s="57"/>
    </row>
    <row r="405" spans="1:4" ht="24.95" customHeight="1">
      <c r="A405" s="58"/>
      <c r="B405" s="57"/>
      <c r="C405" s="57"/>
      <c r="D405" s="57"/>
    </row>
    <row r="406" spans="1:4" ht="24.95" customHeight="1">
      <c r="A406" s="58"/>
      <c r="B406" s="57"/>
      <c r="C406" s="57"/>
      <c r="D406" s="57"/>
    </row>
    <row r="407" spans="1:4" ht="24.95" customHeight="1">
      <c r="A407" s="58"/>
      <c r="B407" s="57"/>
      <c r="C407" s="57"/>
      <c r="D407" s="57"/>
    </row>
    <row r="408" spans="1:4" ht="24.95" customHeight="1">
      <c r="A408" s="58"/>
      <c r="B408" s="57"/>
      <c r="C408" s="57"/>
      <c r="D408" s="57"/>
    </row>
    <row r="409" spans="1:4" ht="24.95" customHeight="1">
      <c r="A409" s="58"/>
      <c r="B409" s="57"/>
      <c r="C409" s="57"/>
      <c r="D409" s="57"/>
    </row>
    <row r="410" spans="1:4" ht="24.95" customHeight="1">
      <c r="A410" s="58"/>
      <c r="B410" s="57"/>
      <c r="C410" s="57"/>
      <c r="D410" s="57"/>
    </row>
    <row r="411" spans="1:4" ht="24.95" customHeight="1">
      <c r="A411" s="58"/>
      <c r="B411" s="57"/>
      <c r="C411" s="57"/>
      <c r="D411" s="57"/>
    </row>
    <row r="412" spans="1:4" ht="24.95" customHeight="1">
      <c r="A412" s="58"/>
      <c r="B412" s="57"/>
      <c r="C412" s="57"/>
      <c r="D412" s="57"/>
    </row>
    <row r="413" spans="1:4" ht="24.95" customHeight="1">
      <c r="A413" s="58"/>
      <c r="B413" s="57"/>
      <c r="C413" s="57"/>
      <c r="D413" s="57"/>
    </row>
    <row r="414" spans="1:4" ht="24.95" customHeight="1">
      <c r="A414" s="58"/>
      <c r="B414" s="57"/>
      <c r="C414" s="57"/>
      <c r="D414" s="57"/>
    </row>
    <row r="415" spans="1:4" ht="24.95" customHeight="1">
      <c r="A415" s="58"/>
      <c r="B415" s="57"/>
      <c r="C415" s="57"/>
      <c r="D415" s="57"/>
    </row>
    <row r="416" spans="1:4" ht="24.95" customHeight="1">
      <c r="A416" s="58"/>
      <c r="B416" s="57"/>
      <c r="C416" s="57"/>
      <c r="D416" s="57"/>
    </row>
    <row r="417" spans="1:4" ht="24.95" customHeight="1">
      <c r="A417" s="58"/>
      <c r="B417" s="57"/>
      <c r="C417" s="57"/>
      <c r="D417" s="57"/>
    </row>
    <row r="418" spans="1:4" ht="24.95" customHeight="1">
      <c r="A418" s="58"/>
      <c r="B418" s="57"/>
      <c r="C418" s="57"/>
      <c r="D418" s="57"/>
    </row>
    <row r="419" spans="1:4" ht="24.95" customHeight="1">
      <c r="A419" s="58"/>
      <c r="B419" s="57"/>
      <c r="C419" s="57"/>
      <c r="D419" s="57"/>
    </row>
    <row r="420" spans="1:4" ht="24.95" customHeight="1">
      <c r="A420" s="58"/>
      <c r="B420" s="57"/>
      <c r="C420" s="57"/>
      <c r="D420" s="57"/>
    </row>
    <row r="421" spans="1:4" ht="24.95" customHeight="1">
      <c r="A421" s="58"/>
      <c r="B421" s="57"/>
      <c r="C421" s="57"/>
      <c r="D421" s="57"/>
    </row>
    <row r="422" spans="1:4" ht="24.95" customHeight="1">
      <c r="A422" s="58"/>
      <c r="B422" s="57"/>
      <c r="C422" s="57"/>
      <c r="D422" s="57"/>
    </row>
    <row r="423" spans="1:4" ht="24.95" customHeight="1">
      <c r="A423" s="58"/>
      <c r="B423" s="57"/>
      <c r="C423" s="57"/>
      <c r="D423" s="57"/>
    </row>
    <row r="424" spans="1:4" ht="24.95" customHeight="1">
      <c r="A424" s="58"/>
      <c r="B424" s="57"/>
      <c r="C424" s="57"/>
      <c r="D424" s="57"/>
    </row>
    <row r="425" spans="1:4" ht="24.95" customHeight="1">
      <c r="A425" s="58"/>
      <c r="B425" s="57"/>
      <c r="C425" s="57"/>
      <c r="D425" s="57"/>
    </row>
    <row r="426" spans="1:4" ht="24.95" customHeight="1">
      <c r="A426" s="58"/>
      <c r="B426" s="57"/>
      <c r="C426" s="57"/>
      <c r="D426" s="57"/>
    </row>
    <row r="427" spans="1:4" ht="24.95" customHeight="1">
      <c r="A427" s="58"/>
      <c r="B427" s="57"/>
      <c r="C427" s="57"/>
      <c r="D427" s="57"/>
    </row>
    <row r="428" spans="1:4" ht="24.95" customHeight="1">
      <c r="A428" s="58"/>
      <c r="B428" s="57"/>
      <c r="C428" s="57"/>
      <c r="D428" s="57"/>
    </row>
    <row r="429" spans="1:4" ht="24.95" customHeight="1">
      <c r="A429" s="58"/>
      <c r="B429" s="57"/>
      <c r="C429" s="57"/>
      <c r="D429" s="57"/>
    </row>
    <row r="430" spans="1:4" ht="24.95" customHeight="1">
      <c r="A430" s="58"/>
      <c r="B430" s="57"/>
      <c r="C430" s="57"/>
      <c r="D430" s="57"/>
    </row>
    <row r="431" spans="1:4" ht="24.95" customHeight="1">
      <c r="A431" s="58"/>
      <c r="B431" s="57"/>
      <c r="C431" s="57"/>
      <c r="D431" s="57"/>
    </row>
    <row r="432" spans="1:4" ht="24.95" customHeight="1">
      <c r="A432" s="58"/>
      <c r="B432" s="57"/>
      <c r="C432" s="57"/>
      <c r="D432" s="57"/>
    </row>
    <row r="433" spans="1:4" ht="24.95" customHeight="1">
      <c r="A433" s="58"/>
      <c r="B433" s="57"/>
      <c r="C433" s="57"/>
      <c r="D433" s="57"/>
    </row>
    <row r="434" spans="1:4" ht="24.95" customHeight="1">
      <c r="A434" s="58"/>
      <c r="B434" s="57"/>
      <c r="C434" s="57"/>
      <c r="D434" s="57"/>
    </row>
    <row r="435" spans="1:4" ht="24.95" customHeight="1">
      <c r="A435" s="58"/>
      <c r="B435" s="57"/>
      <c r="C435" s="57"/>
      <c r="D435" s="57"/>
    </row>
    <row r="436" spans="1:4" ht="24.95" customHeight="1">
      <c r="A436" s="58"/>
      <c r="B436" s="57"/>
      <c r="C436" s="57"/>
      <c r="D436" s="57"/>
    </row>
    <row r="437" spans="1:4" ht="24.95" customHeight="1">
      <c r="A437" s="58"/>
      <c r="B437" s="57"/>
      <c r="C437" s="57"/>
      <c r="D437" s="57"/>
    </row>
    <row r="438" spans="1:4" ht="24.95" customHeight="1">
      <c r="A438" s="58"/>
      <c r="B438" s="57"/>
      <c r="C438" s="57"/>
      <c r="D438" s="57"/>
    </row>
    <row r="439" spans="1:4" ht="24.95" customHeight="1">
      <c r="A439" s="58"/>
      <c r="B439" s="57"/>
      <c r="C439" s="57"/>
      <c r="D439" s="57"/>
    </row>
    <row r="440" spans="1:4" ht="24.95" customHeight="1">
      <c r="A440" s="58"/>
      <c r="B440" s="57"/>
      <c r="C440" s="57"/>
      <c r="D440" s="57"/>
    </row>
    <row r="441" spans="1:4" ht="24.95" customHeight="1">
      <c r="A441" s="58"/>
      <c r="B441" s="57"/>
      <c r="C441" s="57"/>
      <c r="D441" s="57"/>
    </row>
    <row r="442" spans="1:4" ht="24.95" customHeight="1">
      <c r="A442" s="58"/>
      <c r="B442" s="57"/>
      <c r="C442" s="57"/>
      <c r="D442" s="57"/>
    </row>
    <row r="443" spans="1:4" ht="24.95" customHeight="1">
      <c r="A443" s="58"/>
      <c r="B443" s="57"/>
      <c r="C443" s="57"/>
      <c r="D443" s="57"/>
    </row>
    <row r="444" spans="1:4" ht="24.95" customHeight="1">
      <c r="A444" s="58"/>
      <c r="B444" s="57"/>
      <c r="C444" s="57"/>
      <c r="D444" s="57"/>
    </row>
    <row r="445" spans="1:4" ht="24.95" customHeight="1">
      <c r="A445" s="58"/>
      <c r="B445" s="57"/>
      <c r="C445" s="57"/>
      <c r="D445" s="57"/>
    </row>
    <row r="446" spans="1:4" ht="24.95" customHeight="1">
      <c r="A446" s="58"/>
      <c r="B446" s="57"/>
      <c r="C446" s="57"/>
      <c r="D446" s="57"/>
    </row>
    <row r="447" spans="1:4" ht="24.95" customHeight="1">
      <c r="A447" s="58"/>
      <c r="B447" s="57"/>
      <c r="C447" s="57"/>
      <c r="D447" s="57"/>
    </row>
    <row r="448" spans="1:4" ht="24.95" customHeight="1">
      <c r="A448" s="58"/>
      <c r="B448" s="57"/>
      <c r="C448" s="57"/>
      <c r="D448" s="57"/>
    </row>
    <row r="449" spans="1:4" ht="24.95" customHeight="1">
      <c r="A449" s="58"/>
      <c r="B449" s="57"/>
      <c r="C449" s="57"/>
      <c r="D449" s="57"/>
    </row>
    <row r="450" spans="1:4" ht="24.95" customHeight="1">
      <c r="A450" s="58"/>
      <c r="B450" s="57"/>
      <c r="C450" s="57"/>
      <c r="D450" s="57"/>
    </row>
    <row r="451" spans="1:4" ht="24.95" customHeight="1">
      <c r="A451" s="58"/>
      <c r="B451" s="57"/>
      <c r="C451" s="57"/>
      <c r="D451" s="57"/>
    </row>
    <row r="452" spans="1:4" ht="24.95" customHeight="1">
      <c r="A452" s="58"/>
      <c r="B452" s="57"/>
      <c r="C452" s="57"/>
      <c r="D452" s="57"/>
    </row>
    <row r="453" spans="1:4" ht="24.95" customHeight="1">
      <c r="A453" s="58"/>
      <c r="B453" s="57"/>
      <c r="C453" s="57"/>
      <c r="D453" s="57"/>
    </row>
    <row r="454" spans="1:4" ht="24.95" customHeight="1">
      <c r="A454" s="58"/>
      <c r="B454" s="57"/>
      <c r="C454" s="57"/>
      <c r="D454" s="57"/>
    </row>
    <row r="455" spans="1:4" ht="24.95" customHeight="1">
      <c r="A455" s="58"/>
      <c r="B455" s="57"/>
      <c r="C455" s="57"/>
      <c r="D455" s="57"/>
    </row>
    <row r="456" spans="1:4" ht="24.95" customHeight="1">
      <c r="A456" s="58"/>
      <c r="B456" s="57"/>
      <c r="C456" s="57"/>
      <c r="D456" s="57"/>
    </row>
    <row r="457" spans="1:4" ht="24.95" customHeight="1">
      <c r="A457" s="58"/>
      <c r="B457" s="57"/>
      <c r="C457" s="57"/>
      <c r="D457" s="57"/>
    </row>
    <row r="458" spans="1:4" ht="24.95" customHeight="1">
      <c r="A458" s="58"/>
      <c r="B458" s="57"/>
      <c r="C458" s="57"/>
      <c r="D458" s="57"/>
    </row>
    <row r="459" spans="1:4" ht="24.95" customHeight="1">
      <c r="A459" s="58"/>
      <c r="B459" s="57"/>
      <c r="C459" s="57"/>
      <c r="D459" s="57"/>
    </row>
    <row r="460" spans="1:4" ht="24.95" customHeight="1">
      <c r="A460" s="58"/>
      <c r="B460" s="57"/>
      <c r="C460" s="57"/>
      <c r="D460" s="57"/>
    </row>
    <row r="461" spans="1:4" ht="24.95" customHeight="1">
      <c r="A461" s="58"/>
      <c r="B461" s="57"/>
      <c r="C461" s="57"/>
      <c r="D461" s="57"/>
    </row>
    <row r="462" spans="1:4" ht="24.95" customHeight="1">
      <c r="A462" s="58"/>
      <c r="B462" s="57"/>
      <c r="C462" s="57"/>
      <c r="D462" s="57"/>
    </row>
    <row r="463" spans="1:4" ht="24.95" customHeight="1">
      <c r="A463" s="58"/>
      <c r="B463" s="57"/>
      <c r="C463" s="57"/>
      <c r="D463" s="57"/>
    </row>
    <row r="464" spans="1:4" ht="24.95" customHeight="1">
      <c r="A464" s="58"/>
      <c r="B464" s="57"/>
      <c r="C464" s="57"/>
      <c r="D464" s="57"/>
    </row>
    <row r="465" spans="1:4" ht="24.95" customHeight="1">
      <c r="A465" s="58"/>
      <c r="B465" s="57"/>
      <c r="C465" s="57"/>
      <c r="D465" s="57"/>
    </row>
    <row r="466" spans="1:4" ht="24.95" customHeight="1">
      <c r="A466" s="58"/>
      <c r="B466" s="57"/>
      <c r="C466" s="57"/>
      <c r="D466" s="57"/>
    </row>
    <row r="467" spans="1:4" ht="24.95" customHeight="1">
      <c r="A467" s="58"/>
      <c r="B467" s="57"/>
      <c r="C467" s="57"/>
      <c r="D467" s="57"/>
    </row>
    <row r="468" spans="1:4" ht="24.95" customHeight="1">
      <c r="A468" s="58"/>
      <c r="B468" s="57"/>
      <c r="C468" s="57"/>
      <c r="D468" s="57"/>
    </row>
    <row r="469" spans="1:4" ht="24.95" customHeight="1">
      <c r="A469" s="58"/>
      <c r="B469" s="57"/>
      <c r="C469" s="57"/>
      <c r="D469" s="57"/>
    </row>
    <row r="470" spans="1:4" ht="24.95" customHeight="1">
      <c r="A470" s="58"/>
      <c r="B470" s="57"/>
      <c r="C470" s="57"/>
      <c r="D470" s="57"/>
    </row>
    <row r="471" spans="1:4" ht="24.95" customHeight="1">
      <c r="A471" s="58"/>
      <c r="B471" s="57"/>
      <c r="C471" s="57"/>
      <c r="D471" s="57"/>
    </row>
    <row r="472" spans="1:4" ht="24.95" customHeight="1">
      <c r="A472" s="58"/>
      <c r="B472" s="57"/>
      <c r="C472" s="57"/>
      <c r="D472" s="57"/>
    </row>
    <row r="473" spans="1:4" ht="24.95" customHeight="1">
      <c r="A473" s="58"/>
      <c r="B473" s="57"/>
      <c r="C473" s="57"/>
      <c r="D473" s="57"/>
    </row>
    <row r="474" spans="1:4" ht="24.95" customHeight="1">
      <c r="A474" s="58"/>
      <c r="B474" s="57"/>
      <c r="C474" s="57"/>
      <c r="D474" s="57"/>
    </row>
    <row r="475" spans="1:4" ht="24.95" customHeight="1">
      <c r="A475" s="58"/>
      <c r="B475" s="57"/>
      <c r="C475" s="57"/>
      <c r="D475" s="57"/>
    </row>
    <row r="476" spans="1:4" ht="24.95" customHeight="1">
      <c r="A476" s="58"/>
      <c r="B476" s="57"/>
      <c r="C476" s="57"/>
      <c r="D476" s="57"/>
    </row>
    <row r="477" spans="1:4" ht="24.95" customHeight="1">
      <c r="A477" s="58"/>
      <c r="B477" s="57"/>
      <c r="C477" s="57"/>
      <c r="D477" s="57"/>
    </row>
    <row r="478" spans="1:4" ht="24.95" customHeight="1">
      <c r="A478" s="58"/>
      <c r="B478" s="57"/>
      <c r="C478" s="57"/>
      <c r="D478" s="57"/>
    </row>
    <row r="479" spans="1:4" ht="24.95" customHeight="1">
      <c r="A479" s="58"/>
      <c r="B479" s="57"/>
      <c r="C479" s="57"/>
      <c r="D479" s="57"/>
    </row>
    <row r="480" spans="1:4" ht="24.95" customHeight="1">
      <c r="A480" s="58"/>
      <c r="B480" s="57"/>
      <c r="C480" s="57"/>
      <c r="D480" s="57"/>
    </row>
    <row r="481" spans="1:4" ht="24.95" customHeight="1">
      <c r="A481" s="58"/>
      <c r="B481" s="57"/>
      <c r="C481" s="57"/>
      <c r="D481" s="57"/>
    </row>
    <row r="482" spans="1:4" ht="24.95" customHeight="1">
      <c r="A482" s="58"/>
      <c r="B482" s="57"/>
      <c r="C482" s="57"/>
      <c r="D482" s="57"/>
    </row>
    <row r="483" spans="1:4" ht="24.95" customHeight="1">
      <c r="A483" s="58"/>
      <c r="B483" s="57"/>
      <c r="C483" s="57"/>
      <c r="D483" s="57"/>
    </row>
    <row r="484" spans="1:4" ht="24.95" customHeight="1">
      <c r="A484" s="58"/>
      <c r="B484" s="57"/>
      <c r="C484" s="57"/>
      <c r="D484" s="57"/>
    </row>
    <row r="485" spans="1:4" ht="24.95" customHeight="1">
      <c r="A485" s="58"/>
      <c r="B485" s="57"/>
      <c r="C485" s="57"/>
      <c r="D485" s="57"/>
    </row>
    <row r="486" spans="1:4" ht="24.95" customHeight="1">
      <c r="A486" s="58"/>
      <c r="B486" s="57"/>
      <c r="C486" s="57"/>
      <c r="D486" s="57"/>
    </row>
    <row r="487" spans="1:4" ht="24.95" customHeight="1">
      <c r="A487" s="58"/>
      <c r="B487" s="57"/>
      <c r="C487" s="57"/>
      <c r="D487" s="57"/>
    </row>
    <row r="488" spans="1:4" ht="24.95" customHeight="1">
      <c r="A488" s="58"/>
      <c r="B488" s="57"/>
      <c r="C488" s="57"/>
      <c r="D488" s="57"/>
    </row>
    <row r="489" spans="1:4" ht="24.95" customHeight="1">
      <c r="A489" s="58"/>
      <c r="B489" s="57"/>
      <c r="C489" s="57"/>
      <c r="D489" s="57"/>
    </row>
    <row r="490" spans="1:4" ht="24.95" customHeight="1">
      <c r="A490" s="58"/>
      <c r="B490" s="57"/>
      <c r="C490" s="57"/>
      <c r="D490" s="57"/>
    </row>
    <row r="491" spans="1:4" ht="24.95" customHeight="1">
      <c r="A491" s="58"/>
      <c r="B491" s="57"/>
      <c r="C491" s="57"/>
      <c r="D491" s="57"/>
    </row>
    <row r="492" spans="1:4" ht="24.95" customHeight="1">
      <c r="A492" s="58"/>
      <c r="B492" s="57"/>
      <c r="C492" s="57"/>
      <c r="D492" s="57"/>
    </row>
    <row r="493" spans="1:4" ht="24.95" customHeight="1">
      <c r="A493" s="58"/>
      <c r="B493" s="57"/>
      <c r="C493" s="57"/>
      <c r="D493" s="57"/>
    </row>
    <row r="494" spans="1:4" ht="24.95" customHeight="1">
      <c r="A494" s="58"/>
      <c r="B494" s="57"/>
      <c r="C494" s="57"/>
      <c r="D494" s="57"/>
    </row>
    <row r="495" spans="1:4" ht="24.95" customHeight="1">
      <c r="A495" s="58"/>
      <c r="B495" s="57"/>
      <c r="C495" s="57"/>
      <c r="D495" s="57"/>
    </row>
    <row r="496" spans="1:4" ht="24.95" customHeight="1">
      <c r="A496" s="58"/>
      <c r="B496" s="57"/>
      <c r="C496" s="57"/>
      <c r="D496" s="57"/>
    </row>
    <row r="497" spans="1:4" ht="24.95" customHeight="1">
      <c r="A497" s="58"/>
      <c r="B497" s="57"/>
      <c r="C497" s="57"/>
      <c r="D497" s="57"/>
    </row>
    <row r="498" spans="1:4" ht="24.95" customHeight="1">
      <c r="A498" s="58"/>
      <c r="B498" s="57"/>
      <c r="C498" s="57"/>
      <c r="D498" s="57"/>
    </row>
    <row r="499" spans="1:4" ht="24.95" customHeight="1">
      <c r="A499" s="58"/>
      <c r="B499" s="57"/>
      <c r="C499" s="57"/>
      <c r="D499" s="57"/>
    </row>
    <row r="500" spans="1:4" ht="24.95" customHeight="1">
      <c r="A500" s="58"/>
      <c r="B500" s="57"/>
      <c r="C500" s="57"/>
      <c r="D500" s="57"/>
    </row>
    <row r="501" spans="1:4" ht="24.95" customHeight="1">
      <c r="A501" s="58"/>
      <c r="B501" s="57"/>
      <c r="C501" s="57"/>
      <c r="D501" s="57"/>
    </row>
    <row r="502" spans="1:4" ht="24.95" customHeight="1">
      <c r="A502" s="58"/>
      <c r="B502" s="57"/>
      <c r="C502" s="57"/>
      <c r="D502" s="57"/>
    </row>
    <row r="503" spans="1:4" ht="24.95" customHeight="1">
      <c r="A503" s="58"/>
      <c r="B503" s="57"/>
      <c r="C503" s="57"/>
      <c r="D503" s="57"/>
    </row>
    <row r="504" spans="1:4" ht="24.95" customHeight="1">
      <c r="A504" s="58"/>
      <c r="B504" s="57"/>
      <c r="C504" s="57"/>
      <c r="D504" s="57"/>
    </row>
    <row r="505" spans="1:4" ht="24.95" customHeight="1">
      <c r="A505" s="58"/>
      <c r="B505" s="57"/>
      <c r="C505" s="57"/>
      <c r="D505" s="57"/>
    </row>
    <row r="506" spans="1:4" ht="24.95" customHeight="1">
      <c r="A506" s="58"/>
      <c r="B506" s="57"/>
      <c r="C506" s="57"/>
      <c r="D506" s="57"/>
    </row>
    <row r="507" spans="1:4" ht="24.95" customHeight="1">
      <c r="A507" s="58"/>
      <c r="B507" s="57"/>
      <c r="C507" s="57"/>
      <c r="D507" s="57"/>
    </row>
    <row r="508" spans="1:4" ht="24.95" customHeight="1">
      <c r="A508" s="58"/>
      <c r="B508" s="57"/>
      <c r="C508" s="57"/>
      <c r="D508" s="57"/>
    </row>
    <row r="509" spans="1:4" ht="24.95" customHeight="1">
      <c r="A509" s="58"/>
      <c r="B509" s="57"/>
      <c r="C509" s="57"/>
      <c r="D509" s="57"/>
    </row>
    <row r="510" spans="1:4" ht="24.95" customHeight="1">
      <c r="A510" s="58"/>
      <c r="B510" s="57"/>
      <c r="C510" s="57"/>
      <c r="D510" s="57"/>
    </row>
    <row r="511" spans="1:4" ht="24.95" customHeight="1">
      <c r="A511" s="58"/>
      <c r="B511" s="57"/>
      <c r="C511" s="57"/>
      <c r="D511" s="57"/>
    </row>
    <row r="512" spans="1:4" ht="24.95" customHeight="1">
      <c r="A512" s="58"/>
      <c r="B512" s="57"/>
      <c r="C512" s="57"/>
      <c r="D512" s="57"/>
    </row>
    <row r="513" spans="1:4" ht="24.95" customHeight="1">
      <c r="A513" s="58"/>
      <c r="B513" s="57"/>
      <c r="C513" s="57"/>
      <c r="D513" s="57"/>
    </row>
    <row r="514" spans="1:4" ht="24.95" customHeight="1">
      <c r="A514" s="58"/>
      <c r="B514" s="57"/>
      <c r="C514" s="57"/>
      <c r="D514" s="57"/>
    </row>
    <row r="515" spans="1:4" ht="24.95" customHeight="1">
      <c r="A515" s="58"/>
      <c r="B515" s="57"/>
      <c r="C515" s="57"/>
      <c r="D515" s="57"/>
    </row>
    <row r="516" spans="1:4" ht="24.95" customHeight="1">
      <c r="A516" s="58"/>
      <c r="B516" s="57"/>
      <c r="C516" s="57"/>
      <c r="D516" s="57"/>
    </row>
    <row r="517" spans="1:4" ht="24.95" customHeight="1">
      <c r="A517" s="58"/>
      <c r="B517" s="57"/>
      <c r="C517" s="57"/>
      <c r="D517" s="57"/>
    </row>
    <row r="518" spans="1:4" ht="24.95" customHeight="1">
      <c r="A518" s="58"/>
      <c r="B518" s="57"/>
      <c r="C518" s="57"/>
      <c r="D518" s="57"/>
    </row>
    <row r="519" spans="1:4" ht="24.95" customHeight="1">
      <c r="A519" s="58"/>
      <c r="B519" s="57"/>
      <c r="C519" s="57"/>
      <c r="D519" s="57"/>
    </row>
    <row r="520" spans="1:4" ht="24.95" customHeight="1">
      <c r="A520" s="58"/>
      <c r="B520" s="57"/>
      <c r="C520" s="57"/>
      <c r="D520" s="57"/>
    </row>
    <row r="521" spans="1:4" ht="24.95" customHeight="1">
      <c r="A521" s="58"/>
      <c r="B521" s="57"/>
      <c r="C521" s="57"/>
      <c r="D521" s="57"/>
    </row>
    <row r="522" spans="1:4" ht="24.95" customHeight="1">
      <c r="A522" s="58"/>
      <c r="B522" s="57"/>
      <c r="C522" s="57"/>
      <c r="D522" s="57"/>
    </row>
    <row r="523" spans="1:4" ht="24.95" customHeight="1">
      <c r="A523" s="58"/>
      <c r="B523" s="57"/>
      <c r="C523" s="57"/>
      <c r="D523" s="57"/>
    </row>
    <row r="524" spans="1:4" ht="24.95" customHeight="1">
      <c r="A524" s="58"/>
      <c r="B524" s="57"/>
      <c r="C524" s="57"/>
      <c r="D524" s="57"/>
    </row>
    <row r="525" spans="1:4" ht="24.95" customHeight="1">
      <c r="A525" s="58"/>
      <c r="B525" s="57"/>
      <c r="C525" s="57"/>
      <c r="D525" s="57"/>
    </row>
    <row r="526" spans="1:4" ht="24.95" customHeight="1">
      <c r="A526" s="58"/>
      <c r="B526" s="57"/>
      <c r="C526" s="57"/>
      <c r="D526" s="57"/>
    </row>
    <row r="527" spans="1:4" ht="24.95" customHeight="1">
      <c r="A527" s="58"/>
      <c r="B527" s="57"/>
      <c r="C527" s="57"/>
      <c r="D527" s="57"/>
    </row>
    <row r="528" spans="1:4" ht="24.95" customHeight="1">
      <c r="A528" s="58"/>
      <c r="B528" s="57"/>
      <c r="C528" s="57"/>
      <c r="D528" s="57"/>
    </row>
    <row r="529" spans="1:4" ht="24.95" customHeight="1">
      <c r="A529" s="58"/>
      <c r="B529" s="57"/>
      <c r="C529" s="57"/>
      <c r="D529" s="57"/>
    </row>
    <row r="530" spans="1:4" ht="24.95" customHeight="1">
      <c r="A530" s="58"/>
      <c r="B530" s="57"/>
      <c r="C530" s="57"/>
      <c r="D530" s="57"/>
    </row>
    <row r="531" spans="1:4" ht="24.95" customHeight="1">
      <c r="A531" s="58"/>
      <c r="B531" s="57"/>
      <c r="C531" s="57"/>
      <c r="D531" s="57"/>
    </row>
    <row r="532" spans="1:4" ht="24.95" customHeight="1">
      <c r="A532" s="58"/>
      <c r="B532" s="57"/>
      <c r="C532" s="57"/>
      <c r="D532" s="57"/>
    </row>
    <row r="533" spans="1:4" ht="24.95" customHeight="1">
      <c r="A533" s="58"/>
      <c r="B533" s="57"/>
      <c r="C533" s="57"/>
      <c r="D533" s="57"/>
    </row>
    <row r="534" spans="1:4" ht="24.95" customHeight="1">
      <c r="A534" s="58"/>
      <c r="B534" s="57"/>
      <c r="C534" s="57"/>
      <c r="D534" s="57"/>
    </row>
    <row r="535" spans="1:4" ht="24.95" customHeight="1">
      <c r="A535" s="58"/>
      <c r="B535" s="57"/>
      <c r="C535" s="57"/>
      <c r="D535" s="57"/>
    </row>
    <row r="536" spans="1:4" ht="24.95" customHeight="1">
      <c r="A536" s="58"/>
      <c r="B536" s="57"/>
      <c r="C536" s="57"/>
      <c r="D536" s="57"/>
    </row>
    <row r="537" spans="1:4" ht="24.95" customHeight="1">
      <c r="A537" s="58"/>
      <c r="B537" s="57"/>
      <c r="C537" s="57"/>
      <c r="D537" s="57"/>
    </row>
    <row r="538" spans="1:4" ht="24.95" customHeight="1">
      <c r="A538" s="58"/>
      <c r="B538" s="57"/>
      <c r="C538" s="57"/>
      <c r="D538" s="57"/>
    </row>
    <row r="539" spans="1:4" ht="24.95" customHeight="1">
      <c r="A539" s="58"/>
      <c r="B539" s="57"/>
      <c r="C539" s="57"/>
      <c r="D539" s="57"/>
    </row>
    <row r="540" spans="1:4" ht="24.95" customHeight="1">
      <c r="A540" s="58"/>
      <c r="B540" s="57"/>
      <c r="C540" s="57"/>
      <c r="D540" s="57"/>
    </row>
    <row r="541" spans="1:4" ht="24.95" customHeight="1">
      <c r="A541" s="58"/>
      <c r="B541" s="57"/>
      <c r="C541" s="57"/>
      <c r="D541" s="57"/>
    </row>
    <row r="542" spans="1:4" ht="24.95" customHeight="1">
      <c r="A542" s="58"/>
      <c r="B542" s="57"/>
      <c r="C542" s="57"/>
      <c r="D542" s="57"/>
    </row>
    <row r="543" spans="1:4" ht="24.95" customHeight="1">
      <c r="A543" s="58"/>
      <c r="B543" s="57"/>
      <c r="C543" s="57"/>
      <c r="D543" s="57"/>
    </row>
    <row r="544" spans="1:4" ht="24.95" customHeight="1">
      <c r="A544" s="58"/>
      <c r="B544" s="57"/>
      <c r="C544" s="57"/>
      <c r="D544" s="57"/>
    </row>
    <row r="545" spans="1:4" ht="24.95" customHeight="1">
      <c r="A545" s="58"/>
      <c r="B545" s="57"/>
      <c r="C545" s="57"/>
      <c r="D545" s="57"/>
    </row>
    <row r="546" spans="1:4" ht="24.95" customHeight="1">
      <c r="A546" s="58"/>
      <c r="B546" s="57"/>
      <c r="C546" s="57"/>
      <c r="D546" s="57"/>
    </row>
    <row r="547" spans="1:4" ht="24.95" customHeight="1">
      <c r="A547" s="58"/>
      <c r="B547" s="57"/>
      <c r="C547" s="57"/>
      <c r="D547" s="57"/>
    </row>
    <row r="548" spans="1:4" ht="24.95" customHeight="1">
      <c r="A548" s="58"/>
      <c r="B548" s="57"/>
      <c r="C548" s="57"/>
      <c r="D548" s="57"/>
    </row>
    <row r="549" spans="1:4" ht="24.95" customHeight="1">
      <c r="A549" s="58"/>
      <c r="B549" s="57"/>
      <c r="C549" s="57"/>
      <c r="D549" s="57"/>
    </row>
    <row r="550" spans="1:4" ht="24.95" customHeight="1">
      <c r="A550" s="58"/>
      <c r="B550" s="57"/>
      <c r="C550" s="57"/>
      <c r="D550" s="57"/>
    </row>
    <row r="551" spans="1:4" ht="24.95" customHeight="1">
      <c r="A551" s="58"/>
      <c r="B551" s="57"/>
      <c r="C551" s="57"/>
      <c r="D551" s="57"/>
    </row>
    <row r="552" spans="1:4" ht="24.95" customHeight="1">
      <c r="A552" s="58"/>
      <c r="B552" s="57"/>
      <c r="C552" s="57"/>
      <c r="D552" s="57"/>
    </row>
    <row r="553" spans="1:4" ht="24.95" customHeight="1">
      <c r="A553" s="58"/>
      <c r="B553" s="57"/>
      <c r="C553" s="57"/>
      <c r="D553" s="57"/>
    </row>
    <row r="554" spans="1:4" ht="24.95" customHeight="1">
      <c r="A554" s="58"/>
      <c r="B554" s="57"/>
      <c r="C554" s="57"/>
      <c r="D554" s="57"/>
    </row>
    <row r="555" spans="1:4" ht="24.95" customHeight="1">
      <c r="A555" s="58"/>
      <c r="B555" s="57"/>
      <c r="C555" s="57"/>
      <c r="D555" s="57"/>
    </row>
    <row r="556" spans="1:4" ht="24.95" customHeight="1">
      <c r="A556" s="58"/>
      <c r="B556" s="57"/>
      <c r="C556" s="57"/>
      <c r="D556" s="57"/>
    </row>
    <row r="557" spans="1:4" ht="24.95" customHeight="1">
      <c r="A557" s="58"/>
      <c r="B557" s="57"/>
      <c r="C557" s="57"/>
      <c r="D557" s="57"/>
    </row>
    <row r="558" spans="1:4" ht="24.95" customHeight="1">
      <c r="A558" s="58"/>
      <c r="B558" s="57"/>
      <c r="C558" s="57"/>
      <c r="D558" s="57"/>
    </row>
    <row r="559" spans="1:4" ht="24.95" customHeight="1">
      <c r="A559" s="58"/>
      <c r="B559" s="57"/>
      <c r="C559" s="57"/>
      <c r="D559" s="57"/>
    </row>
    <row r="560" spans="1:4" ht="24.95" customHeight="1">
      <c r="A560" s="58"/>
      <c r="B560" s="57"/>
      <c r="C560" s="57"/>
      <c r="D560" s="57"/>
    </row>
    <row r="561" spans="1:4" ht="24.95" customHeight="1">
      <c r="A561" s="58"/>
      <c r="B561" s="57"/>
      <c r="C561" s="57"/>
      <c r="D561" s="57"/>
    </row>
    <row r="562" spans="1:4" ht="24.95" customHeight="1">
      <c r="A562" s="58"/>
      <c r="B562" s="57"/>
      <c r="C562" s="57"/>
      <c r="D562" s="57"/>
    </row>
    <row r="563" spans="1:4" ht="24.95" customHeight="1">
      <c r="A563" s="58"/>
      <c r="B563" s="57"/>
      <c r="C563" s="57"/>
      <c r="D563" s="57"/>
    </row>
    <row r="564" spans="1:4" ht="24.95" customHeight="1">
      <c r="A564" s="58"/>
      <c r="B564" s="57"/>
      <c r="C564" s="57"/>
      <c r="D564" s="57"/>
    </row>
    <row r="565" spans="1:4" ht="24.95" customHeight="1">
      <c r="A565" s="58"/>
      <c r="B565" s="57"/>
      <c r="C565" s="57"/>
      <c r="D565" s="57"/>
    </row>
    <row r="566" spans="1:4" ht="24.95" customHeight="1">
      <c r="A566" s="58"/>
      <c r="B566" s="57"/>
      <c r="C566" s="57"/>
      <c r="D566" s="57"/>
    </row>
    <row r="567" spans="1:4" ht="24.95" customHeight="1">
      <c r="A567" s="58"/>
      <c r="B567" s="57"/>
      <c r="C567" s="57"/>
      <c r="D567" s="57"/>
    </row>
    <row r="568" spans="1:4" ht="24.95" customHeight="1">
      <c r="A568" s="58"/>
      <c r="B568" s="57"/>
      <c r="C568" s="57"/>
      <c r="D568" s="57"/>
    </row>
    <row r="569" spans="1:4" ht="24.95" customHeight="1">
      <c r="A569" s="58"/>
      <c r="B569" s="57"/>
      <c r="C569" s="57"/>
      <c r="D569" s="57"/>
    </row>
    <row r="570" spans="1:4" ht="24.95" customHeight="1">
      <c r="A570" s="58"/>
      <c r="B570" s="57"/>
      <c r="C570" s="57"/>
      <c r="D570" s="57"/>
    </row>
    <row r="571" spans="1:4" ht="24.95" customHeight="1">
      <c r="A571" s="58"/>
      <c r="B571" s="57"/>
      <c r="C571" s="57"/>
      <c r="D571" s="57"/>
    </row>
    <row r="572" spans="1:4" ht="24.95" customHeight="1">
      <c r="A572" s="58"/>
      <c r="B572" s="57"/>
      <c r="C572" s="57"/>
      <c r="D572" s="57"/>
    </row>
    <row r="573" spans="1:4" ht="24.95" customHeight="1">
      <c r="A573" s="58"/>
      <c r="B573" s="57"/>
      <c r="C573" s="57"/>
      <c r="D573" s="57"/>
    </row>
    <row r="574" spans="1:4" ht="24.95" customHeight="1">
      <c r="A574" s="58"/>
      <c r="B574" s="57"/>
      <c r="C574" s="57"/>
      <c r="D574" s="57"/>
    </row>
    <row r="575" spans="1:4" ht="24.95" customHeight="1">
      <c r="A575" s="58"/>
      <c r="B575" s="57"/>
      <c r="C575" s="57"/>
      <c r="D575" s="57"/>
    </row>
    <row r="576" spans="1:4" ht="24.95" customHeight="1">
      <c r="A576" s="58"/>
      <c r="B576" s="57"/>
      <c r="C576" s="57"/>
      <c r="D576" s="57"/>
    </row>
    <row r="577" spans="1:4" ht="24.95" customHeight="1">
      <c r="A577" s="58"/>
      <c r="B577" s="57"/>
      <c r="C577" s="57"/>
      <c r="D577" s="57"/>
    </row>
    <row r="578" spans="1:4" ht="24.95" customHeight="1">
      <c r="A578" s="58"/>
      <c r="B578" s="57"/>
      <c r="C578" s="57"/>
      <c r="D578" s="57"/>
    </row>
    <row r="579" spans="1:4" ht="24.95" customHeight="1">
      <c r="A579" s="58"/>
      <c r="B579" s="57"/>
      <c r="C579" s="57"/>
      <c r="D579" s="57"/>
    </row>
    <row r="580" spans="1:4" ht="24.95" customHeight="1">
      <c r="A580" s="58"/>
      <c r="B580" s="57"/>
      <c r="C580" s="57"/>
      <c r="D580" s="57"/>
    </row>
    <row r="581" spans="1:4" ht="24.95" customHeight="1">
      <c r="A581" s="58"/>
      <c r="B581" s="57"/>
      <c r="C581" s="57"/>
      <c r="D581" s="57"/>
    </row>
    <row r="582" spans="1:4" ht="24.95" customHeight="1">
      <c r="A582" s="58"/>
      <c r="B582" s="57"/>
      <c r="C582" s="57"/>
      <c r="D582" s="57"/>
    </row>
    <row r="583" spans="1:4" ht="24.95" customHeight="1">
      <c r="A583" s="58"/>
      <c r="B583" s="57"/>
      <c r="C583" s="57"/>
      <c r="D583" s="57"/>
    </row>
    <row r="584" spans="1:4" ht="24.95" customHeight="1">
      <c r="A584" s="58"/>
      <c r="B584" s="57"/>
      <c r="C584" s="57"/>
      <c r="D584" s="57"/>
    </row>
    <row r="585" spans="1:4" ht="24.95" customHeight="1">
      <c r="A585" s="58"/>
      <c r="B585" s="57"/>
      <c r="C585" s="57"/>
      <c r="D585" s="57"/>
    </row>
    <row r="586" spans="1:4" ht="24.95" customHeight="1">
      <c r="A586" s="58"/>
      <c r="B586" s="57"/>
      <c r="C586" s="57"/>
      <c r="D586" s="57"/>
    </row>
    <row r="587" spans="1:4" ht="24.95" customHeight="1">
      <c r="A587" s="58"/>
      <c r="B587" s="57"/>
      <c r="C587" s="57"/>
      <c r="D587" s="57"/>
    </row>
    <row r="588" spans="1:4" ht="24.95" customHeight="1">
      <c r="A588" s="58"/>
      <c r="B588" s="57"/>
      <c r="C588" s="57"/>
      <c r="D588" s="57"/>
    </row>
    <row r="589" spans="1:4" ht="24.95" customHeight="1">
      <c r="A589" s="58"/>
      <c r="B589" s="57"/>
      <c r="C589" s="57"/>
      <c r="D589" s="57"/>
    </row>
    <row r="590" spans="1:4" ht="24.95" customHeight="1">
      <c r="A590" s="58"/>
      <c r="B590" s="57"/>
      <c r="C590" s="57"/>
      <c r="D590" s="57"/>
    </row>
    <row r="591" spans="1:4" ht="24.95" customHeight="1">
      <c r="A591" s="58"/>
      <c r="B591" s="57"/>
      <c r="C591" s="57"/>
      <c r="D591" s="57"/>
    </row>
    <row r="592" spans="1:4" ht="24.95" customHeight="1">
      <c r="A592" s="58"/>
      <c r="B592" s="57"/>
      <c r="C592" s="57"/>
      <c r="D592" s="57"/>
    </row>
    <row r="593" spans="1:4" ht="24.95" customHeight="1">
      <c r="A593" s="58"/>
      <c r="B593" s="57"/>
      <c r="C593" s="57"/>
      <c r="D593" s="57"/>
    </row>
    <row r="594" spans="1:4" ht="24.95" customHeight="1">
      <c r="A594" s="58"/>
      <c r="B594" s="57"/>
      <c r="C594" s="57"/>
      <c r="D594" s="57"/>
    </row>
    <row r="595" spans="1:4" ht="24.95" customHeight="1">
      <c r="A595" s="58"/>
      <c r="B595" s="57"/>
      <c r="C595" s="57"/>
      <c r="D595" s="57"/>
    </row>
    <row r="596" spans="1:4" ht="24.95" customHeight="1">
      <c r="A596" s="58"/>
      <c r="B596" s="57"/>
      <c r="C596" s="57"/>
      <c r="D596" s="57"/>
    </row>
    <row r="597" spans="1:4" ht="24.95" customHeight="1">
      <c r="A597" s="58"/>
      <c r="B597" s="57"/>
      <c r="C597" s="57"/>
      <c r="D597" s="57"/>
    </row>
    <row r="598" spans="1:4" ht="24.95" customHeight="1">
      <c r="A598" s="58"/>
      <c r="B598" s="57"/>
      <c r="C598" s="57"/>
      <c r="D598" s="57"/>
    </row>
    <row r="599" spans="1:4" ht="24.95" customHeight="1">
      <c r="A599" s="58"/>
      <c r="B599" s="57"/>
      <c r="C599" s="57"/>
      <c r="D599" s="57"/>
    </row>
    <row r="600" spans="1:4" ht="24.95" customHeight="1">
      <c r="A600" s="58"/>
      <c r="B600" s="57"/>
      <c r="C600" s="57"/>
      <c r="D600" s="57"/>
    </row>
    <row r="601" spans="1:4" ht="24.95" customHeight="1">
      <c r="A601" s="58"/>
      <c r="B601" s="57"/>
      <c r="C601" s="57"/>
      <c r="D601" s="57"/>
    </row>
    <row r="602" spans="1:4" ht="24.95" customHeight="1">
      <c r="A602" s="58"/>
      <c r="B602" s="57"/>
      <c r="C602" s="57"/>
      <c r="D602" s="57"/>
    </row>
    <row r="603" spans="1:4" ht="24.95" customHeight="1">
      <c r="A603" s="58"/>
      <c r="B603" s="57"/>
      <c r="C603" s="57"/>
      <c r="D603" s="57"/>
    </row>
    <row r="604" spans="1:4" ht="24.95" customHeight="1">
      <c r="A604" s="58"/>
      <c r="B604" s="57"/>
      <c r="C604" s="57"/>
      <c r="D604" s="57"/>
    </row>
    <row r="605" spans="1:4" ht="24.95" customHeight="1">
      <c r="A605" s="58"/>
      <c r="B605" s="57"/>
      <c r="C605" s="57"/>
      <c r="D605" s="57"/>
    </row>
    <row r="606" spans="1:4" ht="24.95" customHeight="1">
      <c r="A606" s="58"/>
      <c r="B606" s="57"/>
      <c r="C606" s="57"/>
      <c r="D606" s="57"/>
    </row>
    <row r="607" spans="1:4" ht="24.95" customHeight="1">
      <c r="A607" s="58"/>
      <c r="B607" s="57"/>
      <c r="C607" s="57"/>
      <c r="D607" s="57"/>
    </row>
    <row r="608" spans="1:4" ht="24.95" customHeight="1">
      <c r="A608" s="58"/>
      <c r="B608" s="57"/>
      <c r="C608" s="57"/>
      <c r="D608" s="57"/>
    </row>
    <row r="609" spans="1:4" ht="24.95" customHeight="1">
      <c r="A609" s="58"/>
      <c r="B609" s="57"/>
      <c r="C609" s="57"/>
      <c r="D609" s="57"/>
    </row>
    <row r="610" spans="1:4" ht="24.95" customHeight="1">
      <c r="A610" s="58"/>
      <c r="B610" s="57"/>
      <c r="C610" s="57"/>
      <c r="D610" s="57"/>
    </row>
    <row r="611" spans="1:4" ht="24.95" customHeight="1">
      <c r="A611" s="58"/>
      <c r="B611" s="57"/>
      <c r="C611" s="57"/>
      <c r="D611" s="57"/>
    </row>
    <row r="612" spans="1:4" ht="24.95" customHeight="1">
      <c r="A612" s="58"/>
      <c r="B612" s="57"/>
      <c r="C612" s="57"/>
      <c r="D612" s="57"/>
    </row>
    <row r="613" spans="1:4" ht="24.95" customHeight="1">
      <c r="A613" s="58"/>
      <c r="B613" s="57"/>
      <c r="C613" s="57"/>
      <c r="D613" s="57"/>
    </row>
    <row r="614" spans="1:4" ht="24.95" customHeight="1">
      <c r="A614" s="58"/>
      <c r="B614" s="57"/>
      <c r="C614" s="57"/>
      <c r="D614" s="57"/>
    </row>
    <row r="615" spans="1:4" ht="24.95" customHeight="1">
      <c r="A615" s="58"/>
      <c r="B615" s="57"/>
      <c r="C615" s="57"/>
      <c r="D615" s="57"/>
    </row>
    <row r="616" spans="1:4" ht="24.95" customHeight="1">
      <c r="A616" s="58"/>
      <c r="B616" s="57"/>
      <c r="C616" s="57"/>
      <c r="D616" s="57"/>
    </row>
    <row r="617" spans="1:4" ht="24.95" customHeight="1">
      <c r="A617" s="58"/>
      <c r="B617" s="57"/>
      <c r="C617" s="57"/>
      <c r="D617" s="57"/>
    </row>
    <row r="618" spans="1:4" ht="24.95" customHeight="1">
      <c r="A618" s="58"/>
      <c r="B618" s="57"/>
      <c r="C618" s="57"/>
      <c r="D618" s="57"/>
    </row>
    <row r="619" spans="1:4" ht="24.95" customHeight="1">
      <c r="A619" s="58"/>
      <c r="B619" s="57"/>
      <c r="C619" s="57"/>
      <c r="D619" s="57"/>
    </row>
    <row r="620" spans="1:4" ht="24.95" customHeight="1">
      <c r="A620" s="58"/>
      <c r="B620" s="57"/>
      <c r="C620" s="57"/>
      <c r="D620" s="57"/>
    </row>
    <row r="621" spans="1:4" ht="24.95" customHeight="1">
      <c r="A621" s="58"/>
      <c r="B621" s="57"/>
      <c r="C621" s="57"/>
      <c r="D621" s="57"/>
    </row>
    <row r="622" spans="1:4" ht="24.95" customHeight="1">
      <c r="A622" s="58"/>
      <c r="B622" s="57"/>
      <c r="C622" s="57"/>
      <c r="D622" s="57"/>
    </row>
    <row r="623" spans="1:4" ht="24.95" customHeight="1">
      <c r="A623" s="58"/>
      <c r="B623" s="57"/>
      <c r="C623" s="57"/>
      <c r="D623" s="57"/>
    </row>
    <row r="624" spans="1:4" ht="24.95" customHeight="1">
      <c r="A624" s="58"/>
      <c r="B624" s="57"/>
      <c r="C624" s="57"/>
      <c r="D624" s="57"/>
    </row>
    <row r="625" spans="1:4" ht="24.95" customHeight="1">
      <c r="A625" s="58"/>
      <c r="B625" s="57"/>
      <c r="C625" s="57"/>
      <c r="D625" s="57"/>
    </row>
    <row r="626" spans="1:4" ht="24.95" customHeight="1">
      <c r="A626" s="58"/>
      <c r="B626" s="57"/>
      <c r="C626" s="57"/>
      <c r="D626" s="57"/>
    </row>
    <row r="627" spans="1:4" ht="24.95" customHeight="1">
      <c r="A627" s="58"/>
      <c r="B627" s="57"/>
      <c r="C627" s="57"/>
      <c r="D627" s="57"/>
    </row>
    <row r="628" spans="1:4" ht="24.95" customHeight="1">
      <c r="A628" s="58"/>
      <c r="B628" s="57"/>
      <c r="C628" s="57"/>
      <c r="D628" s="57"/>
    </row>
    <row r="629" spans="1:4" ht="24.95" customHeight="1">
      <c r="A629" s="58"/>
      <c r="B629" s="57"/>
      <c r="C629" s="57"/>
      <c r="D629" s="57"/>
    </row>
    <row r="630" spans="1:4" ht="24.95" customHeight="1">
      <c r="A630" s="58"/>
      <c r="B630" s="57"/>
      <c r="C630" s="57"/>
      <c r="D630" s="57"/>
    </row>
    <row r="631" spans="1:4" ht="24.95" customHeight="1">
      <c r="A631" s="58"/>
      <c r="B631" s="57"/>
      <c r="C631" s="57"/>
      <c r="D631" s="57"/>
    </row>
    <row r="632" spans="1:4" ht="24.95" customHeight="1">
      <c r="A632" s="58"/>
      <c r="B632" s="57"/>
      <c r="C632" s="57"/>
      <c r="D632" s="57"/>
    </row>
    <row r="633" spans="1:4" ht="24.95" customHeight="1">
      <c r="A633" s="58"/>
      <c r="B633" s="57"/>
      <c r="C633" s="57"/>
      <c r="D633" s="57"/>
    </row>
    <row r="634" spans="1:4" ht="24.95" customHeight="1">
      <c r="A634" s="58"/>
      <c r="B634" s="57"/>
      <c r="C634" s="57"/>
      <c r="D634" s="57"/>
    </row>
    <row r="635" spans="1:4" ht="24.95" customHeight="1">
      <c r="A635" s="58"/>
      <c r="B635" s="57"/>
      <c r="C635" s="57"/>
      <c r="D635" s="57"/>
    </row>
    <row r="636" spans="1:4" ht="24.95" customHeight="1">
      <c r="A636" s="58"/>
      <c r="B636" s="57"/>
      <c r="C636" s="57"/>
      <c r="D636" s="57"/>
    </row>
    <row r="637" spans="1:4" ht="24.95" customHeight="1">
      <c r="A637" s="58"/>
      <c r="B637" s="57"/>
      <c r="C637" s="57"/>
      <c r="D637" s="57"/>
    </row>
    <row r="638" spans="1:4" ht="24.95" customHeight="1">
      <c r="A638" s="58"/>
      <c r="B638" s="57"/>
      <c r="C638" s="57"/>
      <c r="D638" s="57"/>
    </row>
    <row r="639" spans="1:4" ht="24.95" customHeight="1">
      <c r="A639" s="58"/>
      <c r="B639" s="57"/>
      <c r="C639" s="57"/>
      <c r="D639" s="57"/>
    </row>
    <row r="640" spans="1:4" ht="24.95" customHeight="1">
      <c r="A640" s="58"/>
      <c r="B640" s="57"/>
      <c r="C640" s="57"/>
      <c r="D640" s="57"/>
    </row>
    <row r="641" spans="1:4" ht="24.95" customHeight="1">
      <c r="A641" s="58"/>
      <c r="B641" s="57"/>
      <c r="C641" s="57"/>
      <c r="D641" s="57"/>
    </row>
    <row r="642" spans="1:4" ht="24.95" customHeight="1">
      <c r="A642" s="58"/>
      <c r="B642" s="57"/>
      <c r="C642" s="57"/>
      <c r="D642" s="57"/>
    </row>
    <row r="643" spans="1:4" ht="24.95" customHeight="1">
      <c r="A643" s="58"/>
      <c r="B643" s="57"/>
      <c r="C643" s="57"/>
      <c r="D643" s="57"/>
    </row>
    <row r="644" spans="1:4" ht="24.95" customHeight="1">
      <c r="A644" s="58"/>
      <c r="B644" s="57"/>
      <c r="C644" s="57"/>
      <c r="D644" s="57"/>
    </row>
    <row r="645" spans="1:4" ht="24.95" customHeight="1">
      <c r="A645" s="58"/>
      <c r="B645" s="57"/>
      <c r="C645" s="57"/>
      <c r="D645" s="57"/>
    </row>
    <row r="646" spans="1:4" ht="24.95" customHeight="1">
      <c r="A646" s="58"/>
      <c r="B646" s="57"/>
      <c r="C646" s="57"/>
      <c r="D646" s="57"/>
    </row>
    <row r="647" spans="1:4" ht="24.95" customHeight="1">
      <c r="A647" s="58"/>
      <c r="B647" s="57"/>
      <c r="C647" s="57"/>
      <c r="D647" s="57"/>
    </row>
    <row r="648" spans="1:4" ht="24.95" customHeight="1">
      <c r="A648" s="58"/>
      <c r="B648" s="57"/>
      <c r="C648" s="57"/>
      <c r="D648" s="57"/>
    </row>
    <row r="649" spans="1:4" ht="24.95" customHeight="1">
      <c r="A649" s="58"/>
      <c r="B649" s="57"/>
      <c r="C649" s="57"/>
      <c r="D649" s="57"/>
    </row>
    <row r="650" spans="1:4" ht="24.95" customHeight="1">
      <c r="A650" s="58"/>
      <c r="B650" s="57"/>
      <c r="C650" s="57"/>
      <c r="D650" s="57"/>
    </row>
    <row r="651" spans="1:4" ht="24.95" customHeight="1">
      <c r="A651" s="58"/>
      <c r="B651" s="57"/>
      <c r="C651" s="57"/>
      <c r="D651" s="57"/>
    </row>
    <row r="652" spans="1:4" ht="24.95" customHeight="1">
      <c r="A652" s="58"/>
      <c r="B652" s="57"/>
      <c r="C652" s="57"/>
      <c r="D652" s="57"/>
    </row>
    <row r="653" spans="1:4" ht="24.95" customHeight="1">
      <c r="A653" s="58"/>
      <c r="B653" s="57"/>
      <c r="C653" s="57"/>
      <c r="D653" s="57"/>
    </row>
    <row r="654" spans="1:4" ht="24.95" customHeight="1">
      <c r="A654" s="58"/>
      <c r="B654" s="57"/>
      <c r="C654" s="57"/>
      <c r="D654" s="57"/>
    </row>
    <row r="655" spans="1:4" ht="24.95" customHeight="1">
      <c r="A655" s="58"/>
      <c r="B655" s="57"/>
      <c r="C655" s="57"/>
      <c r="D655" s="57"/>
    </row>
    <row r="656" spans="1:4" ht="24.95" customHeight="1">
      <c r="A656" s="58"/>
      <c r="B656" s="57"/>
      <c r="C656" s="57"/>
      <c r="D656" s="57"/>
    </row>
    <row r="657" spans="1:4" ht="24.95" customHeight="1">
      <c r="A657" s="58"/>
      <c r="B657" s="57"/>
      <c r="C657" s="57"/>
      <c r="D657" s="57"/>
    </row>
    <row r="658" spans="1:4" ht="24.95" customHeight="1">
      <c r="A658" s="58"/>
      <c r="B658" s="57"/>
      <c r="C658" s="57"/>
      <c r="D658" s="57"/>
    </row>
    <row r="659" spans="1:4" ht="24.95" customHeight="1">
      <c r="A659" s="58"/>
      <c r="B659" s="57"/>
      <c r="C659" s="57"/>
      <c r="D659" s="57"/>
    </row>
    <row r="660" spans="1:4" ht="24.95" customHeight="1">
      <c r="A660" s="58"/>
      <c r="B660" s="57"/>
      <c r="C660" s="57"/>
      <c r="D660" s="57"/>
    </row>
    <row r="661" spans="1:4" ht="24.95" customHeight="1">
      <c r="A661" s="58"/>
      <c r="B661" s="57"/>
      <c r="C661" s="57"/>
      <c r="D661" s="57"/>
    </row>
    <row r="662" spans="1:4" ht="24.95" customHeight="1">
      <c r="A662" s="58"/>
      <c r="B662" s="57"/>
      <c r="C662" s="57"/>
      <c r="D662" s="57"/>
    </row>
    <row r="663" spans="1:4" ht="24.95" customHeight="1">
      <c r="A663" s="58"/>
      <c r="B663" s="57"/>
      <c r="C663" s="57"/>
      <c r="D663" s="57"/>
    </row>
    <row r="664" spans="1:4" ht="24.95" customHeight="1">
      <c r="A664" s="58"/>
      <c r="B664" s="57"/>
      <c r="C664" s="57"/>
      <c r="D664" s="57"/>
    </row>
    <row r="665" spans="1:4" ht="24.95" customHeight="1">
      <c r="A665" s="58"/>
      <c r="B665" s="57"/>
      <c r="C665" s="57"/>
      <c r="D665" s="57"/>
    </row>
    <row r="666" spans="1:4" ht="24.95" customHeight="1">
      <c r="A666" s="58"/>
      <c r="B666" s="57"/>
      <c r="C666" s="57"/>
      <c r="D666" s="57"/>
    </row>
    <row r="667" spans="1:4" ht="24.95" customHeight="1">
      <c r="A667" s="58"/>
      <c r="B667" s="57"/>
      <c r="C667" s="57"/>
      <c r="D667" s="57"/>
    </row>
    <row r="668" spans="1:4" ht="24.95" customHeight="1">
      <c r="A668" s="58"/>
      <c r="B668" s="57"/>
      <c r="C668" s="57"/>
      <c r="D668" s="57"/>
    </row>
    <row r="669" spans="1:4" ht="24.95" customHeight="1">
      <c r="A669" s="58"/>
      <c r="B669" s="57"/>
      <c r="C669" s="57"/>
      <c r="D669" s="57"/>
    </row>
    <row r="670" spans="1:4" ht="24.95" customHeight="1">
      <c r="A670" s="58"/>
      <c r="B670" s="57"/>
      <c r="C670" s="57"/>
      <c r="D670" s="57"/>
    </row>
    <row r="671" spans="1:4" ht="24.95" customHeight="1">
      <c r="A671" s="58"/>
      <c r="B671" s="57"/>
      <c r="C671" s="57"/>
      <c r="D671" s="57"/>
    </row>
    <row r="672" spans="1:4" ht="24.95" customHeight="1">
      <c r="A672" s="58"/>
      <c r="B672" s="57"/>
      <c r="C672" s="57"/>
      <c r="D672" s="57"/>
    </row>
    <row r="673" spans="1:4" ht="24.95" customHeight="1">
      <c r="A673" s="58"/>
      <c r="B673" s="57"/>
      <c r="C673" s="57"/>
      <c r="D673" s="57"/>
    </row>
    <row r="674" spans="1:4" ht="24.95" customHeight="1">
      <c r="A674" s="58"/>
      <c r="B674" s="57"/>
      <c r="C674" s="57"/>
      <c r="D674" s="57"/>
    </row>
    <row r="675" spans="1:4" ht="24.95" customHeight="1">
      <c r="A675" s="58"/>
      <c r="B675" s="57"/>
      <c r="C675" s="57"/>
      <c r="D675" s="57"/>
    </row>
    <row r="676" spans="1:4" ht="24.95" customHeight="1">
      <c r="A676" s="58"/>
      <c r="B676" s="57"/>
      <c r="C676" s="57"/>
      <c r="D676" s="57"/>
    </row>
    <row r="677" spans="1:4" ht="24.95" customHeight="1">
      <c r="A677" s="58"/>
      <c r="B677" s="57"/>
      <c r="C677" s="57"/>
      <c r="D677" s="57"/>
    </row>
    <row r="678" spans="1:4" ht="24.95" customHeight="1">
      <c r="A678" s="58"/>
      <c r="B678" s="57"/>
      <c r="C678" s="57"/>
      <c r="D678" s="57"/>
    </row>
    <row r="679" spans="1:4" ht="24.95" customHeight="1">
      <c r="A679" s="58"/>
      <c r="B679" s="57"/>
      <c r="C679" s="57"/>
      <c r="D679" s="57"/>
    </row>
    <row r="680" spans="1:4" ht="24.95" customHeight="1">
      <c r="A680" s="58"/>
      <c r="B680" s="57"/>
      <c r="C680" s="57"/>
      <c r="D680" s="57"/>
    </row>
    <row r="681" spans="1:4" ht="24.95" customHeight="1">
      <c r="A681" s="58"/>
      <c r="B681" s="57"/>
      <c r="C681" s="57"/>
      <c r="D681" s="57"/>
    </row>
    <row r="682" spans="1:4" ht="24.95" customHeight="1">
      <c r="A682" s="58"/>
      <c r="B682" s="57"/>
      <c r="C682" s="57"/>
      <c r="D682" s="57"/>
    </row>
    <row r="683" spans="1:4" ht="24.95" customHeight="1">
      <c r="A683" s="58"/>
      <c r="B683" s="57"/>
      <c r="C683" s="57"/>
      <c r="D683" s="57"/>
    </row>
    <row r="684" spans="1:4" ht="24.95" customHeight="1">
      <c r="A684" s="58"/>
      <c r="B684" s="57"/>
      <c r="C684" s="57"/>
      <c r="D684" s="57"/>
    </row>
    <row r="685" spans="1:4" ht="24.95" customHeight="1">
      <c r="A685" s="58"/>
      <c r="B685" s="57"/>
      <c r="C685" s="57"/>
      <c r="D685" s="57"/>
    </row>
    <row r="686" spans="1:4" ht="24.95" customHeight="1">
      <c r="A686" s="58"/>
      <c r="B686" s="57"/>
      <c r="C686" s="57"/>
      <c r="D686" s="57"/>
    </row>
    <row r="687" spans="1:4" ht="24.95" customHeight="1">
      <c r="A687" s="58"/>
      <c r="B687" s="57"/>
      <c r="C687" s="57"/>
      <c r="D687" s="57"/>
    </row>
    <row r="688" spans="1:4" ht="24.95" customHeight="1">
      <c r="A688" s="58"/>
      <c r="B688" s="57"/>
      <c r="C688" s="57"/>
      <c r="D688" s="57"/>
    </row>
    <row r="689" spans="1:4" ht="24.95" customHeight="1">
      <c r="A689" s="58"/>
      <c r="B689" s="57"/>
      <c r="C689" s="57"/>
      <c r="D689" s="57"/>
    </row>
    <row r="690" spans="1:4" ht="24.95" customHeight="1">
      <c r="A690" s="58"/>
      <c r="B690" s="57"/>
      <c r="C690" s="57"/>
      <c r="D690" s="57"/>
    </row>
    <row r="691" spans="1:4" ht="24.95" customHeight="1">
      <c r="A691" s="58"/>
      <c r="B691" s="57"/>
      <c r="C691" s="57"/>
      <c r="D691" s="57"/>
    </row>
    <row r="692" spans="1:4" ht="24.95" customHeight="1">
      <c r="A692" s="58"/>
      <c r="B692" s="57"/>
      <c r="C692" s="57"/>
      <c r="D692" s="57"/>
    </row>
    <row r="693" spans="1:4" ht="24.95" customHeight="1">
      <c r="A693" s="58"/>
      <c r="B693" s="57"/>
      <c r="C693" s="57"/>
      <c r="D693" s="57"/>
    </row>
    <row r="694" spans="1:4" ht="24.95" customHeight="1">
      <c r="A694" s="58"/>
      <c r="B694" s="57"/>
      <c r="C694" s="57"/>
      <c r="D694" s="57"/>
    </row>
    <row r="695" spans="1:4" ht="24.95" customHeight="1">
      <c r="A695" s="58"/>
      <c r="B695" s="57"/>
      <c r="C695" s="57"/>
      <c r="D695" s="57"/>
    </row>
    <row r="696" spans="1:4" ht="24.95" customHeight="1">
      <c r="A696" s="58"/>
      <c r="B696" s="57"/>
      <c r="C696" s="57"/>
      <c r="D696" s="57"/>
    </row>
    <row r="697" spans="1:4" ht="24.95" customHeight="1">
      <c r="A697" s="58"/>
      <c r="B697" s="57"/>
      <c r="C697" s="57"/>
      <c r="D697" s="57"/>
    </row>
    <row r="698" spans="1:4" ht="24.95" customHeight="1">
      <c r="A698" s="58"/>
      <c r="B698" s="57"/>
      <c r="C698" s="57"/>
      <c r="D698" s="57"/>
    </row>
    <row r="699" spans="1:4" ht="24.95" customHeight="1">
      <c r="A699" s="58"/>
      <c r="B699" s="57"/>
      <c r="C699" s="57"/>
      <c r="D699" s="57"/>
    </row>
    <row r="700" spans="1:4" ht="24.95" customHeight="1">
      <c r="A700" s="58"/>
      <c r="B700" s="57"/>
      <c r="C700" s="57"/>
      <c r="D700" s="57"/>
    </row>
    <row r="701" spans="1:4" ht="24.95" customHeight="1">
      <c r="A701" s="58"/>
      <c r="B701" s="57"/>
      <c r="C701" s="57"/>
      <c r="D701" s="57"/>
    </row>
    <row r="702" spans="1:4" ht="24.95" customHeight="1">
      <c r="A702" s="58"/>
      <c r="B702" s="57"/>
      <c r="C702" s="57"/>
      <c r="D702" s="57"/>
    </row>
    <row r="703" spans="1:4" ht="24.95" customHeight="1">
      <c r="A703" s="58"/>
      <c r="B703" s="57"/>
      <c r="C703" s="57"/>
      <c r="D703" s="57"/>
    </row>
    <row r="704" spans="1:4" ht="24.95" customHeight="1">
      <c r="A704" s="58"/>
      <c r="B704" s="57"/>
      <c r="C704" s="57"/>
      <c r="D704" s="57"/>
    </row>
    <row r="705" spans="1:4" ht="24.95" customHeight="1">
      <c r="A705" s="58"/>
      <c r="B705" s="57"/>
      <c r="C705" s="57"/>
      <c r="D705" s="57"/>
    </row>
    <row r="706" spans="1:4" ht="24.95" customHeight="1">
      <c r="A706" s="58"/>
      <c r="B706" s="57"/>
      <c r="C706" s="57"/>
      <c r="D706" s="57"/>
    </row>
    <row r="707" spans="1:4" ht="24.95" customHeight="1">
      <c r="A707" s="58"/>
      <c r="B707" s="57"/>
      <c r="C707" s="57"/>
      <c r="D707" s="57"/>
    </row>
    <row r="708" spans="1:4" ht="24.95" customHeight="1">
      <c r="A708" s="58"/>
      <c r="B708" s="57"/>
      <c r="C708" s="57"/>
      <c r="D708" s="57"/>
    </row>
    <row r="709" spans="1:4" ht="24.95" customHeight="1">
      <c r="A709" s="58"/>
      <c r="B709" s="57"/>
      <c r="C709" s="57"/>
      <c r="D709" s="57"/>
    </row>
    <row r="710" spans="1:4" ht="24.95" customHeight="1">
      <c r="A710" s="58"/>
      <c r="B710" s="57"/>
      <c r="C710" s="57"/>
      <c r="D710" s="57"/>
    </row>
    <row r="711" spans="1:4" ht="24.95" customHeight="1">
      <c r="A711" s="58"/>
      <c r="B711" s="57"/>
      <c r="C711" s="57"/>
      <c r="D711" s="57"/>
    </row>
    <row r="712" spans="1:4" ht="24.95" customHeight="1">
      <c r="A712" s="58"/>
      <c r="B712" s="57"/>
      <c r="C712" s="57"/>
      <c r="D712" s="57"/>
    </row>
    <row r="713" spans="1:4" ht="24.95" customHeight="1">
      <c r="A713" s="58"/>
      <c r="B713" s="57"/>
      <c r="C713" s="57"/>
      <c r="D713" s="57"/>
    </row>
    <row r="714" spans="1:4" ht="24.95" customHeight="1">
      <c r="A714" s="58"/>
      <c r="B714" s="57"/>
      <c r="C714" s="57"/>
      <c r="D714" s="57"/>
    </row>
    <row r="715" spans="1:4" ht="24.95" customHeight="1">
      <c r="A715" s="58"/>
      <c r="B715" s="57"/>
      <c r="C715" s="57"/>
      <c r="D715" s="57"/>
    </row>
    <row r="716" spans="1:4" ht="24.95" customHeight="1">
      <c r="A716" s="58"/>
      <c r="B716" s="57"/>
      <c r="C716" s="57"/>
      <c r="D716" s="57"/>
    </row>
    <row r="717" spans="1:4" ht="24.95" customHeight="1">
      <c r="A717" s="58"/>
      <c r="B717" s="57"/>
      <c r="C717" s="57"/>
      <c r="D717" s="57"/>
    </row>
    <row r="718" spans="1:4" ht="24.95" customHeight="1">
      <c r="A718" s="58"/>
      <c r="B718" s="57"/>
      <c r="C718" s="57"/>
      <c r="D718" s="57"/>
    </row>
    <row r="719" spans="1:4" ht="24.95" customHeight="1">
      <c r="A719" s="58"/>
      <c r="B719" s="57"/>
      <c r="C719" s="57"/>
      <c r="D719" s="57"/>
    </row>
    <row r="720" spans="1:4" ht="24.95" customHeight="1">
      <c r="A720" s="58"/>
      <c r="B720" s="57"/>
      <c r="C720" s="57"/>
      <c r="D720" s="57"/>
    </row>
    <row r="721" spans="1:4" ht="24.95" customHeight="1">
      <c r="A721" s="58"/>
      <c r="B721" s="57"/>
      <c r="C721" s="57"/>
      <c r="D721" s="57"/>
    </row>
    <row r="722" spans="1:4" ht="24.95" customHeight="1">
      <c r="A722" s="58"/>
      <c r="B722" s="57"/>
      <c r="C722" s="57"/>
      <c r="D722" s="57"/>
    </row>
    <row r="723" spans="1:4" ht="24.95" customHeight="1">
      <c r="A723" s="58"/>
      <c r="B723" s="57"/>
      <c r="C723" s="57"/>
      <c r="D723" s="57"/>
    </row>
    <row r="724" spans="1:4" ht="24.95" customHeight="1">
      <c r="A724" s="58"/>
      <c r="B724" s="57"/>
      <c r="C724" s="57"/>
      <c r="D724" s="57"/>
    </row>
    <row r="725" spans="1:4" ht="24.95" customHeight="1">
      <c r="A725" s="58"/>
      <c r="B725" s="57"/>
      <c r="C725" s="57"/>
      <c r="D725" s="57"/>
    </row>
    <row r="726" spans="1:4" ht="24.95" customHeight="1">
      <c r="A726" s="58"/>
      <c r="B726" s="57"/>
      <c r="C726" s="57"/>
      <c r="D726" s="57"/>
    </row>
    <row r="727" spans="1:4" ht="24.95" customHeight="1">
      <c r="A727" s="58"/>
      <c r="B727" s="57"/>
      <c r="C727" s="57"/>
      <c r="D727" s="57"/>
    </row>
    <row r="728" spans="1:4" ht="24.95" customHeight="1">
      <c r="A728" s="58"/>
      <c r="B728" s="57"/>
      <c r="C728" s="57"/>
      <c r="D728" s="57"/>
    </row>
    <row r="729" spans="1:4" ht="24.95" customHeight="1">
      <c r="A729" s="58"/>
      <c r="B729" s="57"/>
      <c r="C729" s="57"/>
      <c r="D729" s="57"/>
    </row>
    <row r="730" spans="1:4" ht="24.95" customHeight="1">
      <c r="A730" s="58"/>
      <c r="B730" s="57"/>
      <c r="C730" s="57"/>
      <c r="D730" s="57"/>
    </row>
    <row r="731" spans="1:4" ht="24.95" customHeight="1">
      <c r="A731" s="58"/>
      <c r="B731" s="57"/>
      <c r="C731" s="57"/>
      <c r="D731" s="57"/>
    </row>
    <row r="732" spans="1:4" ht="24.95" customHeight="1">
      <c r="A732" s="58"/>
      <c r="B732" s="57"/>
      <c r="C732" s="57"/>
      <c r="D732" s="57"/>
    </row>
    <row r="733" spans="1:4" ht="24.95" customHeight="1">
      <c r="A733" s="58"/>
      <c r="B733" s="57"/>
      <c r="C733" s="57"/>
      <c r="D733" s="57"/>
    </row>
    <row r="734" spans="1:4" ht="24.95" customHeight="1">
      <c r="A734" s="58"/>
      <c r="B734" s="57"/>
      <c r="C734" s="57"/>
      <c r="D734" s="57"/>
    </row>
    <row r="735" spans="1:4" ht="24.95" customHeight="1">
      <c r="A735" s="58"/>
      <c r="B735" s="57"/>
      <c r="C735" s="57"/>
      <c r="D735" s="57"/>
    </row>
    <row r="736" spans="1:4" ht="24.95" customHeight="1">
      <c r="A736" s="58"/>
      <c r="B736" s="57"/>
      <c r="C736" s="57"/>
      <c r="D736" s="57"/>
    </row>
    <row r="737" spans="1:4" ht="24.95" customHeight="1">
      <c r="A737" s="58"/>
      <c r="B737" s="57"/>
      <c r="C737" s="57"/>
      <c r="D737" s="57"/>
    </row>
    <row r="738" spans="1:4" ht="24.95" customHeight="1">
      <c r="A738" s="58"/>
      <c r="B738" s="57"/>
      <c r="C738" s="57"/>
      <c r="D738" s="57"/>
    </row>
    <row r="739" spans="1:4" ht="24.95" customHeight="1">
      <c r="A739" s="58"/>
      <c r="B739" s="57"/>
      <c r="C739" s="57"/>
      <c r="D739" s="57"/>
    </row>
    <row r="740" spans="1:4" ht="24.95" customHeight="1">
      <c r="A740" s="58"/>
      <c r="B740" s="57"/>
      <c r="C740" s="57"/>
      <c r="D740" s="57"/>
    </row>
    <row r="741" spans="1:4" ht="24.95" customHeight="1">
      <c r="A741" s="58"/>
      <c r="B741" s="57"/>
      <c r="C741" s="57"/>
      <c r="D741" s="57"/>
    </row>
    <row r="742" spans="1:4" ht="24.95" customHeight="1">
      <c r="A742" s="58"/>
      <c r="B742" s="57"/>
      <c r="C742" s="57"/>
      <c r="D742" s="57"/>
    </row>
    <row r="743" spans="1:4" ht="24.95" customHeight="1">
      <c r="A743" s="58"/>
      <c r="B743" s="57"/>
      <c r="C743" s="57"/>
      <c r="D743" s="57"/>
    </row>
    <row r="744" spans="1:4" ht="24.95" customHeight="1">
      <c r="A744" s="58"/>
      <c r="B744" s="57"/>
      <c r="C744" s="57"/>
      <c r="D744" s="57"/>
    </row>
    <row r="745" spans="1:4" ht="24.95" customHeight="1">
      <c r="A745" s="58"/>
      <c r="B745" s="57"/>
      <c r="C745" s="57"/>
      <c r="D745" s="57"/>
    </row>
    <row r="746" spans="1:4" ht="24.95" customHeight="1">
      <c r="A746" s="58"/>
      <c r="B746" s="57"/>
      <c r="C746" s="57"/>
      <c r="D746" s="57"/>
    </row>
    <row r="747" spans="1:4" ht="24.95" customHeight="1">
      <c r="A747" s="58"/>
      <c r="B747" s="57"/>
      <c r="C747" s="57"/>
      <c r="D747" s="57"/>
    </row>
    <row r="748" spans="1:4" ht="24.95" customHeight="1">
      <c r="A748" s="58"/>
      <c r="B748" s="57"/>
      <c r="C748" s="57"/>
      <c r="D748" s="57"/>
    </row>
    <row r="749" spans="1:4" ht="24.95" customHeight="1">
      <c r="A749" s="58"/>
      <c r="B749" s="57"/>
      <c r="C749" s="57"/>
      <c r="D749" s="57"/>
    </row>
    <row r="750" spans="1:4" ht="24.95" customHeight="1">
      <c r="A750" s="58"/>
      <c r="B750" s="57"/>
      <c r="C750" s="57"/>
      <c r="D750" s="57"/>
    </row>
    <row r="751" spans="1:4" ht="24.95" customHeight="1">
      <c r="A751" s="58"/>
      <c r="B751" s="57"/>
      <c r="C751" s="57"/>
      <c r="D751" s="57"/>
    </row>
    <row r="752" spans="1:4" ht="24.95" customHeight="1">
      <c r="A752" s="58"/>
      <c r="B752" s="57"/>
      <c r="C752" s="57"/>
      <c r="D752" s="57"/>
    </row>
    <row r="753" spans="1:4" ht="24.95" customHeight="1">
      <c r="A753" s="58"/>
      <c r="B753" s="57"/>
      <c r="C753" s="57"/>
      <c r="D753" s="57"/>
    </row>
    <row r="754" spans="1:4" ht="24.95" customHeight="1">
      <c r="A754" s="58"/>
      <c r="B754" s="57"/>
      <c r="C754" s="57"/>
      <c r="D754" s="57"/>
    </row>
    <row r="755" spans="1:4" ht="24.95" customHeight="1">
      <c r="A755" s="58"/>
      <c r="B755" s="57"/>
      <c r="C755" s="57"/>
      <c r="D755" s="57"/>
    </row>
    <row r="756" spans="1:4" ht="24.95" customHeight="1">
      <c r="A756" s="58"/>
      <c r="B756" s="57"/>
      <c r="C756" s="57"/>
      <c r="D756" s="57"/>
    </row>
    <row r="757" spans="1:4" ht="24.95" customHeight="1">
      <c r="A757" s="58"/>
      <c r="B757" s="57"/>
      <c r="C757" s="57"/>
      <c r="D757" s="57"/>
    </row>
    <row r="758" spans="1:4" ht="24.95" customHeight="1">
      <c r="A758" s="58"/>
      <c r="B758" s="57"/>
      <c r="C758" s="57"/>
      <c r="D758" s="57"/>
    </row>
    <row r="759" spans="1:4" ht="24.95" customHeight="1">
      <c r="A759" s="58"/>
      <c r="B759" s="57"/>
      <c r="C759" s="57"/>
      <c r="D759" s="57"/>
    </row>
    <row r="760" spans="1:4" ht="24.95" customHeight="1">
      <c r="A760" s="58"/>
      <c r="B760" s="57"/>
      <c r="C760" s="57"/>
      <c r="D760" s="57"/>
    </row>
    <row r="761" spans="1:4" ht="24.95" customHeight="1">
      <c r="A761" s="58"/>
      <c r="B761" s="57"/>
      <c r="C761" s="57"/>
      <c r="D761" s="57"/>
    </row>
    <row r="762" spans="1:4" ht="24.95" customHeight="1">
      <c r="A762" s="58"/>
      <c r="B762" s="57"/>
      <c r="C762" s="57"/>
      <c r="D762" s="57"/>
    </row>
    <row r="763" spans="1:4" ht="24.95" customHeight="1">
      <c r="A763" s="58"/>
      <c r="B763" s="57"/>
      <c r="C763" s="57"/>
      <c r="D763" s="57"/>
    </row>
    <row r="764" spans="1:4" ht="24.95" customHeight="1">
      <c r="A764" s="58"/>
      <c r="B764" s="57"/>
      <c r="C764" s="57"/>
      <c r="D764" s="57"/>
    </row>
    <row r="765" spans="1:4" ht="24.95" customHeight="1">
      <c r="A765" s="58"/>
      <c r="B765" s="57"/>
      <c r="C765" s="57"/>
      <c r="D765" s="57"/>
    </row>
    <row r="766" spans="1:4" ht="24.95" customHeight="1">
      <c r="A766" s="58"/>
      <c r="B766" s="57"/>
      <c r="C766" s="57"/>
      <c r="D766" s="57"/>
    </row>
    <row r="767" spans="1:4" ht="24.95" customHeight="1">
      <c r="A767" s="58"/>
      <c r="B767" s="57"/>
      <c r="C767" s="57"/>
      <c r="D767" s="57"/>
    </row>
    <row r="768" spans="1:4" ht="24.95" customHeight="1">
      <c r="A768" s="58"/>
      <c r="B768" s="57"/>
      <c r="C768" s="57"/>
      <c r="D768" s="57"/>
    </row>
    <row r="769" spans="1:4" ht="24.95" customHeight="1">
      <c r="A769" s="58"/>
      <c r="B769" s="57"/>
      <c r="C769" s="57"/>
      <c r="D769" s="57"/>
    </row>
    <row r="770" spans="1:4" ht="24.95" customHeight="1">
      <c r="A770" s="58"/>
      <c r="B770" s="57"/>
      <c r="C770" s="57"/>
      <c r="D770" s="57"/>
    </row>
    <row r="771" spans="1:4" ht="24.95" customHeight="1">
      <c r="A771" s="58"/>
      <c r="B771" s="57"/>
      <c r="C771" s="57"/>
      <c r="D771" s="57"/>
    </row>
    <row r="772" spans="1:4" ht="24.95" customHeight="1">
      <c r="A772" s="58"/>
      <c r="B772" s="57"/>
      <c r="C772" s="57"/>
      <c r="D772" s="57"/>
    </row>
    <row r="773" spans="1:4" ht="24.95" customHeight="1">
      <c r="A773" s="58"/>
      <c r="B773" s="57"/>
      <c r="C773" s="57"/>
      <c r="D773" s="57"/>
    </row>
    <row r="774" spans="1:4" ht="24.95" customHeight="1">
      <c r="A774" s="58"/>
      <c r="B774" s="57"/>
      <c r="C774" s="57"/>
      <c r="D774" s="57"/>
    </row>
    <row r="775" spans="1:4" ht="24.95" customHeight="1">
      <c r="A775" s="58"/>
      <c r="B775" s="57"/>
      <c r="C775" s="57"/>
      <c r="D775" s="57"/>
    </row>
    <row r="776" spans="1:4" ht="24.95" customHeight="1">
      <c r="A776" s="58"/>
      <c r="B776" s="57"/>
      <c r="C776" s="57"/>
      <c r="D776" s="57"/>
    </row>
    <row r="777" spans="1:4" ht="24.95" customHeight="1">
      <c r="A777" s="58"/>
      <c r="B777" s="57"/>
      <c r="C777" s="57"/>
      <c r="D777" s="57"/>
    </row>
    <row r="778" spans="1:4" ht="24.95" customHeight="1">
      <c r="A778" s="58"/>
      <c r="B778" s="57"/>
      <c r="C778" s="57"/>
      <c r="D778" s="57"/>
    </row>
    <row r="779" spans="1:4" ht="24.95" customHeight="1">
      <c r="A779" s="58"/>
      <c r="B779" s="57"/>
      <c r="C779" s="57"/>
      <c r="D779" s="57"/>
    </row>
    <row r="780" spans="1:4" ht="24.95" customHeight="1">
      <c r="A780" s="58"/>
      <c r="B780" s="57"/>
      <c r="C780" s="57"/>
      <c r="D780" s="57"/>
    </row>
    <row r="781" spans="1:4" ht="24.95" customHeight="1">
      <c r="A781" s="58"/>
      <c r="B781" s="57"/>
      <c r="C781" s="57"/>
      <c r="D781" s="57"/>
    </row>
    <row r="782" spans="1:4" ht="24.95" customHeight="1">
      <c r="A782" s="58"/>
      <c r="B782" s="57"/>
      <c r="C782" s="57"/>
      <c r="D782" s="57"/>
    </row>
    <row r="783" spans="1:4" ht="24.95" customHeight="1">
      <c r="A783" s="58"/>
      <c r="B783" s="57"/>
      <c r="C783" s="57"/>
      <c r="D783" s="57"/>
    </row>
    <row r="784" spans="1:4" ht="24.95" customHeight="1">
      <c r="A784" s="58"/>
      <c r="B784" s="57"/>
      <c r="C784" s="57"/>
      <c r="D784" s="57"/>
    </row>
    <row r="785" spans="1:4" ht="24.95" customHeight="1">
      <c r="A785" s="58"/>
      <c r="B785" s="57"/>
      <c r="C785" s="57"/>
      <c r="D785" s="57"/>
    </row>
    <row r="786" spans="1:4" ht="24.95" customHeight="1">
      <c r="A786" s="58"/>
      <c r="B786" s="57"/>
      <c r="C786" s="57"/>
      <c r="D786" s="57"/>
    </row>
    <row r="787" spans="1:4" ht="24.95" customHeight="1">
      <c r="A787" s="58"/>
      <c r="B787" s="57"/>
      <c r="C787" s="57"/>
      <c r="D787" s="57"/>
    </row>
    <row r="788" spans="1:4" ht="24.95" customHeight="1">
      <c r="A788" s="58"/>
      <c r="B788" s="57"/>
      <c r="C788" s="57"/>
      <c r="D788" s="57"/>
    </row>
    <row r="789" spans="1:4" ht="24.95" customHeight="1">
      <c r="A789" s="58"/>
      <c r="B789" s="57"/>
      <c r="C789" s="57"/>
      <c r="D789" s="57"/>
    </row>
    <row r="790" spans="1:4" ht="24.95" customHeight="1">
      <c r="A790" s="58"/>
      <c r="B790" s="57"/>
      <c r="C790" s="57"/>
      <c r="D790" s="57"/>
    </row>
    <row r="791" spans="1:4" ht="24.95" customHeight="1">
      <c r="A791" s="58"/>
      <c r="B791" s="57"/>
      <c r="C791" s="57"/>
      <c r="D791" s="57"/>
    </row>
    <row r="792" spans="1:4" ht="24.95" customHeight="1">
      <c r="A792" s="58"/>
      <c r="B792" s="57"/>
      <c r="C792" s="57"/>
      <c r="D792" s="57"/>
    </row>
    <row r="793" spans="1:4" ht="24.95" customHeight="1">
      <c r="A793" s="58"/>
      <c r="B793" s="57"/>
      <c r="C793" s="57"/>
      <c r="D793" s="57"/>
    </row>
    <row r="794" spans="1:4" ht="24.95" customHeight="1">
      <c r="A794" s="58"/>
      <c r="B794" s="57"/>
      <c r="C794" s="57"/>
      <c r="D794" s="57"/>
    </row>
    <row r="795" spans="1:4" ht="24.95" customHeight="1">
      <c r="A795" s="58"/>
      <c r="B795" s="57"/>
      <c r="C795" s="57"/>
      <c r="D795" s="57"/>
    </row>
    <row r="796" spans="1:4" ht="24.95" customHeight="1">
      <c r="A796" s="58"/>
      <c r="B796" s="57"/>
      <c r="C796" s="57"/>
      <c r="D796" s="57"/>
    </row>
    <row r="797" spans="1:4" ht="24.95" customHeight="1">
      <c r="A797" s="58"/>
      <c r="B797" s="57"/>
      <c r="C797" s="57"/>
      <c r="D797" s="57"/>
    </row>
    <row r="798" spans="1:4" ht="24.95" customHeight="1">
      <c r="A798" s="58"/>
      <c r="B798" s="57"/>
      <c r="C798" s="57"/>
      <c r="D798" s="57"/>
    </row>
    <row r="799" spans="1:4" ht="24.95" customHeight="1">
      <c r="A799" s="58"/>
      <c r="B799" s="57"/>
      <c r="C799" s="57"/>
      <c r="D799" s="57"/>
    </row>
    <row r="800" spans="1:4" ht="24.95" customHeight="1">
      <c r="A800" s="58"/>
      <c r="B800" s="57"/>
      <c r="C800" s="57"/>
      <c r="D800" s="57"/>
    </row>
    <row r="801" spans="1:4" ht="24.95" customHeight="1">
      <c r="A801" s="58"/>
      <c r="B801" s="57"/>
      <c r="C801" s="57"/>
      <c r="D801" s="57"/>
    </row>
    <row r="802" spans="1:4" ht="24.95" customHeight="1">
      <c r="A802" s="58"/>
      <c r="B802" s="57"/>
      <c r="C802" s="57"/>
      <c r="D802" s="57"/>
    </row>
    <row r="803" spans="1:4" ht="24.95" customHeight="1">
      <c r="A803" s="58"/>
      <c r="B803" s="57"/>
      <c r="C803" s="57"/>
      <c r="D803" s="57"/>
    </row>
    <row r="804" spans="1:4" ht="24.95" customHeight="1">
      <c r="A804" s="58"/>
      <c r="B804" s="57"/>
      <c r="C804" s="57"/>
      <c r="D804" s="57"/>
    </row>
    <row r="805" spans="1:4" ht="24.95" customHeight="1">
      <c r="A805" s="58"/>
      <c r="B805" s="57"/>
      <c r="C805" s="57"/>
      <c r="D805" s="57"/>
    </row>
    <row r="806" spans="1:4" ht="24.95" customHeight="1">
      <c r="A806" s="58"/>
      <c r="B806" s="57"/>
      <c r="C806" s="57"/>
      <c r="D806" s="57"/>
    </row>
    <row r="807" spans="1:4" ht="24.95" customHeight="1">
      <c r="A807" s="58"/>
      <c r="B807" s="57"/>
      <c r="C807" s="57"/>
      <c r="D807" s="57"/>
    </row>
    <row r="808" spans="1:4" ht="24.95" customHeight="1">
      <c r="A808" s="58"/>
      <c r="B808" s="57"/>
      <c r="C808" s="57"/>
      <c r="D808" s="57"/>
    </row>
    <row r="809" spans="1:4" ht="24.95" customHeight="1">
      <c r="A809" s="58"/>
      <c r="B809" s="57"/>
      <c r="C809" s="57"/>
      <c r="D809" s="57"/>
    </row>
    <row r="810" spans="1:4" ht="24.95" customHeight="1">
      <c r="A810" s="58"/>
      <c r="B810" s="57"/>
      <c r="C810" s="57"/>
      <c r="D810" s="57"/>
    </row>
    <row r="811" spans="1:4" ht="24.95" customHeight="1">
      <c r="A811" s="58"/>
      <c r="B811" s="57"/>
      <c r="C811" s="57"/>
      <c r="D811" s="57"/>
    </row>
    <row r="812" spans="1:4" ht="24.95" customHeight="1">
      <c r="A812" s="58"/>
      <c r="B812" s="57"/>
      <c r="C812" s="57"/>
      <c r="D812" s="57"/>
    </row>
    <row r="813" spans="1:4" ht="24.95" customHeight="1">
      <c r="A813" s="58"/>
      <c r="B813" s="57"/>
      <c r="C813" s="57"/>
      <c r="D813" s="57"/>
    </row>
    <row r="814" spans="1:4" ht="24.95" customHeight="1">
      <c r="A814" s="58"/>
      <c r="B814" s="57"/>
      <c r="C814" s="57"/>
      <c r="D814" s="57"/>
    </row>
    <row r="815" spans="1:4" ht="24.95" customHeight="1">
      <c r="A815" s="58"/>
      <c r="B815" s="57"/>
      <c r="C815" s="57"/>
      <c r="D815" s="57"/>
    </row>
    <row r="816" spans="1:4" ht="24.95" customHeight="1">
      <c r="A816" s="58"/>
      <c r="B816" s="57"/>
      <c r="C816" s="57"/>
      <c r="D816" s="57"/>
    </row>
    <row r="817" spans="1:4" ht="24.95" customHeight="1">
      <c r="A817" s="58"/>
      <c r="B817" s="57"/>
      <c r="C817" s="57"/>
      <c r="D817" s="57"/>
    </row>
    <row r="818" spans="1:4" ht="24.95" customHeight="1">
      <c r="A818" s="58"/>
      <c r="B818" s="57"/>
      <c r="C818" s="57"/>
      <c r="D818" s="57"/>
    </row>
    <row r="819" spans="1:4" ht="24.95" customHeight="1">
      <c r="A819" s="58"/>
      <c r="B819" s="57"/>
      <c r="C819" s="57"/>
      <c r="D819" s="57"/>
    </row>
    <row r="820" spans="1:4" ht="24.95" customHeight="1">
      <c r="A820" s="58"/>
      <c r="B820" s="57"/>
      <c r="C820" s="57"/>
      <c r="D820" s="57"/>
    </row>
    <row r="821" spans="1:4" ht="24.95" customHeight="1">
      <c r="A821" s="58"/>
      <c r="B821" s="57"/>
      <c r="C821" s="57"/>
      <c r="D821" s="57"/>
    </row>
    <row r="822" spans="1:4" ht="24.95" customHeight="1">
      <c r="A822" s="58"/>
      <c r="B822" s="57"/>
      <c r="C822" s="57"/>
      <c r="D822" s="57"/>
    </row>
    <row r="823" spans="1:4" ht="24.95" customHeight="1">
      <c r="A823" s="58"/>
      <c r="B823" s="57"/>
      <c r="C823" s="57"/>
      <c r="D823" s="57"/>
    </row>
    <row r="824" spans="1:4" ht="24.95" customHeight="1">
      <c r="A824" s="58"/>
      <c r="B824" s="57"/>
      <c r="C824" s="57"/>
      <c r="D824" s="57"/>
    </row>
    <row r="825" spans="1:4" ht="24.95" customHeight="1">
      <c r="A825" s="58"/>
      <c r="B825" s="57"/>
      <c r="C825" s="57"/>
      <c r="D825" s="57"/>
    </row>
    <row r="826" spans="1:4" ht="24.95" customHeight="1">
      <c r="A826" s="58"/>
      <c r="B826" s="57"/>
      <c r="C826" s="57"/>
      <c r="D826" s="57"/>
    </row>
    <row r="827" spans="1:4" ht="24.95" customHeight="1">
      <c r="A827" s="58"/>
      <c r="B827" s="57"/>
      <c r="C827" s="57"/>
      <c r="D827" s="57"/>
    </row>
    <row r="828" spans="1:4" ht="24.95" customHeight="1">
      <c r="A828" s="58"/>
      <c r="B828" s="57"/>
      <c r="C828" s="57"/>
      <c r="D828" s="57"/>
    </row>
    <row r="829" spans="1:4" ht="24.95" customHeight="1">
      <c r="A829" s="58"/>
      <c r="B829" s="57"/>
      <c r="C829" s="57"/>
      <c r="D829" s="57"/>
    </row>
    <row r="830" spans="1:4" ht="24.95" customHeight="1">
      <c r="A830" s="58"/>
      <c r="B830" s="57"/>
      <c r="C830" s="57"/>
      <c r="D830" s="57"/>
    </row>
    <row r="831" spans="1:4" ht="24.95" customHeight="1">
      <c r="A831" s="58"/>
      <c r="B831" s="57"/>
      <c r="C831" s="57"/>
      <c r="D831" s="57"/>
    </row>
    <row r="832" spans="1:4" ht="24.95" customHeight="1">
      <c r="A832" s="58"/>
      <c r="B832" s="57"/>
      <c r="C832" s="57"/>
      <c r="D832" s="57"/>
    </row>
    <row r="833" spans="1:4" ht="24.95" customHeight="1">
      <c r="A833" s="58"/>
      <c r="B833" s="57"/>
      <c r="C833" s="57"/>
      <c r="D833" s="57"/>
    </row>
    <row r="834" spans="1:4" ht="24.95" customHeight="1">
      <c r="A834" s="58"/>
      <c r="B834" s="57"/>
      <c r="C834" s="57"/>
      <c r="D834" s="57"/>
    </row>
    <row r="835" spans="1:4" ht="24.95" customHeight="1">
      <c r="A835" s="58"/>
      <c r="B835" s="57"/>
      <c r="C835" s="57"/>
      <c r="D835" s="57"/>
    </row>
    <row r="836" spans="1:4" ht="24.95" customHeight="1">
      <c r="A836" s="58"/>
      <c r="B836" s="57"/>
      <c r="C836" s="57"/>
      <c r="D836" s="57"/>
    </row>
    <row r="837" spans="1:4" ht="24.95" customHeight="1">
      <c r="A837" s="58"/>
      <c r="B837" s="57"/>
      <c r="C837" s="57"/>
      <c r="D837" s="57"/>
    </row>
    <row r="838" spans="1:4" ht="24.95" customHeight="1">
      <c r="A838" s="58"/>
      <c r="B838" s="57"/>
      <c r="C838" s="57"/>
      <c r="D838" s="57"/>
    </row>
    <row r="839" spans="1:4" ht="24.95" customHeight="1">
      <c r="A839" s="58"/>
      <c r="B839" s="57"/>
      <c r="C839" s="57"/>
      <c r="D839" s="57"/>
    </row>
    <row r="840" spans="1:4" ht="24.95" customHeight="1">
      <c r="A840" s="58"/>
      <c r="B840" s="57"/>
      <c r="C840" s="57"/>
      <c r="D840" s="57"/>
    </row>
    <row r="841" spans="1:4" ht="24.95" customHeight="1">
      <c r="A841" s="58"/>
      <c r="B841" s="57"/>
      <c r="C841" s="57"/>
      <c r="D841" s="57"/>
    </row>
    <row r="842" spans="1:4" ht="24.95" customHeight="1">
      <c r="A842" s="58"/>
      <c r="B842" s="57"/>
      <c r="C842" s="57"/>
      <c r="D842" s="57"/>
    </row>
    <row r="843" spans="1:4" ht="24.95" customHeight="1">
      <c r="A843" s="58"/>
      <c r="B843" s="57"/>
      <c r="C843" s="57"/>
      <c r="D843" s="57"/>
    </row>
    <row r="844" spans="1:4" ht="24.95" customHeight="1">
      <c r="A844" s="58"/>
      <c r="B844" s="57"/>
      <c r="C844" s="57"/>
      <c r="D844" s="57"/>
    </row>
    <row r="845" spans="1:4" ht="24.95" customHeight="1">
      <c r="A845" s="58"/>
      <c r="B845" s="57"/>
      <c r="C845" s="57"/>
      <c r="D845" s="57"/>
    </row>
    <row r="846" spans="1:4" ht="24.95" customHeight="1">
      <c r="A846" s="58"/>
      <c r="B846" s="57"/>
      <c r="C846" s="57"/>
      <c r="D846" s="57"/>
    </row>
    <row r="847" spans="1:4" ht="24.95" customHeight="1">
      <c r="A847" s="58"/>
      <c r="B847" s="57"/>
      <c r="C847" s="57"/>
      <c r="D847" s="57"/>
    </row>
    <row r="848" spans="1:4" ht="24.95" customHeight="1">
      <c r="A848" s="58"/>
      <c r="B848" s="57"/>
      <c r="C848" s="57"/>
      <c r="D848" s="57"/>
    </row>
    <row r="849" spans="1:4" ht="24.95" customHeight="1">
      <c r="A849" s="58"/>
      <c r="B849" s="57"/>
      <c r="C849" s="57"/>
      <c r="D849" s="57"/>
    </row>
    <row r="850" spans="1:4" ht="24.95" customHeight="1">
      <c r="A850" s="58"/>
      <c r="B850" s="57"/>
      <c r="C850" s="57"/>
      <c r="D850" s="57"/>
    </row>
    <row r="851" spans="1:4" ht="24.95" customHeight="1">
      <c r="A851" s="58"/>
      <c r="B851" s="57"/>
      <c r="C851" s="57"/>
      <c r="D851" s="57"/>
    </row>
    <row r="852" spans="1:4" ht="24.95" customHeight="1">
      <c r="A852" s="58"/>
      <c r="B852" s="57"/>
      <c r="C852" s="57"/>
      <c r="D852" s="57"/>
    </row>
    <row r="853" spans="1:4" ht="24.95" customHeight="1">
      <c r="A853" s="58"/>
      <c r="B853" s="57"/>
      <c r="C853" s="57"/>
      <c r="D853" s="57"/>
    </row>
    <row r="854" spans="1:4" ht="24.95" customHeight="1">
      <c r="A854" s="58"/>
      <c r="B854" s="57"/>
      <c r="C854" s="57"/>
      <c r="D854" s="57"/>
    </row>
    <row r="855" spans="1:4" ht="24.95" customHeight="1">
      <c r="A855" s="58"/>
      <c r="B855" s="57"/>
      <c r="C855" s="57"/>
      <c r="D855" s="57"/>
    </row>
    <row r="856" spans="1:4" ht="24.95" customHeight="1">
      <c r="A856" s="58"/>
      <c r="B856" s="57"/>
      <c r="C856" s="57"/>
      <c r="D856" s="57"/>
    </row>
    <row r="857" spans="1:4" ht="24.95" customHeight="1">
      <c r="A857" s="58"/>
      <c r="B857" s="57"/>
      <c r="C857" s="57"/>
      <c r="D857" s="57"/>
    </row>
    <row r="858" spans="1:4" ht="24.95" customHeight="1">
      <c r="A858" s="58"/>
      <c r="B858" s="57"/>
      <c r="C858" s="57"/>
      <c r="D858" s="57"/>
    </row>
    <row r="859" spans="1:4" ht="24.95" customHeight="1">
      <c r="A859" s="58"/>
      <c r="B859" s="57"/>
      <c r="C859" s="57"/>
      <c r="D859" s="57"/>
    </row>
    <row r="860" spans="1:4" ht="24.95" customHeight="1">
      <c r="A860" s="58"/>
      <c r="B860" s="57"/>
      <c r="C860" s="57"/>
      <c r="D860" s="57"/>
    </row>
    <row r="861" spans="1:4" ht="24.95" customHeight="1">
      <c r="A861" s="58"/>
      <c r="B861" s="57"/>
      <c r="C861" s="57"/>
      <c r="D861" s="57"/>
    </row>
    <row r="862" spans="1:4" ht="24.95" customHeight="1">
      <c r="A862" s="58"/>
      <c r="B862" s="57"/>
      <c r="C862" s="57"/>
      <c r="D862" s="57"/>
    </row>
    <row r="863" spans="1:4" ht="24.95" customHeight="1">
      <c r="A863" s="58"/>
      <c r="B863" s="57"/>
      <c r="C863" s="57"/>
      <c r="D863" s="57"/>
    </row>
    <row r="864" spans="1:4" ht="24.95" customHeight="1">
      <c r="A864" s="58"/>
      <c r="B864" s="57"/>
      <c r="C864" s="57"/>
      <c r="D864" s="57"/>
    </row>
    <row r="865" spans="1:4" ht="24.95" customHeight="1">
      <c r="A865" s="58"/>
      <c r="B865" s="57"/>
      <c r="C865" s="57"/>
      <c r="D865" s="57"/>
    </row>
    <row r="866" spans="1:4" ht="24.95" customHeight="1">
      <c r="A866" s="58"/>
      <c r="B866" s="57"/>
      <c r="C866" s="57"/>
      <c r="D866" s="57"/>
    </row>
    <row r="867" spans="1:4" ht="24.95" customHeight="1">
      <c r="A867" s="58"/>
      <c r="B867" s="57"/>
      <c r="C867" s="57"/>
      <c r="D867" s="57"/>
    </row>
    <row r="868" spans="1:4" ht="24.95" customHeight="1">
      <c r="A868" s="58"/>
      <c r="B868" s="57"/>
      <c r="C868" s="57"/>
      <c r="D868" s="57"/>
    </row>
    <row r="869" spans="1:4" ht="24.95" customHeight="1">
      <c r="A869" s="58"/>
      <c r="B869" s="57"/>
      <c r="C869" s="57"/>
      <c r="D869" s="57"/>
    </row>
    <row r="870" spans="1:4" ht="24.95" customHeight="1">
      <c r="A870" s="58"/>
      <c r="B870" s="57"/>
      <c r="C870" s="57"/>
      <c r="D870" s="57"/>
    </row>
    <row r="871" spans="1:4" ht="24.95" customHeight="1">
      <c r="A871" s="58"/>
      <c r="B871" s="57"/>
      <c r="C871" s="57"/>
      <c r="D871" s="57"/>
    </row>
    <row r="872" spans="1:4" ht="24.95" customHeight="1">
      <c r="A872" s="58"/>
      <c r="B872" s="57"/>
      <c r="C872" s="57"/>
      <c r="D872" s="57"/>
    </row>
    <row r="873" spans="1:4" ht="24.95" customHeight="1">
      <c r="A873" s="58"/>
      <c r="B873" s="57"/>
      <c r="C873" s="57"/>
      <c r="D873" s="57"/>
    </row>
    <row r="874" spans="1:4" ht="24.95" customHeight="1">
      <c r="A874" s="58"/>
      <c r="B874" s="57"/>
      <c r="C874" s="57"/>
      <c r="D874" s="57"/>
    </row>
    <row r="875" spans="1:4" ht="24.95" customHeight="1">
      <c r="A875" s="58"/>
      <c r="B875" s="57"/>
      <c r="C875" s="57"/>
      <c r="D875" s="57"/>
    </row>
    <row r="876" spans="1:4" ht="24.95" customHeight="1">
      <c r="A876" s="58"/>
      <c r="B876" s="57"/>
      <c r="C876" s="57"/>
      <c r="D876" s="57"/>
    </row>
    <row r="877" spans="1:4" ht="24.95" customHeight="1">
      <c r="A877" s="58"/>
      <c r="B877" s="57"/>
      <c r="C877" s="57"/>
      <c r="D877" s="57"/>
    </row>
    <row r="878" spans="1:4" ht="24.95" customHeight="1">
      <c r="A878" s="58"/>
      <c r="B878" s="57"/>
      <c r="C878" s="57"/>
      <c r="D878" s="57"/>
    </row>
    <row r="879" spans="1:4" ht="24.95" customHeight="1">
      <c r="A879" s="58"/>
      <c r="B879" s="57"/>
      <c r="C879" s="57"/>
      <c r="D879" s="57"/>
    </row>
    <row r="880" spans="1:4" ht="24.95" customHeight="1">
      <c r="A880" s="58"/>
      <c r="B880" s="57"/>
      <c r="C880" s="57"/>
      <c r="D880" s="57"/>
    </row>
    <row r="881" spans="1:4" ht="24.95" customHeight="1">
      <c r="A881" s="58"/>
      <c r="B881" s="57"/>
      <c r="C881" s="57"/>
      <c r="D881" s="57"/>
    </row>
    <row r="882" spans="1:4" ht="24.95" customHeight="1">
      <c r="A882" s="58"/>
      <c r="B882" s="57"/>
      <c r="C882" s="57"/>
      <c r="D882" s="57"/>
    </row>
    <row r="883" spans="1:4" ht="24.95" customHeight="1">
      <c r="A883" s="58"/>
      <c r="B883" s="57"/>
      <c r="C883" s="57"/>
      <c r="D883" s="57"/>
    </row>
    <row r="884" spans="1:4" ht="24.95" customHeight="1">
      <c r="A884" s="58"/>
      <c r="B884" s="57"/>
      <c r="C884" s="57"/>
      <c r="D884" s="57"/>
    </row>
    <row r="885" spans="1:4" ht="24.95" customHeight="1">
      <c r="A885" s="58"/>
      <c r="B885" s="57"/>
      <c r="C885" s="57"/>
      <c r="D885" s="57"/>
    </row>
    <row r="886" spans="1:4" ht="24.95" customHeight="1">
      <c r="A886" s="58"/>
      <c r="B886" s="57"/>
      <c r="C886" s="57"/>
      <c r="D886" s="57"/>
    </row>
    <row r="887" spans="1:4" ht="24.95" customHeight="1">
      <c r="A887" s="58"/>
      <c r="B887" s="57"/>
      <c r="C887" s="57"/>
      <c r="D887" s="57"/>
    </row>
    <row r="888" spans="1:4" ht="24.95" customHeight="1">
      <c r="A888" s="58"/>
      <c r="B888" s="57"/>
      <c r="C888" s="57"/>
      <c r="D888" s="57"/>
    </row>
    <row r="889" spans="1:4" ht="24.95" customHeight="1">
      <c r="A889" s="58"/>
      <c r="B889" s="57"/>
      <c r="C889" s="57"/>
      <c r="D889" s="57"/>
    </row>
    <row r="890" spans="1:4" ht="24.95" customHeight="1">
      <c r="A890" s="58"/>
      <c r="B890" s="57"/>
      <c r="C890" s="57"/>
      <c r="D890" s="57"/>
    </row>
    <row r="891" spans="1:4" ht="24.95" customHeight="1">
      <c r="A891" s="58"/>
      <c r="B891" s="57"/>
      <c r="C891" s="57"/>
      <c r="D891" s="57"/>
    </row>
    <row r="892" spans="1:4" ht="24.95" customHeight="1">
      <c r="A892" s="58"/>
      <c r="B892" s="57"/>
      <c r="C892" s="57"/>
      <c r="D892" s="57"/>
    </row>
    <row r="893" spans="1:4" ht="24.95" customHeight="1">
      <c r="A893" s="58"/>
      <c r="B893" s="57"/>
      <c r="C893" s="57"/>
      <c r="D893" s="57"/>
    </row>
    <row r="894" spans="1:4" ht="24.95" customHeight="1">
      <c r="A894" s="58"/>
      <c r="B894" s="57"/>
      <c r="C894" s="57"/>
      <c r="D894" s="57"/>
    </row>
    <row r="895" spans="1:4" ht="24.95" customHeight="1">
      <c r="A895" s="58"/>
      <c r="B895" s="57"/>
      <c r="C895" s="57"/>
      <c r="D895" s="57"/>
    </row>
    <row r="896" spans="1:4" ht="24.95" customHeight="1">
      <c r="A896" s="58"/>
      <c r="B896" s="57"/>
      <c r="C896" s="57"/>
      <c r="D896" s="57"/>
    </row>
    <row r="897" spans="1:4" ht="24.95" customHeight="1">
      <c r="A897" s="58"/>
      <c r="B897" s="57"/>
      <c r="C897" s="57"/>
      <c r="D897" s="57"/>
    </row>
    <row r="898" spans="1:4" ht="24.95" customHeight="1">
      <c r="A898" s="58"/>
      <c r="B898" s="57"/>
      <c r="C898" s="57"/>
      <c r="D898" s="57"/>
    </row>
    <row r="899" spans="1:4" ht="24.95" customHeight="1">
      <c r="A899" s="58"/>
      <c r="B899" s="57"/>
      <c r="C899" s="57"/>
      <c r="D899" s="57"/>
    </row>
    <row r="900" spans="1:4" ht="24.95" customHeight="1">
      <c r="A900" s="58"/>
      <c r="B900" s="57"/>
      <c r="C900" s="57"/>
      <c r="D900" s="57"/>
    </row>
    <row r="901" spans="1:4" ht="24.95" customHeight="1">
      <c r="A901" s="58"/>
      <c r="B901" s="57"/>
      <c r="C901" s="57"/>
      <c r="D901" s="57"/>
    </row>
    <row r="902" spans="1:4" ht="24.95" customHeight="1">
      <c r="A902" s="58"/>
      <c r="B902" s="57"/>
      <c r="C902" s="57"/>
      <c r="D902" s="57"/>
    </row>
    <row r="903" spans="1:4" ht="24.95" customHeight="1">
      <c r="A903" s="58"/>
      <c r="B903" s="57"/>
      <c r="C903" s="57"/>
      <c r="D903" s="57"/>
    </row>
    <row r="904" spans="1:4" ht="24.95" customHeight="1">
      <c r="A904" s="58"/>
      <c r="B904" s="57"/>
      <c r="C904" s="57"/>
      <c r="D904" s="57"/>
    </row>
    <row r="905" spans="1:4" ht="24.95" customHeight="1">
      <c r="A905" s="58"/>
      <c r="B905" s="57"/>
      <c r="C905" s="57"/>
      <c r="D905" s="57"/>
    </row>
    <row r="906" spans="1:4" ht="24.95" customHeight="1">
      <c r="A906" s="58"/>
      <c r="B906" s="57"/>
      <c r="C906" s="57"/>
      <c r="D906" s="57"/>
    </row>
    <row r="907" spans="1:4" ht="24.95" customHeight="1">
      <c r="A907" s="58"/>
      <c r="B907" s="57"/>
      <c r="C907" s="57"/>
      <c r="D907" s="57"/>
    </row>
    <row r="908" spans="1:4" ht="24.95" customHeight="1">
      <c r="A908" s="58"/>
      <c r="B908" s="57"/>
      <c r="C908" s="57"/>
      <c r="D908" s="57"/>
    </row>
    <row r="909" spans="1:4" ht="24.95" customHeight="1">
      <c r="A909" s="58"/>
      <c r="B909" s="57"/>
      <c r="C909" s="57"/>
      <c r="D909" s="57"/>
    </row>
    <row r="910" spans="1:4" ht="24.95" customHeight="1">
      <c r="A910" s="58"/>
      <c r="B910" s="57"/>
      <c r="C910" s="57"/>
      <c r="D910" s="57"/>
    </row>
    <row r="911" spans="1:4" ht="24.95" customHeight="1">
      <c r="A911" s="58"/>
      <c r="B911" s="57"/>
      <c r="C911" s="57"/>
      <c r="D911" s="57"/>
    </row>
    <row r="912" spans="1:4" ht="24.95" customHeight="1">
      <c r="A912" s="58"/>
      <c r="B912" s="57"/>
      <c r="C912" s="57"/>
      <c r="D912" s="57"/>
    </row>
    <row r="913" spans="1:4" ht="24.95" customHeight="1">
      <c r="A913" s="58"/>
      <c r="B913" s="57"/>
      <c r="C913" s="57"/>
      <c r="D913" s="57"/>
    </row>
    <row r="914" spans="1:4" ht="24.95" customHeight="1">
      <c r="A914" s="58"/>
      <c r="B914" s="57"/>
      <c r="C914" s="57"/>
      <c r="D914" s="57"/>
    </row>
    <row r="915" spans="1:4" ht="24.95" customHeight="1">
      <c r="A915" s="58"/>
      <c r="B915" s="57"/>
      <c r="C915" s="57"/>
      <c r="D915" s="57"/>
    </row>
    <row r="916" spans="1:4" ht="24.95" customHeight="1">
      <c r="A916" s="58"/>
      <c r="B916" s="57"/>
      <c r="C916" s="57"/>
      <c r="D916" s="57"/>
    </row>
    <row r="917" spans="1:4" ht="24.95" customHeight="1">
      <c r="A917" s="58"/>
      <c r="B917" s="57"/>
      <c r="C917" s="57"/>
      <c r="D917" s="57"/>
    </row>
    <row r="918" spans="1:4" ht="24.95" customHeight="1">
      <c r="A918" s="58"/>
      <c r="B918" s="57"/>
      <c r="C918" s="57"/>
      <c r="D918" s="57"/>
    </row>
    <row r="919" spans="1:4" ht="24.95" customHeight="1">
      <c r="A919" s="58"/>
      <c r="B919" s="57"/>
      <c r="C919" s="57"/>
      <c r="D919" s="57"/>
    </row>
    <row r="920" spans="1:4" ht="24.95" customHeight="1">
      <c r="A920" s="58"/>
      <c r="B920" s="57"/>
      <c r="C920" s="57"/>
      <c r="D920" s="57"/>
    </row>
    <row r="921" spans="1:4" ht="24.95" customHeight="1">
      <c r="A921" s="58"/>
      <c r="B921" s="57"/>
      <c r="C921" s="57"/>
      <c r="D921" s="57"/>
    </row>
    <row r="922" spans="1:4" ht="24.95" customHeight="1">
      <c r="A922" s="58"/>
      <c r="B922" s="57"/>
      <c r="C922" s="57"/>
      <c r="D922" s="57"/>
    </row>
    <row r="923" spans="1:4" ht="24.95" customHeight="1">
      <c r="A923" s="58"/>
      <c r="B923" s="57"/>
      <c r="C923" s="57"/>
      <c r="D923" s="57"/>
    </row>
    <row r="924" spans="1:4" ht="24.95" customHeight="1">
      <c r="A924" s="58"/>
      <c r="B924" s="57"/>
      <c r="C924" s="57"/>
      <c r="D924" s="57"/>
    </row>
    <row r="925" spans="1:4" ht="24.95" customHeight="1">
      <c r="A925" s="58"/>
      <c r="B925" s="57"/>
      <c r="C925" s="57"/>
      <c r="D925" s="57"/>
    </row>
    <row r="926" spans="1:4" ht="24.95" customHeight="1">
      <c r="A926" s="58"/>
      <c r="B926" s="57"/>
      <c r="C926" s="57"/>
      <c r="D926" s="57"/>
    </row>
    <row r="927" spans="1:4" ht="24.95" customHeight="1">
      <c r="A927" s="58"/>
      <c r="B927" s="57"/>
      <c r="C927" s="57"/>
      <c r="D927" s="57"/>
    </row>
    <row r="928" spans="1:4" ht="24.95" customHeight="1">
      <c r="A928" s="58"/>
      <c r="B928" s="57"/>
      <c r="C928" s="57"/>
      <c r="D928" s="57"/>
    </row>
    <row r="929" spans="1:4" ht="24.95" customHeight="1">
      <c r="A929" s="58"/>
      <c r="B929" s="57"/>
      <c r="C929" s="57"/>
      <c r="D929" s="57"/>
    </row>
    <row r="930" spans="1:4" ht="24.95" customHeight="1">
      <c r="A930" s="58"/>
      <c r="B930" s="57"/>
      <c r="C930" s="57"/>
      <c r="D930" s="57"/>
    </row>
    <row r="931" spans="1:4" ht="24.95" customHeight="1">
      <c r="A931" s="58"/>
      <c r="B931" s="57"/>
      <c r="C931" s="57"/>
      <c r="D931" s="57"/>
    </row>
    <row r="932" spans="1:4" ht="24.95" customHeight="1">
      <c r="A932" s="58"/>
      <c r="B932" s="57"/>
      <c r="C932" s="57"/>
      <c r="D932" s="57"/>
    </row>
    <row r="933" spans="1:4" ht="24.95" customHeight="1">
      <c r="A933" s="58"/>
      <c r="B933" s="57"/>
      <c r="C933" s="57"/>
      <c r="D933" s="57"/>
    </row>
    <row r="934" spans="1:4" ht="24.95" customHeight="1">
      <c r="A934" s="58"/>
      <c r="B934" s="57"/>
      <c r="C934" s="57"/>
      <c r="D934" s="57"/>
    </row>
    <row r="935" spans="1:4" ht="24.95" customHeight="1">
      <c r="A935" s="58"/>
      <c r="B935" s="57"/>
      <c r="C935" s="57"/>
      <c r="D935" s="57"/>
    </row>
    <row r="936" spans="1:4" ht="24.95" customHeight="1">
      <c r="A936" s="58"/>
      <c r="B936" s="57"/>
      <c r="C936" s="57"/>
      <c r="D936" s="57"/>
    </row>
    <row r="937" spans="1:4" ht="24.95" customHeight="1">
      <c r="A937" s="58"/>
      <c r="B937" s="57"/>
      <c r="C937" s="57"/>
      <c r="D937" s="57"/>
    </row>
    <row r="938" spans="1:4" ht="24.95" customHeight="1">
      <c r="A938" s="58"/>
      <c r="B938" s="57"/>
      <c r="C938" s="57"/>
      <c r="D938" s="57"/>
    </row>
    <row r="939" spans="1:4" ht="24.95" customHeight="1">
      <c r="A939" s="58"/>
      <c r="B939" s="57"/>
      <c r="C939" s="57"/>
      <c r="D939" s="57"/>
    </row>
    <row r="940" spans="1:4" ht="24.95" customHeight="1">
      <c r="A940" s="58"/>
      <c r="B940" s="57"/>
      <c r="C940" s="57"/>
      <c r="D940" s="57"/>
    </row>
    <row r="941" spans="1:4" ht="24.95" customHeight="1">
      <c r="A941" s="58"/>
      <c r="B941" s="57"/>
      <c r="C941" s="57"/>
      <c r="D941" s="57"/>
    </row>
    <row r="942" spans="1:4" ht="24.95" customHeight="1">
      <c r="A942" s="58"/>
      <c r="B942" s="57"/>
      <c r="C942" s="57"/>
      <c r="D942" s="57"/>
    </row>
    <row r="943" spans="1:4" ht="24.95" customHeight="1">
      <c r="A943" s="58"/>
      <c r="B943" s="57"/>
      <c r="C943" s="57"/>
      <c r="D943" s="57"/>
    </row>
    <row r="944" spans="1:4" ht="24.95" customHeight="1">
      <c r="A944" s="58"/>
      <c r="B944" s="57"/>
      <c r="C944" s="57"/>
      <c r="D944" s="57"/>
    </row>
    <row r="945" spans="1:4" ht="24.95" customHeight="1">
      <c r="A945" s="58"/>
      <c r="B945" s="57"/>
      <c r="C945" s="57"/>
      <c r="D945" s="57"/>
    </row>
    <row r="946" spans="1:4" ht="24.95" customHeight="1">
      <c r="A946" s="58"/>
      <c r="B946" s="57"/>
      <c r="C946" s="57"/>
      <c r="D946" s="57"/>
    </row>
    <row r="947" spans="1:4" ht="24.95" customHeight="1">
      <c r="A947" s="58"/>
      <c r="B947" s="57"/>
      <c r="C947" s="57"/>
      <c r="D947" s="57"/>
    </row>
    <row r="948" spans="1:4" ht="24.95" customHeight="1">
      <c r="A948" s="58"/>
      <c r="B948" s="57"/>
      <c r="C948" s="57"/>
      <c r="D948" s="57"/>
    </row>
    <row r="949" spans="1:4" ht="24.95" customHeight="1">
      <c r="A949" s="58"/>
      <c r="B949" s="57"/>
      <c r="C949" s="57"/>
      <c r="D949" s="57"/>
    </row>
    <row r="950" spans="1:4" ht="24.95" customHeight="1">
      <c r="A950" s="58"/>
      <c r="B950" s="57"/>
      <c r="C950" s="57"/>
      <c r="D950" s="57"/>
    </row>
    <row r="951" spans="1:4" ht="24.95" customHeight="1">
      <c r="A951" s="58"/>
      <c r="B951" s="57"/>
      <c r="C951" s="57"/>
      <c r="D951" s="57"/>
    </row>
    <row r="952" spans="1:4" ht="24.95" customHeight="1">
      <c r="A952" s="58"/>
      <c r="B952" s="57"/>
      <c r="C952" s="57"/>
      <c r="D952" s="57"/>
    </row>
    <row r="953" spans="1:4" ht="24.95" customHeight="1">
      <c r="A953" s="58"/>
      <c r="B953" s="57"/>
      <c r="C953" s="57"/>
      <c r="D953" s="57"/>
    </row>
    <row r="954" spans="1:4" ht="24.95" customHeight="1">
      <c r="A954" s="58"/>
      <c r="B954" s="57"/>
      <c r="C954" s="57"/>
      <c r="D954" s="57"/>
    </row>
    <row r="955" spans="1:4" ht="24.95" customHeight="1">
      <c r="A955" s="58"/>
      <c r="B955" s="57"/>
      <c r="C955" s="57"/>
      <c r="D955" s="57"/>
    </row>
    <row r="956" spans="1:4" ht="24.95" customHeight="1">
      <c r="A956" s="58"/>
      <c r="B956" s="57"/>
      <c r="C956" s="57"/>
      <c r="D956" s="57"/>
    </row>
    <row r="957" spans="1:4" ht="24.95" customHeight="1">
      <c r="A957" s="58"/>
      <c r="B957" s="57"/>
      <c r="C957" s="57"/>
      <c r="D957" s="57"/>
    </row>
    <row r="958" spans="1:4" ht="24.95" customHeight="1">
      <c r="A958" s="58"/>
      <c r="B958" s="57"/>
      <c r="C958" s="57"/>
      <c r="D958" s="57"/>
    </row>
    <row r="959" spans="1:4" ht="24.95" customHeight="1">
      <c r="A959" s="58"/>
      <c r="B959" s="57"/>
      <c r="C959" s="57"/>
      <c r="D959" s="57"/>
    </row>
    <row r="960" spans="1:4" ht="24.95" customHeight="1">
      <c r="A960" s="58"/>
      <c r="B960" s="57"/>
      <c r="C960" s="57"/>
      <c r="D960" s="57"/>
    </row>
    <row r="961" spans="1:4" ht="24.95" customHeight="1">
      <c r="A961" s="58"/>
      <c r="B961" s="57"/>
      <c r="C961" s="57"/>
      <c r="D961" s="57"/>
    </row>
    <row r="962" spans="1:4" ht="24.95" customHeight="1">
      <c r="A962" s="58"/>
      <c r="B962" s="57"/>
      <c r="C962" s="57"/>
      <c r="D962" s="57"/>
    </row>
    <row r="963" spans="1:4" ht="24.95" customHeight="1">
      <c r="A963" s="58"/>
      <c r="B963" s="57"/>
      <c r="C963" s="57"/>
      <c r="D963" s="57"/>
    </row>
    <row r="964" spans="1:4" ht="24.95" customHeight="1">
      <c r="A964" s="58"/>
      <c r="B964" s="57"/>
      <c r="C964" s="57"/>
      <c r="D964" s="57"/>
    </row>
    <row r="965" spans="1:4" ht="24.95" customHeight="1">
      <c r="A965" s="58"/>
      <c r="B965" s="57"/>
      <c r="C965" s="57"/>
      <c r="D965" s="57"/>
    </row>
    <row r="966" spans="1:4" ht="24.95" customHeight="1">
      <c r="A966" s="58"/>
      <c r="B966" s="57"/>
      <c r="C966" s="57"/>
      <c r="D966" s="57"/>
    </row>
    <row r="967" spans="1:4" ht="24.95" customHeight="1">
      <c r="A967" s="58"/>
      <c r="B967" s="57"/>
      <c r="C967" s="57"/>
      <c r="D967" s="57"/>
    </row>
    <row r="968" spans="1:4" ht="24.95" customHeight="1">
      <c r="A968" s="58"/>
      <c r="B968" s="57"/>
      <c r="C968" s="57"/>
      <c r="D968" s="57"/>
    </row>
    <row r="969" spans="1:4" ht="24.95" customHeight="1">
      <c r="A969" s="58"/>
      <c r="B969" s="57"/>
      <c r="C969" s="57"/>
      <c r="D969" s="57"/>
    </row>
    <row r="970" spans="1:4" ht="24.95" customHeight="1">
      <c r="A970" s="58"/>
      <c r="B970" s="57"/>
      <c r="C970" s="57"/>
      <c r="D970" s="57"/>
    </row>
    <row r="971" spans="1:4" ht="24.95" customHeight="1">
      <c r="A971" s="58"/>
      <c r="B971" s="57"/>
      <c r="C971" s="57"/>
      <c r="D971" s="57"/>
    </row>
    <row r="972" spans="1:4" ht="24.95" customHeight="1">
      <c r="A972" s="58"/>
      <c r="B972" s="57"/>
      <c r="C972" s="57"/>
      <c r="D972" s="57"/>
    </row>
    <row r="973" spans="1:4" ht="24.95" customHeight="1">
      <c r="A973" s="58"/>
      <c r="B973" s="57"/>
      <c r="C973" s="57"/>
      <c r="D973" s="57"/>
    </row>
    <row r="974" spans="1:4" ht="24.95" customHeight="1">
      <c r="A974" s="58"/>
      <c r="B974" s="57"/>
      <c r="C974" s="57"/>
      <c r="D974" s="57"/>
    </row>
    <row r="975" spans="1:4" ht="24.95" customHeight="1">
      <c r="A975" s="58"/>
      <c r="B975" s="57"/>
      <c r="C975" s="57"/>
      <c r="D975" s="57"/>
    </row>
    <row r="976" spans="1:4" ht="24.95" customHeight="1">
      <c r="A976" s="58"/>
      <c r="B976" s="57"/>
      <c r="C976" s="57"/>
      <c r="D976" s="57"/>
    </row>
    <row r="977" spans="1:4" ht="24.95" customHeight="1">
      <c r="A977" s="58"/>
      <c r="B977" s="57"/>
      <c r="C977" s="57"/>
      <c r="D977" s="57"/>
    </row>
    <row r="978" spans="1:4" ht="24.95" customHeight="1">
      <c r="A978" s="58"/>
      <c r="B978" s="57"/>
      <c r="C978" s="57"/>
      <c r="D978" s="57"/>
    </row>
    <row r="979" spans="1:4" ht="24.95" customHeight="1">
      <c r="A979" s="58"/>
      <c r="B979" s="57"/>
      <c r="C979" s="57"/>
      <c r="D979" s="57"/>
    </row>
    <row r="980" spans="1:4" ht="24.95" customHeight="1">
      <c r="A980" s="58"/>
      <c r="B980" s="57"/>
      <c r="C980" s="57"/>
      <c r="D980" s="57"/>
    </row>
    <row r="981" spans="1:4" ht="24.95" customHeight="1">
      <c r="A981" s="58"/>
      <c r="B981" s="57"/>
      <c r="C981" s="57"/>
      <c r="D981" s="57"/>
    </row>
    <row r="982" spans="1:4" ht="24.95" customHeight="1">
      <c r="A982" s="58"/>
      <c r="B982" s="57"/>
      <c r="C982" s="57"/>
      <c r="D982" s="57"/>
    </row>
    <row r="983" spans="1:4" ht="24.95" customHeight="1">
      <c r="A983" s="58"/>
      <c r="B983" s="57"/>
      <c r="C983" s="57"/>
      <c r="D983" s="57"/>
    </row>
    <row r="984" spans="1:4" ht="24.95" customHeight="1">
      <c r="A984" s="58"/>
      <c r="B984" s="57"/>
      <c r="C984" s="57"/>
      <c r="D984" s="57"/>
    </row>
    <row r="985" spans="1:4" ht="24.95" customHeight="1">
      <c r="A985" s="58"/>
      <c r="B985" s="57"/>
      <c r="C985" s="57"/>
      <c r="D985" s="57"/>
    </row>
    <row r="986" spans="1:4" ht="24.95" customHeight="1">
      <c r="A986" s="58"/>
      <c r="B986" s="57"/>
      <c r="C986" s="57"/>
      <c r="D986" s="57"/>
    </row>
    <row r="987" spans="1:4" ht="24.95" customHeight="1">
      <c r="A987" s="58"/>
      <c r="B987" s="57"/>
      <c r="C987" s="57"/>
      <c r="D987" s="57"/>
    </row>
    <row r="988" spans="1:4" ht="24.95" customHeight="1">
      <c r="A988" s="58"/>
      <c r="B988" s="57"/>
      <c r="C988" s="57"/>
      <c r="D988" s="57"/>
    </row>
    <row r="989" spans="1:4" ht="24.95" customHeight="1">
      <c r="A989" s="58"/>
      <c r="B989" s="57"/>
      <c r="C989" s="57"/>
      <c r="D989" s="57"/>
    </row>
    <row r="990" spans="1:4" ht="24.95" customHeight="1">
      <c r="A990" s="58"/>
      <c r="B990" s="57"/>
      <c r="C990" s="57"/>
      <c r="D990" s="57"/>
    </row>
    <row r="991" spans="1:4" ht="24.95" customHeight="1">
      <c r="A991" s="58"/>
      <c r="B991" s="57"/>
      <c r="C991" s="57"/>
      <c r="D991" s="57"/>
    </row>
    <row r="992" spans="1:4" ht="24.95" customHeight="1">
      <c r="A992" s="58"/>
      <c r="B992" s="57"/>
      <c r="C992" s="57"/>
      <c r="D992" s="57"/>
    </row>
    <row r="993" spans="1:4" ht="24.95" customHeight="1">
      <c r="A993" s="58"/>
      <c r="B993" s="57"/>
      <c r="C993" s="57"/>
      <c r="D993" s="57"/>
    </row>
    <row r="994" spans="1:4" ht="24.95" customHeight="1">
      <c r="A994" s="58"/>
      <c r="B994" s="57"/>
      <c r="C994" s="57"/>
      <c r="D994" s="57"/>
    </row>
    <row r="995" spans="1:4" ht="24.95" customHeight="1">
      <c r="A995" s="58"/>
      <c r="B995" s="57"/>
      <c r="C995" s="57"/>
      <c r="D995" s="57"/>
    </row>
    <row r="996" spans="1:4" ht="24.95" customHeight="1">
      <c r="A996" s="58"/>
      <c r="B996" s="57"/>
      <c r="C996" s="57"/>
      <c r="D996" s="57"/>
    </row>
    <row r="997" spans="1:4" ht="24.95" customHeight="1">
      <c r="A997" s="58"/>
      <c r="B997" s="57"/>
      <c r="C997" s="57"/>
      <c r="D997" s="57"/>
    </row>
    <row r="998" spans="1:4" ht="24.95" customHeight="1">
      <c r="A998" s="58"/>
      <c r="B998" s="57"/>
      <c r="C998" s="57"/>
      <c r="D998" s="57"/>
    </row>
    <row r="999" spans="1:4" ht="24.95" customHeight="1">
      <c r="A999" s="58"/>
      <c r="B999" s="57"/>
      <c r="C999" s="57"/>
      <c r="D999" s="57"/>
    </row>
    <row r="1000" spans="1:4" ht="24.95" customHeight="1">
      <c r="A1000" s="58"/>
      <c r="B1000" s="57"/>
      <c r="C1000" s="57"/>
      <c r="D1000" s="57"/>
    </row>
    <row r="1001" spans="1:4" ht="24.95" customHeight="1">
      <c r="A1001" s="58"/>
      <c r="B1001" s="57"/>
      <c r="C1001" s="57"/>
      <c r="D1001" s="57"/>
    </row>
    <row r="1002" spans="1:4" ht="24.95" customHeight="1">
      <c r="A1002" s="58"/>
      <c r="B1002" s="57"/>
      <c r="C1002" s="57"/>
      <c r="D1002" s="57"/>
    </row>
    <row r="1003" spans="1:4" ht="24.95" customHeight="1">
      <c r="A1003" s="58"/>
      <c r="B1003" s="57"/>
      <c r="C1003" s="57"/>
      <c r="D1003" s="57"/>
    </row>
    <row r="1004" spans="1:4" ht="24.95" customHeight="1">
      <c r="A1004" s="58"/>
      <c r="B1004" s="57"/>
      <c r="C1004" s="57"/>
      <c r="D1004" s="57"/>
    </row>
    <row r="1005" spans="1:4" ht="24.95" customHeight="1">
      <c r="A1005" s="58"/>
      <c r="B1005" s="57"/>
      <c r="C1005" s="57"/>
      <c r="D1005" s="57"/>
    </row>
    <row r="1006" spans="1:4" ht="24.95" customHeight="1">
      <c r="A1006" s="58"/>
      <c r="B1006" s="57"/>
      <c r="C1006" s="57"/>
      <c r="D1006" s="57"/>
    </row>
    <row r="1007" spans="1:4" ht="24.95" customHeight="1">
      <c r="A1007" s="58"/>
      <c r="B1007" s="57"/>
      <c r="C1007" s="57"/>
      <c r="D1007" s="57"/>
    </row>
    <row r="1008" spans="1:4" ht="24.95" customHeight="1">
      <c r="A1008" s="58"/>
      <c r="B1008" s="57"/>
      <c r="C1008" s="57"/>
      <c r="D1008" s="57"/>
    </row>
    <row r="1009" spans="1:4" ht="24.95" customHeight="1">
      <c r="A1009" s="58"/>
      <c r="B1009" s="57"/>
      <c r="C1009" s="57"/>
      <c r="D1009" s="57"/>
    </row>
    <row r="1010" spans="1:4" ht="24.95" customHeight="1">
      <c r="A1010" s="58"/>
      <c r="B1010" s="57"/>
      <c r="C1010" s="57"/>
      <c r="D1010" s="57"/>
    </row>
    <row r="1011" spans="1:4" ht="24.95" customHeight="1">
      <c r="A1011" s="58"/>
      <c r="B1011" s="57"/>
      <c r="C1011" s="57"/>
      <c r="D1011" s="57"/>
    </row>
    <row r="1012" spans="1:4" ht="24.95" customHeight="1">
      <c r="A1012" s="58"/>
      <c r="B1012" s="57"/>
      <c r="C1012" s="57"/>
      <c r="D1012" s="57"/>
    </row>
    <row r="1013" spans="1:4" ht="24.95" customHeight="1">
      <c r="A1013" s="58"/>
      <c r="B1013" s="57"/>
      <c r="C1013" s="57"/>
      <c r="D1013" s="57"/>
    </row>
    <row r="1014" spans="1:4" ht="24.95" customHeight="1">
      <c r="A1014" s="58"/>
      <c r="B1014" s="57"/>
      <c r="C1014" s="57"/>
      <c r="D1014" s="57"/>
    </row>
    <row r="1015" spans="1:4" ht="24.95" customHeight="1">
      <c r="A1015" s="58"/>
      <c r="B1015" s="57"/>
      <c r="C1015" s="57"/>
      <c r="D1015" s="57"/>
    </row>
    <row r="1016" spans="1:4" ht="24.95" customHeight="1">
      <c r="A1016" s="58"/>
      <c r="B1016" s="57"/>
      <c r="C1016" s="57"/>
      <c r="D1016" s="57"/>
    </row>
    <row r="1017" spans="1:4" ht="24.95" customHeight="1">
      <c r="A1017" s="58"/>
      <c r="B1017" s="57"/>
      <c r="C1017" s="57"/>
      <c r="D1017" s="57"/>
    </row>
    <row r="1018" spans="1:4" ht="24.95" customHeight="1">
      <c r="A1018" s="58"/>
      <c r="B1018" s="57"/>
      <c r="C1018" s="57"/>
      <c r="D1018" s="57"/>
    </row>
    <row r="1019" spans="1:4" ht="24.95" customHeight="1">
      <c r="A1019" s="58"/>
      <c r="B1019" s="57"/>
      <c r="C1019" s="57"/>
      <c r="D1019" s="57"/>
    </row>
    <row r="1020" spans="1:4" ht="24.95" customHeight="1">
      <c r="A1020" s="58"/>
      <c r="B1020" s="57"/>
      <c r="C1020" s="57"/>
      <c r="D1020" s="57"/>
    </row>
    <row r="1021" spans="1:4" ht="24.95" customHeight="1">
      <c r="A1021" s="58"/>
      <c r="B1021" s="57"/>
      <c r="C1021" s="57"/>
      <c r="D1021" s="57"/>
    </row>
    <row r="1022" spans="1:4" ht="24.95" customHeight="1">
      <c r="A1022" s="58"/>
      <c r="B1022" s="57"/>
      <c r="C1022" s="57"/>
      <c r="D1022" s="57"/>
    </row>
    <row r="1023" spans="1:4" ht="24.95" customHeight="1">
      <c r="A1023" s="58"/>
      <c r="B1023" s="57"/>
      <c r="C1023" s="57"/>
      <c r="D1023" s="57"/>
    </row>
    <row r="1024" spans="1:4" ht="24.95" customHeight="1">
      <c r="A1024" s="58"/>
      <c r="B1024" s="57"/>
      <c r="C1024" s="57"/>
      <c r="D1024" s="57"/>
    </row>
    <row r="1025" spans="1:4" ht="24.95" customHeight="1">
      <c r="A1025" s="58"/>
      <c r="B1025" s="57"/>
      <c r="C1025" s="57"/>
      <c r="D1025" s="57"/>
    </row>
    <row r="1026" spans="1:4" ht="24.95" customHeight="1">
      <c r="A1026" s="58"/>
      <c r="B1026" s="57"/>
      <c r="C1026" s="57"/>
      <c r="D1026" s="57"/>
    </row>
    <row r="1027" spans="1:4" ht="24.95" customHeight="1">
      <c r="A1027" s="58"/>
      <c r="B1027" s="57"/>
      <c r="C1027" s="57"/>
      <c r="D1027" s="57"/>
    </row>
    <row r="1028" spans="1:4" ht="24.95" customHeight="1">
      <c r="A1028" s="58"/>
      <c r="B1028" s="57"/>
      <c r="C1028" s="57"/>
      <c r="D1028" s="57"/>
    </row>
    <row r="1029" spans="1:4" ht="24.95" customHeight="1">
      <c r="A1029" s="58"/>
      <c r="B1029" s="57"/>
      <c r="C1029" s="57"/>
      <c r="D1029" s="57"/>
    </row>
    <row r="1030" spans="1:4" ht="24.95" customHeight="1">
      <c r="A1030" s="58"/>
      <c r="B1030" s="57"/>
      <c r="C1030" s="57"/>
      <c r="D1030" s="57"/>
    </row>
    <row r="1031" spans="1:4" ht="24.95" customHeight="1">
      <c r="A1031" s="58"/>
      <c r="B1031" s="57"/>
      <c r="C1031" s="57"/>
      <c r="D1031" s="57"/>
    </row>
    <row r="1032" spans="1:4" ht="24.95" customHeight="1">
      <c r="A1032" s="58"/>
      <c r="B1032" s="57"/>
      <c r="C1032" s="57"/>
      <c r="D1032" s="57"/>
    </row>
    <row r="1033" spans="1:4" ht="24.95" customHeight="1">
      <c r="A1033" s="58"/>
      <c r="B1033" s="57"/>
      <c r="C1033" s="57"/>
      <c r="D1033" s="57"/>
    </row>
    <row r="1034" spans="1:4" ht="24.95" customHeight="1">
      <c r="A1034" s="58"/>
      <c r="B1034" s="57"/>
      <c r="C1034" s="57"/>
      <c r="D1034" s="57"/>
    </row>
    <row r="1035" spans="1:4" ht="24.95" customHeight="1">
      <c r="A1035" s="58"/>
      <c r="B1035" s="57"/>
      <c r="C1035" s="57"/>
      <c r="D1035" s="57"/>
    </row>
    <row r="1036" spans="1:4" ht="24.95" customHeight="1">
      <c r="A1036" s="58"/>
      <c r="B1036" s="57"/>
      <c r="C1036" s="57"/>
      <c r="D1036" s="57"/>
    </row>
    <row r="1037" spans="1:4" ht="24.95" customHeight="1">
      <c r="A1037" s="58"/>
      <c r="B1037" s="57"/>
      <c r="C1037" s="57"/>
      <c r="D1037" s="57"/>
    </row>
    <row r="1038" spans="1:4" ht="24.95" customHeight="1">
      <c r="A1038" s="58"/>
      <c r="B1038" s="57"/>
      <c r="C1038" s="57"/>
      <c r="D1038" s="57"/>
    </row>
    <row r="1039" spans="1:4" ht="24.95" customHeight="1">
      <c r="A1039" s="58"/>
      <c r="B1039" s="57"/>
      <c r="C1039" s="57"/>
      <c r="D1039" s="57"/>
    </row>
    <row r="1040" spans="1:4" ht="24.95" customHeight="1">
      <c r="A1040" s="58"/>
      <c r="B1040" s="57"/>
      <c r="C1040" s="57"/>
      <c r="D1040" s="57"/>
    </row>
    <row r="1041" spans="1:4" ht="24.95" customHeight="1">
      <c r="A1041" s="58"/>
      <c r="B1041" s="57"/>
      <c r="C1041" s="57"/>
      <c r="D1041" s="57"/>
    </row>
    <row r="1042" spans="1:4" ht="24.95" customHeight="1">
      <c r="A1042" s="58"/>
      <c r="B1042" s="57"/>
      <c r="C1042" s="57"/>
      <c r="D1042" s="57"/>
    </row>
    <row r="1043" spans="1:4" ht="24.95" customHeight="1">
      <c r="A1043" s="58"/>
      <c r="B1043" s="57"/>
      <c r="C1043" s="57"/>
      <c r="D1043" s="57"/>
    </row>
    <row r="1044" spans="1:4" ht="24.95" customHeight="1">
      <c r="A1044" s="58"/>
      <c r="B1044" s="57"/>
      <c r="C1044" s="57"/>
      <c r="D1044" s="57"/>
    </row>
    <row r="1045" spans="1:4" ht="24.95" customHeight="1">
      <c r="A1045" s="58"/>
      <c r="B1045" s="57"/>
      <c r="C1045" s="57"/>
      <c r="D1045" s="57"/>
    </row>
    <row r="1046" spans="1:4" ht="24.95" customHeight="1">
      <c r="A1046" s="58"/>
      <c r="B1046" s="57"/>
      <c r="C1046" s="57"/>
      <c r="D1046" s="57"/>
    </row>
    <row r="1047" spans="1:4" ht="24.95" customHeight="1">
      <c r="A1047" s="58"/>
      <c r="B1047" s="57"/>
      <c r="C1047" s="57"/>
      <c r="D1047" s="57"/>
    </row>
    <row r="1048" spans="1:4" ht="24.95" customHeight="1">
      <c r="A1048" s="58"/>
      <c r="B1048" s="57"/>
      <c r="C1048" s="57"/>
      <c r="D1048" s="57"/>
    </row>
    <row r="1049" spans="1:4" ht="24.95" customHeight="1">
      <c r="A1049" s="58"/>
      <c r="B1049" s="57"/>
      <c r="C1049" s="57"/>
      <c r="D1049" s="57"/>
    </row>
    <row r="1050" spans="1:4" ht="24.95" customHeight="1">
      <c r="A1050" s="58"/>
      <c r="B1050" s="57"/>
      <c r="C1050" s="57"/>
      <c r="D1050" s="57"/>
    </row>
    <row r="1051" spans="1:4" ht="24.95" customHeight="1">
      <c r="A1051" s="58"/>
      <c r="B1051" s="57"/>
      <c r="C1051" s="57"/>
      <c r="D1051" s="57"/>
    </row>
    <row r="1052" spans="1:4" ht="24.95" customHeight="1">
      <c r="A1052" s="58"/>
      <c r="B1052" s="57"/>
      <c r="C1052" s="57"/>
      <c r="D1052" s="57"/>
    </row>
    <row r="1053" spans="1:4" ht="24.95" customHeight="1">
      <c r="A1053" s="58"/>
      <c r="B1053" s="57"/>
      <c r="C1053" s="57"/>
      <c r="D1053" s="57"/>
    </row>
    <row r="1054" spans="1:4" ht="24.95" customHeight="1">
      <c r="A1054" s="58"/>
      <c r="B1054" s="57"/>
      <c r="C1054" s="57"/>
      <c r="D1054" s="57"/>
    </row>
    <row r="1055" spans="1:4" ht="24.95" customHeight="1">
      <c r="A1055" s="58"/>
      <c r="B1055" s="57"/>
      <c r="C1055" s="57"/>
      <c r="D1055" s="57"/>
    </row>
    <row r="1056" spans="1:4" ht="24.95" customHeight="1">
      <c r="A1056" s="58"/>
      <c r="B1056" s="57"/>
      <c r="C1056" s="57"/>
      <c r="D1056" s="57"/>
    </row>
    <row r="1057" spans="1:4" ht="24.95" customHeight="1">
      <c r="A1057" s="58"/>
      <c r="B1057" s="57"/>
      <c r="C1057" s="57"/>
      <c r="D1057" s="57"/>
    </row>
    <row r="1058" spans="1:4" ht="24.95" customHeight="1">
      <c r="A1058" s="58"/>
      <c r="B1058" s="57"/>
      <c r="C1058" s="57"/>
      <c r="D1058" s="57"/>
    </row>
    <row r="1059" spans="1:4" ht="24.95" customHeight="1">
      <c r="A1059" s="58"/>
      <c r="B1059" s="57"/>
      <c r="C1059" s="57"/>
      <c r="D1059" s="57"/>
    </row>
    <row r="1060" spans="1:4" ht="24.95" customHeight="1">
      <c r="A1060" s="58"/>
      <c r="B1060" s="57"/>
      <c r="C1060" s="57"/>
      <c r="D1060" s="57"/>
    </row>
    <row r="1061" spans="1:4" ht="24.95" customHeight="1">
      <c r="A1061" s="58"/>
      <c r="B1061" s="57"/>
      <c r="C1061" s="57"/>
      <c r="D1061" s="57"/>
    </row>
    <row r="1062" spans="1:4" ht="24.95" customHeight="1">
      <c r="A1062" s="58"/>
      <c r="B1062" s="57"/>
      <c r="C1062" s="57"/>
      <c r="D1062" s="57"/>
    </row>
    <row r="1063" spans="1:4" ht="24.95" customHeight="1">
      <c r="A1063" s="58"/>
      <c r="B1063" s="57"/>
      <c r="C1063" s="57"/>
      <c r="D1063" s="57"/>
    </row>
    <row r="1064" spans="1:4" ht="24.95" customHeight="1">
      <c r="A1064" s="58"/>
      <c r="B1064" s="57"/>
      <c r="C1064" s="57"/>
      <c r="D1064" s="57"/>
    </row>
    <row r="1065" spans="1:4" ht="24.95" customHeight="1">
      <c r="A1065" s="58"/>
      <c r="B1065" s="57"/>
      <c r="C1065" s="57"/>
      <c r="D1065" s="57"/>
    </row>
    <row r="1066" spans="1:4" ht="24.95" customHeight="1">
      <c r="A1066" s="58"/>
      <c r="B1066" s="57"/>
      <c r="C1066" s="57"/>
      <c r="D1066" s="57"/>
    </row>
    <row r="1067" spans="1:4" ht="24.95" customHeight="1">
      <c r="A1067" s="58"/>
      <c r="B1067" s="57"/>
      <c r="C1067" s="57"/>
      <c r="D1067" s="57"/>
    </row>
    <row r="1068" spans="1:4" ht="24.95" customHeight="1">
      <c r="A1068" s="58"/>
      <c r="B1068" s="57"/>
      <c r="C1068" s="57"/>
      <c r="D1068" s="57"/>
    </row>
    <row r="1069" spans="1:4" ht="24.95" customHeight="1">
      <c r="A1069" s="58"/>
      <c r="B1069" s="57"/>
      <c r="C1069" s="57"/>
      <c r="D1069" s="57"/>
    </row>
    <row r="1070" spans="1:4" ht="24.95" customHeight="1">
      <c r="A1070" s="58"/>
      <c r="B1070" s="57"/>
      <c r="C1070" s="57"/>
      <c r="D1070" s="57"/>
    </row>
    <row r="1071" spans="1:4" ht="24.95" customHeight="1">
      <c r="A1071" s="58"/>
      <c r="B1071" s="57"/>
      <c r="C1071" s="57"/>
      <c r="D1071" s="57"/>
    </row>
    <row r="1072" spans="1:4" ht="24.95" customHeight="1">
      <c r="A1072" s="58"/>
      <c r="B1072" s="57"/>
      <c r="C1072" s="57"/>
      <c r="D1072" s="57"/>
    </row>
    <row r="1073" spans="1:4" ht="24.95" customHeight="1">
      <c r="A1073" s="58"/>
      <c r="B1073" s="57"/>
      <c r="C1073" s="57"/>
      <c r="D1073" s="57"/>
    </row>
    <row r="1074" spans="1:4" ht="24.95" customHeight="1">
      <c r="A1074" s="58"/>
      <c r="B1074" s="57"/>
      <c r="C1074" s="57"/>
      <c r="D1074" s="57"/>
    </row>
    <row r="1075" spans="1:4" ht="24.95" customHeight="1">
      <c r="A1075" s="58"/>
      <c r="B1075" s="57"/>
      <c r="C1075" s="57"/>
      <c r="D1075" s="57"/>
    </row>
    <row r="1076" spans="1:4" ht="24.95" customHeight="1">
      <c r="A1076" s="58"/>
      <c r="B1076" s="57"/>
      <c r="C1076" s="57"/>
      <c r="D1076" s="57"/>
    </row>
    <row r="1077" spans="1:4" ht="24.95" customHeight="1">
      <c r="A1077" s="58"/>
      <c r="B1077" s="57"/>
      <c r="C1077" s="57"/>
      <c r="D1077" s="57"/>
    </row>
    <row r="1078" spans="1:4" ht="24.95" customHeight="1">
      <c r="A1078" s="58"/>
      <c r="B1078" s="57"/>
      <c r="C1078" s="57"/>
      <c r="D1078" s="57"/>
    </row>
    <row r="1079" spans="1:4" ht="24.95" customHeight="1">
      <c r="A1079" s="58"/>
      <c r="B1079" s="57"/>
      <c r="C1079" s="57"/>
      <c r="D1079" s="57"/>
    </row>
    <row r="1080" spans="1:4" ht="24.95" customHeight="1">
      <c r="A1080" s="58"/>
      <c r="B1080" s="57"/>
      <c r="C1080" s="57"/>
      <c r="D1080" s="57"/>
    </row>
    <row r="1081" spans="1:4" ht="24.95" customHeight="1">
      <c r="A1081" s="58"/>
      <c r="B1081" s="57"/>
      <c r="C1081" s="57"/>
      <c r="D1081" s="57"/>
    </row>
    <row r="1082" spans="1:4" ht="24.95" customHeight="1">
      <c r="A1082" s="58"/>
      <c r="B1082" s="57"/>
      <c r="C1082" s="57"/>
      <c r="D1082" s="57"/>
    </row>
    <row r="1083" spans="1:4" ht="24.95" customHeight="1">
      <c r="A1083" s="58"/>
      <c r="B1083" s="57"/>
      <c r="C1083" s="57"/>
      <c r="D1083" s="57"/>
    </row>
    <row r="1084" spans="1:4" ht="24.95" customHeight="1">
      <c r="A1084" s="58"/>
      <c r="B1084" s="57"/>
      <c r="C1084" s="57"/>
      <c r="D1084" s="57"/>
    </row>
    <row r="1085" spans="1:4" ht="24.95" customHeight="1">
      <c r="A1085" s="58"/>
      <c r="B1085" s="57"/>
      <c r="C1085" s="57"/>
      <c r="D1085" s="57"/>
    </row>
    <row r="1086" spans="1:4" ht="24.95" customHeight="1">
      <c r="A1086" s="58"/>
      <c r="B1086" s="57"/>
      <c r="C1086" s="57"/>
      <c r="D1086" s="57"/>
    </row>
    <row r="1087" spans="1:4" ht="24.95" customHeight="1">
      <c r="A1087" s="58"/>
      <c r="B1087" s="57"/>
      <c r="C1087" s="57"/>
      <c r="D1087" s="57"/>
    </row>
    <row r="1088" spans="1:4" ht="24.95" customHeight="1">
      <c r="A1088" s="58"/>
      <c r="B1088" s="57"/>
      <c r="C1088" s="57"/>
      <c r="D1088" s="57"/>
    </row>
    <row r="1089" spans="1:4" ht="24.95" customHeight="1">
      <c r="A1089" s="58"/>
      <c r="B1089" s="57"/>
      <c r="C1089" s="57"/>
      <c r="D1089" s="57"/>
    </row>
    <row r="1090" spans="1:4" ht="24.95" customHeight="1">
      <c r="A1090" s="58"/>
      <c r="B1090" s="57"/>
      <c r="C1090" s="57"/>
      <c r="D1090" s="57"/>
    </row>
    <row r="1091" spans="1:4" ht="24.95" customHeight="1">
      <c r="A1091" s="58"/>
      <c r="B1091" s="57"/>
      <c r="C1091" s="57"/>
      <c r="D1091" s="57"/>
    </row>
    <row r="1092" spans="1:4" ht="24.95" customHeight="1">
      <c r="A1092" s="58"/>
      <c r="B1092" s="57"/>
      <c r="C1092" s="57"/>
      <c r="D1092" s="57"/>
    </row>
    <row r="1093" spans="1:4" ht="24.95" customHeight="1">
      <c r="A1093" s="58"/>
      <c r="B1093" s="57"/>
      <c r="C1093" s="57"/>
      <c r="D1093" s="57"/>
    </row>
    <row r="1094" spans="1:4" ht="24.95" customHeight="1">
      <c r="A1094" s="58"/>
      <c r="B1094" s="57"/>
      <c r="C1094" s="57"/>
      <c r="D1094" s="57"/>
    </row>
    <row r="1095" spans="1:4" ht="24.95" customHeight="1">
      <c r="A1095" s="58"/>
      <c r="B1095" s="57"/>
      <c r="C1095" s="57"/>
      <c r="D1095" s="57"/>
    </row>
    <row r="1096" spans="1:4" ht="24.95" customHeight="1">
      <c r="A1096" s="58"/>
      <c r="B1096" s="57"/>
      <c r="C1096" s="57"/>
      <c r="D1096" s="57"/>
    </row>
    <row r="1097" spans="1:4" ht="24.95" customHeight="1">
      <c r="A1097" s="58"/>
      <c r="B1097" s="57"/>
      <c r="C1097" s="57"/>
      <c r="D1097" s="57"/>
    </row>
    <row r="1098" spans="1:4" ht="24.95" customHeight="1">
      <c r="A1098" s="58"/>
      <c r="B1098" s="57"/>
      <c r="C1098" s="57"/>
      <c r="D1098" s="57"/>
    </row>
    <row r="1099" spans="1:4" ht="24.95" customHeight="1">
      <c r="A1099" s="58"/>
      <c r="B1099" s="57"/>
      <c r="C1099" s="57"/>
      <c r="D1099" s="57"/>
    </row>
    <row r="1100" spans="1:4" ht="24.95" customHeight="1">
      <c r="A1100" s="58"/>
      <c r="B1100" s="57"/>
      <c r="C1100" s="57"/>
      <c r="D1100" s="57"/>
    </row>
    <row r="1101" spans="1:4" ht="24.95" customHeight="1">
      <c r="A1101" s="58"/>
      <c r="B1101" s="57"/>
      <c r="C1101" s="57"/>
      <c r="D1101" s="57"/>
    </row>
    <row r="1102" spans="1:4" ht="24.95" customHeight="1">
      <c r="A1102" s="58"/>
      <c r="B1102" s="57"/>
      <c r="C1102" s="57"/>
      <c r="D1102" s="57"/>
    </row>
    <row r="1103" spans="1:4" ht="24.95" customHeight="1">
      <c r="A1103" s="58"/>
      <c r="B1103" s="57"/>
      <c r="C1103" s="57"/>
      <c r="D1103" s="57"/>
    </row>
    <row r="1104" spans="1:4" ht="24.95" customHeight="1">
      <c r="A1104" s="58"/>
      <c r="B1104" s="57"/>
      <c r="C1104" s="57"/>
      <c r="D1104" s="57"/>
    </row>
    <row r="1105" spans="1:4" ht="24.95" customHeight="1">
      <c r="A1105" s="58"/>
      <c r="B1105" s="57"/>
      <c r="C1105" s="57"/>
      <c r="D1105" s="57"/>
    </row>
    <row r="1106" spans="1:4" ht="24.95" customHeight="1">
      <c r="A1106" s="58"/>
      <c r="B1106" s="57"/>
      <c r="C1106" s="57"/>
      <c r="D1106" s="57"/>
    </row>
    <row r="1107" spans="1:4" ht="24.95" customHeight="1">
      <c r="A1107" s="58"/>
      <c r="B1107" s="57"/>
      <c r="C1107" s="57"/>
      <c r="D1107" s="57"/>
    </row>
    <row r="1108" spans="1:4" ht="24.95" customHeight="1">
      <c r="A1108" s="58"/>
      <c r="B1108" s="57"/>
      <c r="C1108" s="57"/>
      <c r="D1108" s="57"/>
    </row>
    <row r="1109" spans="1:4" ht="24.95" customHeight="1">
      <c r="A1109" s="58"/>
      <c r="B1109" s="57"/>
      <c r="C1109" s="57"/>
      <c r="D1109" s="57"/>
    </row>
    <row r="1110" spans="1:4" ht="24.95" customHeight="1">
      <c r="A1110" s="58"/>
      <c r="B1110" s="57"/>
      <c r="C1110" s="57"/>
      <c r="D1110" s="57"/>
    </row>
    <row r="1111" spans="1:4" ht="24.95" customHeight="1">
      <c r="A1111" s="58"/>
      <c r="B1111" s="57"/>
      <c r="C1111" s="57"/>
      <c r="D1111" s="57"/>
    </row>
    <row r="1112" spans="1:4" ht="24.95" customHeight="1">
      <c r="A1112" s="58"/>
      <c r="B1112" s="57"/>
      <c r="C1112" s="57"/>
      <c r="D1112" s="57"/>
    </row>
    <row r="1113" spans="1:4" ht="24.95" customHeight="1">
      <c r="A1113" s="58"/>
      <c r="B1113" s="57"/>
      <c r="C1113" s="57"/>
      <c r="D1113" s="57"/>
    </row>
    <row r="1114" spans="1:4" ht="24.95" customHeight="1">
      <c r="A1114" s="58"/>
      <c r="B1114" s="57"/>
      <c r="C1114" s="57"/>
      <c r="D1114" s="57"/>
    </row>
    <row r="1115" spans="1:4" ht="24.95" customHeight="1">
      <c r="A1115" s="58"/>
      <c r="B1115" s="57"/>
      <c r="C1115" s="57"/>
      <c r="D1115" s="57"/>
    </row>
    <row r="1116" spans="1:4" ht="24.95" customHeight="1">
      <c r="A1116" s="58"/>
      <c r="B1116" s="57"/>
      <c r="C1116" s="57"/>
      <c r="D1116" s="57"/>
    </row>
    <row r="1117" spans="1:4" ht="24.95" customHeight="1">
      <c r="A1117" s="58"/>
      <c r="B1117" s="57"/>
      <c r="C1117" s="57"/>
      <c r="D1117" s="57"/>
    </row>
    <row r="1118" spans="1:4" ht="24.95" customHeight="1">
      <c r="A1118" s="58"/>
      <c r="B1118" s="57"/>
      <c r="C1118" s="57"/>
      <c r="D1118" s="57"/>
    </row>
    <row r="1119" spans="1:4" ht="24.95" customHeight="1">
      <c r="A1119" s="58"/>
      <c r="B1119" s="57"/>
      <c r="C1119" s="57"/>
      <c r="D1119" s="57"/>
    </row>
    <row r="1120" spans="1:4" ht="24.95" customHeight="1">
      <c r="A1120" s="58"/>
      <c r="B1120" s="57"/>
      <c r="C1120" s="57"/>
      <c r="D1120" s="57"/>
    </row>
    <row r="1121" spans="1:4" ht="24.95" customHeight="1">
      <c r="A1121" s="58"/>
      <c r="B1121" s="57"/>
      <c r="C1121" s="57"/>
      <c r="D1121" s="57"/>
    </row>
    <row r="1122" spans="1:4" ht="24.95" customHeight="1">
      <c r="A1122" s="58"/>
      <c r="B1122" s="57"/>
      <c r="C1122" s="57"/>
      <c r="D1122" s="57"/>
    </row>
    <row r="1123" spans="1:4" ht="24.95" customHeight="1">
      <c r="A1123" s="58"/>
      <c r="B1123" s="57"/>
      <c r="C1123" s="57"/>
      <c r="D1123" s="57"/>
    </row>
    <row r="1124" spans="1:4" ht="24.95" customHeight="1">
      <c r="A1124" s="58"/>
      <c r="B1124" s="57"/>
      <c r="C1124" s="57"/>
      <c r="D1124" s="57"/>
    </row>
    <row r="1125" spans="1:4" ht="24.95" customHeight="1">
      <c r="A1125" s="58"/>
      <c r="B1125" s="57"/>
      <c r="C1125" s="57"/>
      <c r="D1125" s="57"/>
    </row>
    <row r="1126" spans="1:4" ht="24.95" customHeight="1">
      <c r="A1126" s="58"/>
      <c r="B1126" s="57"/>
      <c r="C1126" s="57"/>
      <c r="D1126" s="57"/>
    </row>
    <row r="1127" spans="1:4" ht="24.95" customHeight="1">
      <c r="A1127" s="58"/>
      <c r="B1127" s="57"/>
      <c r="C1127" s="57"/>
      <c r="D1127" s="57"/>
    </row>
    <row r="1128" spans="1:4" ht="24.95" customHeight="1">
      <c r="A1128" s="58"/>
      <c r="B1128" s="57"/>
      <c r="C1128" s="57"/>
      <c r="D1128" s="57"/>
    </row>
    <row r="1129" spans="1:4" ht="24.95" customHeight="1">
      <c r="A1129" s="58"/>
      <c r="B1129" s="57"/>
      <c r="C1129" s="57"/>
      <c r="D1129" s="57"/>
    </row>
    <row r="1130" spans="1:4" ht="24.95" customHeight="1">
      <c r="A1130" s="58"/>
      <c r="B1130" s="57"/>
      <c r="C1130" s="57"/>
      <c r="D1130" s="57"/>
    </row>
    <row r="1131" spans="1:4" ht="24.95" customHeight="1">
      <c r="A1131" s="58"/>
      <c r="B1131" s="57"/>
      <c r="C1131" s="57"/>
      <c r="D1131" s="57"/>
    </row>
    <row r="1132" spans="1:4" ht="24.95" customHeight="1">
      <c r="A1132" s="58"/>
      <c r="B1132" s="57"/>
      <c r="C1132" s="57"/>
      <c r="D1132" s="57"/>
    </row>
    <row r="1133" spans="1:4" ht="24.95" customHeight="1">
      <c r="A1133" s="58"/>
      <c r="B1133" s="57"/>
      <c r="C1133" s="57"/>
      <c r="D1133" s="57"/>
    </row>
    <row r="1134" spans="1:4" ht="24.95" customHeight="1">
      <c r="A1134" s="58"/>
      <c r="B1134" s="57"/>
      <c r="C1134" s="57"/>
      <c r="D1134" s="57"/>
    </row>
    <row r="1135" spans="1:4" ht="24.95" customHeight="1">
      <c r="A1135" s="58"/>
      <c r="B1135" s="57"/>
      <c r="C1135" s="57"/>
      <c r="D1135" s="57"/>
    </row>
    <row r="1136" spans="1:4" ht="24.95" customHeight="1">
      <c r="A1136" s="58"/>
      <c r="B1136" s="57"/>
      <c r="C1136" s="57"/>
      <c r="D1136" s="57"/>
    </row>
    <row r="1137" spans="1:4" ht="24.95" customHeight="1">
      <c r="A1137" s="58"/>
      <c r="B1137" s="57"/>
      <c r="C1137" s="57"/>
      <c r="D1137" s="57"/>
    </row>
    <row r="1138" spans="1:4" ht="24.95" customHeight="1">
      <c r="A1138" s="58"/>
      <c r="B1138" s="57"/>
      <c r="C1138" s="57"/>
      <c r="D1138" s="57"/>
    </row>
    <row r="1139" spans="1:4" ht="24.95" customHeight="1">
      <c r="A1139" s="58"/>
      <c r="B1139" s="57"/>
      <c r="C1139" s="57"/>
      <c r="D1139" s="57"/>
    </row>
    <row r="1140" spans="1:4" ht="24.95" customHeight="1">
      <c r="A1140" s="58"/>
      <c r="B1140" s="57"/>
      <c r="C1140" s="57"/>
      <c r="D1140" s="57"/>
    </row>
    <row r="1141" spans="1:4" ht="24.95" customHeight="1">
      <c r="A1141" s="58"/>
      <c r="B1141" s="57"/>
      <c r="C1141" s="57"/>
      <c r="D1141" s="57"/>
    </row>
    <row r="1142" spans="1:4" ht="24.95" customHeight="1">
      <c r="A1142" s="58"/>
      <c r="B1142" s="57"/>
      <c r="C1142" s="57"/>
      <c r="D1142" s="57"/>
    </row>
    <row r="1143" spans="1:4" ht="24.95" customHeight="1">
      <c r="A1143" s="58"/>
      <c r="B1143" s="57"/>
      <c r="C1143" s="57"/>
      <c r="D1143" s="57"/>
    </row>
    <row r="1144" spans="1:4" ht="24.95" customHeight="1">
      <c r="A1144" s="58"/>
      <c r="B1144" s="57"/>
      <c r="C1144" s="57"/>
      <c r="D1144" s="57"/>
    </row>
    <row r="1145" spans="1:4" ht="24.95" customHeight="1">
      <c r="A1145" s="58"/>
      <c r="B1145" s="57"/>
      <c r="C1145" s="57"/>
      <c r="D1145" s="57"/>
    </row>
    <row r="1146" spans="1:4" ht="24.95" customHeight="1">
      <c r="A1146" s="58"/>
      <c r="B1146" s="57"/>
      <c r="C1146" s="57"/>
      <c r="D1146" s="57"/>
    </row>
    <row r="1147" spans="1:4" ht="24.95" customHeight="1">
      <c r="A1147" s="58"/>
      <c r="B1147" s="57"/>
      <c r="C1147" s="57"/>
      <c r="D1147" s="57"/>
    </row>
    <row r="1148" spans="1:4" ht="24.95" customHeight="1">
      <c r="A1148" s="58"/>
      <c r="B1148" s="57"/>
      <c r="C1148" s="57"/>
      <c r="D1148" s="57"/>
    </row>
    <row r="1149" spans="1:4" ht="24.95" customHeight="1">
      <c r="A1149" s="58"/>
      <c r="B1149" s="57"/>
      <c r="C1149" s="57"/>
      <c r="D1149" s="57"/>
    </row>
    <row r="1150" spans="1:4" ht="24.95" customHeight="1">
      <c r="A1150" s="58"/>
      <c r="B1150" s="57"/>
      <c r="C1150" s="57"/>
      <c r="D1150" s="57"/>
    </row>
    <row r="1151" spans="1:4" ht="24.95" customHeight="1">
      <c r="A1151" s="58"/>
      <c r="B1151" s="57"/>
      <c r="C1151" s="57"/>
      <c r="D1151" s="57"/>
    </row>
    <row r="1152" spans="1:4" ht="24.95" customHeight="1">
      <c r="A1152" s="58"/>
      <c r="B1152" s="57"/>
      <c r="C1152" s="57"/>
      <c r="D1152" s="57"/>
    </row>
    <row r="1153" spans="1:4" ht="24.95" customHeight="1">
      <c r="A1153" s="58"/>
      <c r="B1153" s="57"/>
      <c r="C1153" s="57"/>
      <c r="D1153" s="57"/>
    </row>
    <row r="1154" spans="1:4" ht="24.95" customHeight="1">
      <c r="A1154" s="58"/>
      <c r="B1154" s="57"/>
      <c r="C1154" s="57"/>
      <c r="D1154" s="57"/>
    </row>
    <row r="1155" spans="1:4" ht="24.95" customHeight="1">
      <c r="A1155" s="58"/>
      <c r="B1155" s="57"/>
      <c r="C1155" s="57"/>
      <c r="D1155" s="57"/>
    </row>
    <row r="1156" spans="1:4" ht="24.95" customHeight="1">
      <c r="A1156" s="58"/>
      <c r="B1156" s="57"/>
      <c r="C1156" s="57"/>
      <c r="D1156" s="57"/>
    </row>
    <row r="1157" spans="1:4" ht="24.95" customHeight="1">
      <c r="A1157" s="58"/>
      <c r="B1157" s="57"/>
      <c r="C1157" s="57"/>
      <c r="D1157" s="57"/>
    </row>
    <row r="1158" spans="1:4" ht="24.95" customHeight="1">
      <c r="A1158" s="58"/>
      <c r="B1158" s="57"/>
      <c r="C1158" s="57"/>
      <c r="D1158" s="57"/>
    </row>
    <row r="1159" spans="1:4" ht="24.95" customHeight="1">
      <c r="A1159" s="58"/>
      <c r="B1159" s="57"/>
      <c r="C1159" s="57"/>
      <c r="D1159" s="57"/>
    </row>
    <row r="1160" spans="1:4" ht="24.95" customHeight="1">
      <c r="A1160" s="58"/>
      <c r="B1160" s="57"/>
      <c r="C1160" s="57"/>
      <c r="D1160" s="57"/>
    </row>
    <row r="1161" spans="1:4" ht="24.95" customHeight="1">
      <c r="A1161" s="58"/>
      <c r="B1161" s="57"/>
      <c r="C1161" s="57"/>
      <c r="D1161" s="57"/>
    </row>
    <row r="1162" spans="1:4" ht="24.95" customHeight="1">
      <c r="A1162" s="58"/>
      <c r="B1162" s="57"/>
      <c r="C1162" s="57"/>
      <c r="D1162" s="57"/>
    </row>
    <row r="1163" spans="1:4" ht="24.95" customHeight="1">
      <c r="A1163" s="58"/>
      <c r="B1163" s="57"/>
      <c r="C1163" s="57"/>
      <c r="D1163" s="57"/>
    </row>
    <row r="1164" spans="1:4" ht="24.95" customHeight="1">
      <c r="A1164" s="58"/>
      <c r="B1164" s="57"/>
      <c r="C1164" s="57"/>
      <c r="D1164" s="57"/>
    </row>
    <row r="1165" spans="1:4" ht="24.95" customHeight="1">
      <c r="A1165" s="58"/>
      <c r="B1165" s="57"/>
      <c r="C1165" s="57"/>
      <c r="D1165" s="57"/>
    </row>
    <row r="1166" spans="1:4" ht="24.95" customHeight="1">
      <c r="A1166" s="58"/>
      <c r="B1166" s="57"/>
      <c r="C1166" s="57"/>
      <c r="D1166" s="57"/>
    </row>
    <row r="1167" spans="1:4" ht="24.95" customHeight="1">
      <c r="A1167" s="58"/>
      <c r="B1167" s="57"/>
      <c r="C1167" s="57"/>
      <c r="D1167" s="57"/>
    </row>
    <row r="1168" spans="1:4" ht="24.95" customHeight="1">
      <c r="A1168" s="58"/>
      <c r="B1168" s="57"/>
      <c r="C1168" s="57"/>
      <c r="D1168" s="57"/>
    </row>
    <row r="1169" spans="1:4" ht="24.95" customHeight="1">
      <c r="A1169" s="58"/>
      <c r="B1169" s="57"/>
      <c r="C1169" s="57"/>
      <c r="D1169" s="57"/>
    </row>
    <row r="1170" spans="1:4" ht="24.95" customHeight="1">
      <c r="A1170" s="58"/>
      <c r="B1170" s="57"/>
      <c r="C1170" s="57"/>
      <c r="D1170" s="57"/>
    </row>
    <row r="1171" spans="1:4" ht="24.95" customHeight="1">
      <c r="A1171" s="58"/>
      <c r="B1171" s="57"/>
      <c r="C1171" s="57"/>
      <c r="D1171" s="57"/>
    </row>
    <row r="1172" spans="1:4" ht="24.95" customHeight="1">
      <c r="A1172" s="58"/>
      <c r="B1172" s="57"/>
      <c r="C1172" s="57"/>
      <c r="D1172" s="57"/>
    </row>
    <row r="1173" spans="1:4" ht="24.95" customHeight="1">
      <c r="A1173" s="58"/>
      <c r="B1173" s="57"/>
      <c r="C1173" s="57"/>
      <c r="D1173" s="57"/>
    </row>
    <row r="1174" spans="1:4" ht="24.95" customHeight="1">
      <c r="A1174" s="58"/>
      <c r="B1174" s="57"/>
      <c r="C1174" s="57"/>
      <c r="D1174" s="57"/>
    </row>
    <row r="1175" spans="1:4" ht="24.95" customHeight="1">
      <c r="A1175" s="58"/>
      <c r="B1175" s="57"/>
      <c r="C1175" s="57"/>
      <c r="D1175" s="57"/>
    </row>
    <row r="1176" spans="1:4" ht="24.95" customHeight="1">
      <c r="A1176" s="58"/>
      <c r="B1176" s="57"/>
      <c r="C1176" s="57"/>
      <c r="D1176" s="57"/>
    </row>
    <row r="1177" spans="1:4" ht="24.95" customHeight="1">
      <c r="A1177" s="58"/>
      <c r="B1177" s="57"/>
      <c r="C1177" s="57"/>
      <c r="D1177" s="57"/>
    </row>
    <row r="1178" spans="1:4" ht="24.95" customHeight="1">
      <c r="A1178" s="58"/>
      <c r="B1178" s="57"/>
      <c r="C1178" s="57"/>
      <c r="D1178" s="57"/>
    </row>
    <row r="1179" spans="1:4" ht="24.95" customHeight="1">
      <c r="A1179" s="58"/>
      <c r="B1179" s="57"/>
      <c r="C1179" s="57"/>
      <c r="D1179" s="57"/>
    </row>
    <row r="1180" spans="1:4" ht="24.95" customHeight="1">
      <c r="A1180" s="58"/>
      <c r="B1180" s="57"/>
      <c r="C1180" s="57"/>
      <c r="D1180" s="57"/>
    </row>
    <row r="1181" spans="1:4" ht="24.95" customHeight="1">
      <c r="A1181" s="58"/>
      <c r="B1181" s="57"/>
      <c r="C1181" s="57"/>
      <c r="D1181" s="57"/>
    </row>
    <row r="1182" spans="1:4" ht="24.95" customHeight="1">
      <c r="A1182" s="58"/>
      <c r="B1182" s="57"/>
      <c r="C1182" s="57"/>
      <c r="D1182" s="57"/>
    </row>
    <row r="1183" spans="1:4" ht="24.95" customHeight="1">
      <c r="A1183" s="58"/>
      <c r="B1183" s="57"/>
      <c r="C1183" s="57"/>
      <c r="D1183" s="57"/>
    </row>
    <row r="1184" spans="1:4" ht="24.95" customHeight="1">
      <c r="A1184" s="58"/>
      <c r="B1184" s="57"/>
      <c r="C1184" s="57"/>
      <c r="D1184" s="57"/>
    </row>
    <row r="1185" spans="1:4" ht="24.95" customHeight="1">
      <c r="A1185" s="58"/>
      <c r="B1185" s="57"/>
      <c r="C1185" s="57"/>
      <c r="D1185" s="57"/>
    </row>
    <row r="1186" spans="1:4" ht="24.95" customHeight="1">
      <c r="A1186" s="58"/>
      <c r="B1186" s="57"/>
      <c r="C1186" s="57"/>
      <c r="D1186" s="57"/>
    </row>
    <row r="1187" spans="1:4" ht="24.95" customHeight="1">
      <c r="A1187" s="58"/>
      <c r="B1187" s="57"/>
      <c r="C1187" s="57"/>
      <c r="D1187" s="57"/>
    </row>
    <row r="1188" spans="1:4" ht="24.95" customHeight="1">
      <c r="A1188" s="58"/>
      <c r="B1188" s="57"/>
      <c r="C1188" s="57"/>
      <c r="D1188" s="57"/>
    </row>
    <row r="1189" spans="1:4" ht="24.95" customHeight="1">
      <c r="A1189" s="58"/>
      <c r="B1189" s="57"/>
      <c r="C1189" s="57"/>
      <c r="D1189" s="57"/>
    </row>
    <row r="1190" spans="1:4" ht="24.95" customHeight="1">
      <c r="A1190" s="58"/>
      <c r="B1190" s="57"/>
      <c r="C1190" s="57"/>
      <c r="D1190" s="57"/>
    </row>
    <row r="1191" spans="1:4" ht="24.95" customHeight="1">
      <c r="A1191" s="58"/>
      <c r="B1191" s="57"/>
      <c r="C1191" s="57"/>
      <c r="D1191" s="57"/>
    </row>
    <row r="1192" spans="1:4" ht="24.95" customHeight="1">
      <c r="A1192" s="58"/>
      <c r="B1192" s="57"/>
      <c r="C1192" s="57"/>
      <c r="D1192" s="57"/>
    </row>
    <row r="1193" spans="1:4" ht="24.95" customHeight="1">
      <c r="A1193" s="58"/>
      <c r="B1193" s="57"/>
      <c r="C1193" s="57"/>
      <c r="D1193" s="57"/>
    </row>
    <row r="1194" spans="1:4" ht="24.95" customHeight="1">
      <c r="A1194" s="58"/>
      <c r="B1194" s="57"/>
      <c r="C1194" s="57"/>
      <c r="D1194" s="57"/>
    </row>
    <row r="1195" spans="1:4" ht="24.95" customHeight="1">
      <c r="A1195" s="58"/>
      <c r="B1195" s="57"/>
      <c r="C1195" s="57"/>
      <c r="D1195" s="57"/>
    </row>
    <row r="1196" spans="1:4" ht="24.95" customHeight="1">
      <c r="A1196" s="58"/>
      <c r="B1196" s="57"/>
      <c r="C1196" s="57"/>
      <c r="D1196" s="57"/>
    </row>
    <row r="1197" spans="1:4" ht="24.95" customHeight="1">
      <c r="A1197" s="58"/>
      <c r="B1197" s="57"/>
      <c r="C1197" s="57"/>
      <c r="D1197" s="57"/>
    </row>
    <row r="1198" spans="1:4" ht="24.95" customHeight="1">
      <c r="A1198" s="58"/>
      <c r="B1198" s="57"/>
      <c r="C1198" s="57"/>
      <c r="D1198" s="57"/>
    </row>
    <row r="1199" spans="1:4" ht="24.95" customHeight="1">
      <c r="A1199" s="58"/>
      <c r="B1199" s="57"/>
      <c r="C1199" s="57"/>
      <c r="D1199" s="57"/>
    </row>
    <row r="1200" spans="1:4" ht="24.95" customHeight="1">
      <c r="A1200" s="58"/>
      <c r="B1200" s="57"/>
      <c r="C1200" s="57"/>
      <c r="D1200" s="57"/>
    </row>
    <row r="1201" spans="1:4" ht="24.95" customHeight="1">
      <c r="A1201" s="58"/>
      <c r="B1201" s="57"/>
      <c r="C1201" s="57"/>
      <c r="D1201" s="57"/>
    </row>
    <row r="1202" spans="1:4" ht="24.95" customHeight="1">
      <c r="A1202" s="58"/>
      <c r="B1202" s="57"/>
      <c r="C1202" s="57"/>
      <c r="D1202" s="57"/>
    </row>
    <row r="1203" spans="1:4" ht="24.95" customHeight="1">
      <c r="A1203" s="58"/>
      <c r="B1203" s="57"/>
      <c r="C1203" s="57"/>
      <c r="D1203" s="57"/>
    </row>
    <row r="1204" spans="1:4" ht="24.95" customHeight="1">
      <c r="A1204" s="58"/>
      <c r="B1204" s="57"/>
      <c r="C1204" s="57"/>
      <c r="D1204" s="57"/>
    </row>
    <row r="1205" spans="1:4" ht="24.95" customHeight="1">
      <c r="A1205" s="58"/>
      <c r="B1205" s="57"/>
      <c r="C1205" s="57"/>
      <c r="D1205" s="57"/>
    </row>
    <row r="1206" spans="1:4" ht="24.95" customHeight="1">
      <c r="A1206" s="58"/>
      <c r="B1206" s="57"/>
      <c r="C1206" s="57"/>
      <c r="D1206" s="57"/>
    </row>
    <row r="1207" spans="1:4" ht="24.95" customHeight="1">
      <c r="A1207" s="58"/>
      <c r="B1207" s="57"/>
      <c r="C1207" s="57"/>
      <c r="D1207" s="57"/>
    </row>
    <row r="1208" spans="1:4" ht="24.95" customHeight="1">
      <c r="A1208" s="58"/>
      <c r="B1208" s="57"/>
      <c r="C1208" s="57"/>
      <c r="D1208" s="57"/>
    </row>
    <row r="1209" spans="1:4" ht="24.95" customHeight="1">
      <c r="A1209" s="58"/>
      <c r="B1209" s="57"/>
      <c r="C1209" s="57"/>
      <c r="D1209" s="57"/>
    </row>
    <row r="1210" spans="1:4" ht="24.95" customHeight="1">
      <c r="A1210" s="58"/>
      <c r="B1210" s="57"/>
      <c r="C1210" s="57"/>
      <c r="D1210" s="57"/>
    </row>
    <row r="1211" spans="1:4" ht="24.95" customHeight="1">
      <c r="A1211" s="58"/>
      <c r="B1211" s="57"/>
      <c r="C1211" s="57"/>
      <c r="D1211" s="57"/>
    </row>
    <row r="1212" spans="1:4" ht="24.95" customHeight="1">
      <c r="A1212" s="58"/>
      <c r="B1212" s="57"/>
      <c r="C1212" s="57"/>
      <c r="D1212" s="57"/>
    </row>
    <row r="1213" spans="1:4" ht="24.95" customHeight="1">
      <c r="A1213" s="58"/>
      <c r="B1213" s="57"/>
      <c r="C1213" s="57"/>
      <c r="D1213" s="57"/>
    </row>
    <row r="1214" spans="1:4" ht="24.95" customHeight="1">
      <c r="A1214" s="58"/>
      <c r="B1214" s="57"/>
      <c r="C1214" s="57"/>
      <c r="D1214" s="57"/>
    </row>
    <row r="1215" spans="1:4" ht="24.95" customHeight="1">
      <c r="A1215" s="58"/>
      <c r="B1215" s="57"/>
      <c r="C1215" s="57"/>
      <c r="D1215" s="57"/>
    </row>
    <row r="1216" spans="1:4" ht="24.95" customHeight="1">
      <c r="A1216" s="58"/>
      <c r="B1216" s="57"/>
      <c r="C1216" s="57"/>
      <c r="D1216" s="57"/>
    </row>
    <row r="1217" spans="1:4" ht="24.95" customHeight="1">
      <c r="A1217" s="58"/>
      <c r="B1217" s="57"/>
      <c r="C1217" s="57"/>
      <c r="D1217" s="57"/>
    </row>
    <row r="1218" spans="1:4" ht="24.95" customHeight="1">
      <c r="A1218" s="58"/>
      <c r="B1218" s="57"/>
      <c r="C1218" s="57"/>
      <c r="D1218" s="57"/>
    </row>
    <row r="1219" spans="1:4" ht="24.95" customHeight="1">
      <c r="A1219" s="58"/>
      <c r="B1219" s="57"/>
      <c r="C1219" s="57"/>
      <c r="D1219" s="57"/>
    </row>
    <row r="1220" spans="1:4" ht="24.95" customHeight="1">
      <c r="A1220" s="58"/>
      <c r="B1220" s="57"/>
      <c r="C1220" s="57"/>
      <c r="D1220" s="57"/>
    </row>
    <row r="1221" spans="1:4" ht="24.95" customHeight="1">
      <c r="A1221" s="58"/>
      <c r="B1221" s="57"/>
      <c r="C1221" s="57"/>
      <c r="D1221" s="57"/>
    </row>
    <row r="1222" spans="1:4" ht="24.95" customHeight="1">
      <c r="A1222" s="58"/>
      <c r="B1222" s="57"/>
      <c r="C1222" s="57"/>
      <c r="D1222" s="57"/>
    </row>
    <row r="1223" spans="1:4" ht="24.95" customHeight="1">
      <c r="A1223" s="58"/>
      <c r="B1223" s="57"/>
      <c r="C1223" s="57"/>
      <c r="D1223" s="57"/>
    </row>
    <row r="1224" spans="1:4" ht="24.95" customHeight="1">
      <c r="A1224" s="58"/>
      <c r="B1224" s="57"/>
      <c r="C1224" s="57"/>
      <c r="D1224" s="57"/>
    </row>
    <row r="1225" spans="1:4" ht="24.95" customHeight="1">
      <c r="A1225" s="58"/>
      <c r="B1225" s="57"/>
      <c r="C1225" s="57"/>
      <c r="D1225" s="57"/>
    </row>
    <row r="1226" spans="1:4" ht="24.95" customHeight="1">
      <c r="A1226" s="58"/>
      <c r="B1226" s="57"/>
      <c r="C1226" s="57"/>
      <c r="D1226" s="57"/>
    </row>
    <row r="1227" spans="1:4" ht="24.95" customHeight="1">
      <c r="A1227" s="58"/>
      <c r="B1227" s="57"/>
      <c r="C1227" s="57"/>
      <c r="D1227" s="57"/>
    </row>
    <row r="1228" spans="1:4" ht="24.95" customHeight="1">
      <c r="A1228" s="58"/>
      <c r="B1228" s="57"/>
      <c r="C1228" s="57"/>
      <c r="D1228" s="57"/>
    </row>
    <row r="1229" spans="1:4" ht="24.95" customHeight="1">
      <c r="A1229" s="58"/>
      <c r="B1229" s="57"/>
      <c r="C1229" s="57"/>
      <c r="D1229" s="57"/>
    </row>
    <row r="1230" spans="1:4" ht="24.95" customHeight="1">
      <c r="A1230" s="58"/>
      <c r="B1230" s="57"/>
      <c r="C1230" s="57"/>
      <c r="D1230" s="57"/>
    </row>
    <row r="1231" spans="1:4" ht="24.95" customHeight="1">
      <c r="A1231" s="58"/>
      <c r="B1231" s="57"/>
      <c r="C1231" s="57"/>
      <c r="D1231" s="57"/>
    </row>
    <row r="1232" spans="1:4" ht="24.95" customHeight="1">
      <c r="A1232" s="58"/>
      <c r="B1232" s="57"/>
      <c r="C1232" s="57"/>
      <c r="D1232" s="57"/>
    </row>
    <row r="1233" spans="1:4" ht="24.95" customHeight="1">
      <c r="A1233" s="58"/>
      <c r="B1233" s="57"/>
      <c r="C1233" s="57"/>
      <c r="D1233" s="57"/>
    </row>
    <row r="1234" spans="1:4" ht="24.95" customHeight="1">
      <c r="A1234" s="58"/>
      <c r="B1234" s="57"/>
      <c r="C1234" s="57"/>
      <c r="D1234" s="57"/>
    </row>
    <row r="1235" spans="1:4" ht="24.95" customHeight="1">
      <c r="A1235" s="58"/>
      <c r="B1235" s="57"/>
      <c r="C1235" s="57"/>
      <c r="D1235" s="57"/>
    </row>
    <row r="1236" spans="1:4" ht="24.95" customHeight="1">
      <c r="A1236" s="58"/>
      <c r="B1236" s="57"/>
      <c r="C1236" s="57"/>
      <c r="D1236" s="57"/>
    </row>
    <row r="1237" spans="1:4" ht="24.95" customHeight="1">
      <c r="A1237" s="58"/>
      <c r="B1237" s="57"/>
      <c r="C1237" s="57"/>
      <c r="D1237" s="57"/>
    </row>
    <row r="1238" spans="1:4" ht="24.95" customHeight="1">
      <c r="A1238" s="58"/>
      <c r="B1238" s="57"/>
      <c r="C1238" s="57"/>
      <c r="D1238" s="57"/>
    </row>
    <row r="1239" spans="1:4" ht="24.95" customHeight="1">
      <c r="A1239" s="58"/>
      <c r="B1239" s="57"/>
      <c r="C1239" s="57"/>
      <c r="D1239" s="57"/>
    </row>
    <row r="1240" spans="1:4" ht="24.95" customHeight="1">
      <c r="A1240" s="58"/>
      <c r="B1240" s="57"/>
      <c r="C1240" s="57"/>
      <c r="D1240" s="57"/>
    </row>
    <row r="1241" spans="1:4" ht="24.95" customHeight="1">
      <c r="A1241" s="58"/>
      <c r="B1241" s="57"/>
      <c r="C1241" s="57"/>
      <c r="D1241" s="57"/>
    </row>
    <row r="1242" spans="1:4" ht="24.95" customHeight="1">
      <c r="A1242" s="58"/>
      <c r="B1242" s="57"/>
      <c r="C1242" s="57"/>
      <c r="D1242" s="57"/>
    </row>
    <row r="1243" spans="1:4" ht="24.95" customHeight="1">
      <c r="A1243" s="58"/>
      <c r="B1243" s="57"/>
      <c r="C1243" s="57"/>
      <c r="D1243" s="57"/>
    </row>
    <row r="1244" spans="1:4" ht="24.95" customHeight="1">
      <c r="A1244" s="58"/>
      <c r="B1244" s="57"/>
      <c r="C1244" s="57"/>
      <c r="D1244" s="57"/>
    </row>
    <row r="1245" spans="1:4" ht="24.95" customHeight="1">
      <c r="A1245" s="58"/>
      <c r="B1245" s="57"/>
      <c r="C1245" s="57"/>
      <c r="D1245" s="57"/>
    </row>
    <row r="1246" spans="1:4" ht="24.95" customHeight="1">
      <c r="A1246" s="58"/>
      <c r="B1246" s="57"/>
      <c r="C1246" s="57"/>
      <c r="D1246" s="57"/>
    </row>
    <row r="1247" spans="1:4" ht="24.95" customHeight="1">
      <c r="A1247" s="58"/>
      <c r="B1247" s="57"/>
      <c r="C1247" s="57"/>
      <c r="D1247" s="57"/>
    </row>
    <row r="1248" spans="1:4" ht="24.95" customHeight="1">
      <c r="A1248" s="58"/>
      <c r="B1248" s="57"/>
      <c r="C1248" s="57"/>
      <c r="D1248" s="57"/>
    </row>
    <row r="1249" spans="1:4" ht="24.95" customHeight="1">
      <c r="A1249" s="58"/>
      <c r="B1249" s="57"/>
      <c r="C1249" s="57"/>
      <c r="D1249" s="57"/>
    </row>
    <row r="1250" spans="1:4" ht="24.95" customHeight="1">
      <c r="A1250" s="58"/>
      <c r="B1250" s="57"/>
      <c r="C1250" s="57"/>
      <c r="D1250" s="57"/>
    </row>
    <row r="1251" spans="1:4" ht="24.95" customHeight="1">
      <c r="A1251" s="58"/>
      <c r="B1251" s="57"/>
      <c r="C1251" s="57"/>
      <c r="D1251" s="57"/>
    </row>
    <row r="1252" spans="1:4" ht="24.95" customHeight="1">
      <c r="A1252" s="58"/>
      <c r="B1252" s="57"/>
      <c r="C1252" s="57"/>
      <c r="D1252" s="57"/>
    </row>
    <row r="1253" spans="1:4" ht="24.95" customHeight="1">
      <c r="A1253" s="58"/>
      <c r="B1253" s="57"/>
      <c r="C1253" s="57"/>
      <c r="D1253" s="57"/>
    </row>
    <row r="1254" spans="1:4" ht="24.95" customHeight="1">
      <c r="A1254" s="58"/>
      <c r="B1254" s="57"/>
      <c r="C1254" s="57"/>
      <c r="D1254" s="57"/>
    </row>
    <row r="1255" spans="1:4" ht="24.95" customHeight="1">
      <c r="A1255" s="58"/>
      <c r="B1255" s="57"/>
      <c r="C1255" s="57"/>
      <c r="D1255" s="57"/>
    </row>
    <row r="1256" spans="1:4" ht="24.95" customHeight="1">
      <c r="A1256" s="58"/>
      <c r="B1256" s="57"/>
      <c r="C1256" s="57"/>
      <c r="D1256" s="57"/>
    </row>
    <row r="1257" spans="1:4" ht="24.95" customHeight="1">
      <c r="A1257" s="58"/>
      <c r="B1257" s="57"/>
      <c r="C1257" s="57"/>
      <c r="D1257" s="57"/>
    </row>
    <row r="1258" spans="1:4" ht="24.95" customHeight="1">
      <c r="A1258" s="58"/>
      <c r="B1258" s="57"/>
      <c r="C1258" s="57"/>
      <c r="D1258" s="57"/>
    </row>
    <row r="1259" spans="1:4" ht="24.95" customHeight="1">
      <c r="A1259" s="58"/>
      <c r="B1259" s="57"/>
      <c r="C1259" s="57"/>
      <c r="D1259" s="57"/>
    </row>
    <row r="1260" spans="1:4" ht="24.95" customHeight="1">
      <c r="A1260" s="58"/>
      <c r="B1260" s="57"/>
      <c r="C1260" s="57"/>
      <c r="D1260" s="57"/>
    </row>
    <row r="1261" spans="1:4" ht="24.95" customHeight="1">
      <c r="A1261" s="58"/>
      <c r="B1261" s="57"/>
      <c r="C1261" s="57"/>
      <c r="D1261" s="57"/>
    </row>
    <row r="1262" spans="1:4" ht="24.95" customHeight="1">
      <c r="A1262" s="58"/>
      <c r="B1262" s="57"/>
      <c r="C1262" s="57"/>
      <c r="D1262" s="57"/>
    </row>
    <row r="1263" spans="1:4" ht="24.95" customHeight="1">
      <c r="A1263" s="58"/>
      <c r="B1263" s="57"/>
      <c r="C1263" s="57"/>
      <c r="D1263" s="57"/>
    </row>
    <row r="1264" spans="1:4" ht="24.95" customHeight="1">
      <c r="A1264" s="58"/>
      <c r="B1264" s="57"/>
      <c r="C1264" s="57"/>
      <c r="D1264" s="57"/>
    </row>
    <row r="1265" spans="1:4" ht="24.95" customHeight="1">
      <c r="A1265" s="58"/>
      <c r="B1265" s="57"/>
      <c r="C1265" s="57"/>
      <c r="D1265" s="57"/>
    </row>
    <row r="1266" spans="1:4" ht="24.95" customHeight="1">
      <c r="A1266" s="58"/>
      <c r="B1266" s="57"/>
      <c r="C1266" s="57"/>
      <c r="D1266" s="57"/>
    </row>
    <row r="1267" spans="1:4" ht="24.95" customHeight="1">
      <c r="A1267" s="58"/>
      <c r="B1267" s="57"/>
      <c r="C1267" s="57"/>
      <c r="D1267" s="57"/>
    </row>
    <row r="1268" spans="1:4" ht="24.95" customHeight="1">
      <c r="A1268" s="58"/>
      <c r="B1268" s="57"/>
      <c r="C1268" s="57"/>
      <c r="D1268" s="57"/>
    </row>
    <row r="1269" spans="1:4" ht="24.95" customHeight="1">
      <c r="A1269" s="58"/>
      <c r="B1269" s="57"/>
      <c r="C1269" s="57"/>
      <c r="D1269" s="57"/>
    </row>
    <row r="1270" spans="1:4" ht="24.95" customHeight="1">
      <c r="A1270" s="58"/>
      <c r="B1270" s="57"/>
      <c r="C1270" s="57"/>
      <c r="D1270" s="57"/>
    </row>
    <row r="1271" spans="1:4" ht="24.95" customHeight="1">
      <c r="A1271" s="58"/>
      <c r="B1271" s="57"/>
      <c r="C1271" s="57"/>
      <c r="D1271" s="57"/>
    </row>
    <row r="1272" spans="1:4" ht="24.95" customHeight="1">
      <c r="A1272" s="58"/>
      <c r="B1272" s="57"/>
      <c r="C1272" s="57"/>
      <c r="D1272" s="57"/>
    </row>
    <row r="1273" spans="1:4" ht="24.95" customHeight="1">
      <c r="A1273" s="58"/>
      <c r="B1273" s="57"/>
      <c r="C1273" s="57"/>
      <c r="D1273" s="57"/>
    </row>
    <row r="1274" spans="1:4" ht="24.95" customHeight="1">
      <c r="A1274" s="58"/>
      <c r="B1274" s="57"/>
      <c r="C1274" s="57"/>
      <c r="D1274" s="57"/>
    </row>
    <row r="1275" spans="1:4" ht="24.95" customHeight="1">
      <c r="A1275" s="58"/>
      <c r="B1275" s="57"/>
      <c r="C1275" s="57"/>
      <c r="D1275" s="57"/>
    </row>
    <row r="1276" spans="1:4" ht="24.95" customHeight="1">
      <c r="A1276" s="58"/>
      <c r="B1276" s="57"/>
      <c r="C1276" s="57"/>
      <c r="D1276" s="57"/>
    </row>
    <row r="1277" spans="1:4" ht="24.95" customHeight="1">
      <c r="A1277" s="58"/>
      <c r="B1277" s="57"/>
      <c r="C1277" s="57"/>
      <c r="D1277" s="57"/>
    </row>
    <row r="1278" spans="1:4" ht="24.95" customHeight="1">
      <c r="A1278" s="58"/>
      <c r="B1278" s="57"/>
      <c r="C1278" s="57"/>
      <c r="D1278" s="57"/>
    </row>
    <row r="1279" spans="1:4" ht="24.95" customHeight="1">
      <c r="A1279" s="58"/>
      <c r="B1279" s="57"/>
      <c r="C1279" s="57"/>
      <c r="D1279" s="57"/>
    </row>
    <row r="1280" spans="1:4" ht="24.95" customHeight="1">
      <c r="A1280" s="58"/>
      <c r="B1280" s="57"/>
      <c r="C1280" s="57"/>
      <c r="D1280" s="57"/>
    </row>
    <row r="1281" spans="1:4" ht="24.95" customHeight="1">
      <c r="A1281" s="58"/>
      <c r="B1281" s="57"/>
      <c r="C1281" s="57"/>
      <c r="D1281" s="57"/>
    </row>
    <row r="1282" spans="1:4" ht="24.95" customHeight="1">
      <c r="A1282" s="58"/>
      <c r="B1282" s="57"/>
      <c r="C1282" s="57"/>
      <c r="D1282" s="57"/>
    </row>
    <row r="1283" spans="1:4" ht="24.95" customHeight="1">
      <c r="A1283" s="58"/>
      <c r="B1283" s="57"/>
      <c r="C1283" s="57"/>
      <c r="D1283" s="57"/>
    </row>
    <row r="1284" spans="1:4" ht="24.95" customHeight="1">
      <c r="A1284" s="58"/>
      <c r="B1284" s="57"/>
      <c r="C1284" s="57"/>
      <c r="D1284" s="57"/>
    </row>
    <row r="1285" spans="1:4" ht="24.95" customHeight="1">
      <c r="A1285" s="58"/>
      <c r="B1285" s="57"/>
      <c r="C1285" s="57"/>
      <c r="D1285" s="57"/>
    </row>
    <row r="1286" spans="1:4" ht="24.95" customHeight="1">
      <c r="A1286" s="58"/>
      <c r="B1286" s="57"/>
      <c r="C1286" s="57"/>
      <c r="D1286" s="57"/>
    </row>
    <row r="1287" spans="1:4" ht="24.95" customHeight="1">
      <c r="A1287" s="58"/>
      <c r="B1287" s="57"/>
      <c r="C1287" s="57"/>
      <c r="D1287" s="57"/>
    </row>
    <row r="1288" spans="1:4" ht="24.95" customHeight="1">
      <c r="A1288" s="58"/>
      <c r="B1288" s="57"/>
      <c r="C1288" s="57"/>
      <c r="D1288" s="57"/>
    </row>
    <row r="1289" spans="1:4" ht="24.95" customHeight="1">
      <c r="A1289" s="58"/>
      <c r="B1289" s="57"/>
      <c r="C1289" s="57"/>
      <c r="D1289" s="57"/>
    </row>
    <row r="1290" spans="1:4" ht="24.95" customHeight="1">
      <c r="A1290" s="58"/>
      <c r="B1290" s="57"/>
      <c r="C1290" s="57"/>
      <c r="D1290" s="57"/>
    </row>
    <row r="1291" spans="1:4" ht="24.95" customHeight="1">
      <c r="A1291" s="58"/>
      <c r="B1291" s="57"/>
      <c r="C1291" s="57"/>
      <c r="D1291" s="57"/>
    </row>
    <row r="1292" spans="1:4" ht="24.95" customHeight="1">
      <c r="A1292" s="58"/>
      <c r="B1292" s="57"/>
      <c r="C1292" s="57"/>
      <c r="D1292" s="57"/>
    </row>
    <row r="1293" spans="1:4" ht="24.95" customHeight="1">
      <c r="A1293" s="58"/>
      <c r="B1293" s="57"/>
      <c r="C1293" s="57"/>
      <c r="D1293" s="57"/>
    </row>
    <row r="1294" spans="1:4" ht="24.95" customHeight="1">
      <c r="A1294" s="58"/>
      <c r="B1294" s="57"/>
      <c r="C1294" s="57"/>
      <c r="D1294" s="57"/>
    </row>
    <row r="1295" spans="1:4" ht="24.95" customHeight="1">
      <c r="A1295" s="58"/>
      <c r="B1295" s="57"/>
      <c r="C1295" s="57"/>
      <c r="D1295" s="57"/>
    </row>
    <row r="1296" spans="1:4" ht="24.95" customHeight="1">
      <c r="A1296" s="58"/>
      <c r="B1296" s="57"/>
      <c r="C1296" s="57"/>
      <c r="D1296" s="57"/>
    </row>
    <row r="1297" spans="1:4" ht="24.95" customHeight="1">
      <c r="A1297" s="58"/>
      <c r="B1297" s="57"/>
      <c r="C1297" s="57"/>
      <c r="D1297" s="57"/>
    </row>
    <row r="1298" spans="1:4" ht="24.95" customHeight="1">
      <c r="A1298" s="58"/>
      <c r="B1298" s="57"/>
      <c r="C1298" s="57"/>
      <c r="D1298" s="57"/>
    </row>
    <row r="1299" spans="1:4" ht="24.95" customHeight="1">
      <c r="A1299" s="58"/>
      <c r="B1299" s="57"/>
      <c r="C1299" s="57"/>
      <c r="D1299" s="57"/>
    </row>
    <row r="1300" spans="1:4" ht="24.95" customHeight="1">
      <c r="A1300" s="58"/>
      <c r="B1300" s="57"/>
      <c r="C1300" s="57"/>
      <c r="D1300" s="57"/>
    </row>
    <row r="1301" spans="1:4" ht="24.95" customHeight="1">
      <c r="A1301" s="58"/>
      <c r="B1301" s="57"/>
      <c r="C1301" s="57"/>
      <c r="D1301" s="57"/>
    </row>
    <row r="1302" spans="1:4" ht="24.95" customHeight="1">
      <c r="A1302" s="58"/>
      <c r="B1302" s="57"/>
      <c r="C1302" s="57"/>
      <c r="D1302" s="57"/>
    </row>
    <row r="1303" spans="1:4" ht="24.95" customHeight="1">
      <c r="A1303" s="58"/>
      <c r="B1303" s="57"/>
      <c r="C1303" s="57"/>
      <c r="D1303" s="57"/>
    </row>
    <row r="1304" spans="1:4" ht="24.95" customHeight="1">
      <c r="A1304" s="58"/>
      <c r="B1304" s="57"/>
      <c r="C1304" s="57"/>
      <c r="D1304" s="57"/>
    </row>
    <row r="1305" spans="1:4" ht="24.95" customHeight="1">
      <c r="A1305" s="58"/>
      <c r="B1305" s="57"/>
      <c r="C1305" s="57"/>
      <c r="D1305" s="57"/>
    </row>
    <row r="1306" spans="1:4" ht="24.95" customHeight="1">
      <c r="A1306" s="58"/>
      <c r="B1306" s="57"/>
      <c r="C1306" s="57"/>
      <c r="D1306" s="57"/>
    </row>
    <row r="1307" spans="1:4" ht="24.95" customHeight="1">
      <c r="A1307" s="58"/>
      <c r="B1307" s="57"/>
      <c r="C1307" s="57"/>
      <c r="D1307" s="57"/>
    </row>
    <row r="1308" spans="1:4" ht="24.95" customHeight="1">
      <c r="A1308" s="58"/>
      <c r="B1308" s="57"/>
      <c r="C1308" s="57"/>
      <c r="D1308" s="57"/>
    </row>
    <row r="1309" spans="1:4" ht="24.95" customHeight="1">
      <c r="A1309" s="58"/>
      <c r="B1309" s="57"/>
      <c r="C1309" s="57"/>
      <c r="D1309" s="57"/>
    </row>
    <row r="1310" spans="1:4" ht="24.95" customHeight="1">
      <c r="A1310" s="58"/>
      <c r="B1310" s="57"/>
      <c r="C1310" s="57"/>
      <c r="D1310" s="57"/>
    </row>
    <row r="1311" spans="1:4" ht="24.95" customHeight="1">
      <c r="A1311" s="58"/>
      <c r="B1311" s="57"/>
      <c r="C1311" s="57"/>
      <c r="D1311" s="57"/>
    </row>
    <row r="1312" spans="1:4" ht="24.95" customHeight="1">
      <c r="A1312" s="58"/>
      <c r="B1312" s="57"/>
      <c r="C1312" s="57"/>
      <c r="D1312" s="57"/>
    </row>
    <row r="1313" spans="1:4" ht="24.95" customHeight="1">
      <c r="A1313" s="58"/>
      <c r="B1313" s="57"/>
      <c r="C1313" s="57"/>
      <c r="D1313" s="57"/>
    </row>
    <row r="1314" spans="1:4" ht="24.95" customHeight="1">
      <c r="A1314" s="58"/>
      <c r="B1314" s="57"/>
      <c r="C1314" s="57"/>
      <c r="D1314" s="57"/>
    </row>
    <row r="1315" spans="1:4" ht="24.95" customHeight="1">
      <c r="A1315" s="58"/>
      <c r="B1315" s="57"/>
      <c r="C1315" s="57"/>
      <c r="D1315" s="57"/>
    </row>
    <row r="1316" spans="1:4" ht="24.95" customHeight="1">
      <c r="A1316" s="58"/>
      <c r="B1316" s="57"/>
      <c r="C1316" s="57"/>
      <c r="D1316" s="57"/>
    </row>
    <row r="1317" spans="1:4" ht="24.95" customHeight="1">
      <c r="A1317" s="58"/>
      <c r="B1317" s="57"/>
      <c r="C1317" s="57"/>
      <c r="D1317" s="57"/>
    </row>
    <row r="1318" spans="1:4" ht="24.95" customHeight="1">
      <c r="A1318" s="58"/>
      <c r="B1318" s="57"/>
      <c r="C1318" s="57"/>
      <c r="D1318" s="57"/>
    </row>
    <row r="1319" spans="1:4" ht="24.95" customHeight="1">
      <c r="A1319" s="58"/>
      <c r="B1319" s="57"/>
      <c r="C1319" s="57"/>
      <c r="D1319" s="57"/>
    </row>
    <row r="1320" spans="1:4" ht="24.95" customHeight="1">
      <c r="A1320" s="58"/>
      <c r="B1320" s="57"/>
      <c r="C1320" s="57"/>
      <c r="D1320" s="57"/>
    </row>
    <row r="1321" spans="1:4" ht="24.95" customHeight="1">
      <c r="A1321" s="58"/>
      <c r="B1321" s="57"/>
      <c r="C1321" s="57"/>
      <c r="D1321" s="57"/>
    </row>
    <row r="1322" spans="1:4" ht="24.95" customHeight="1">
      <c r="A1322" s="58"/>
      <c r="B1322" s="57"/>
      <c r="C1322" s="57"/>
      <c r="D1322" s="57"/>
    </row>
    <row r="1323" spans="1:4" ht="24.95" customHeight="1">
      <c r="A1323" s="58"/>
      <c r="B1323" s="57"/>
      <c r="C1323" s="57"/>
      <c r="D1323" s="57"/>
    </row>
    <row r="1324" spans="1:4" ht="24.95" customHeight="1">
      <c r="A1324" s="58"/>
      <c r="B1324" s="57"/>
      <c r="C1324" s="57"/>
      <c r="D1324" s="57"/>
    </row>
    <row r="1325" spans="1:4" ht="24.95" customHeight="1">
      <c r="A1325" s="58"/>
      <c r="B1325" s="57"/>
      <c r="C1325" s="57"/>
      <c r="D1325" s="57"/>
    </row>
    <row r="1326" spans="1:4" ht="24.95" customHeight="1">
      <c r="A1326" s="58"/>
      <c r="B1326" s="57"/>
      <c r="C1326" s="57"/>
      <c r="D1326" s="57"/>
    </row>
    <row r="1327" spans="1:4" ht="24.95" customHeight="1">
      <c r="A1327" s="58"/>
      <c r="B1327" s="57"/>
      <c r="C1327" s="57"/>
      <c r="D1327" s="57"/>
    </row>
    <row r="1328" spans="1:4" ht="24.95" customHeight="1">
      <c r="A1328" s="58"/>
      <c r="B1328" s="57"/>
      <c r="C1328" s="57"/>
      <c r="D1328" s="57"/>
    </row>
    <row r="1329" spans="1:4" ht="24.95" customHeight="1">
      <c r="A1329" s="58"/>
      <c r="B1329" s="57"/>
      <c r="C1329" s="57"/>
      <c r="D1329" s="57"/>
    </row>
    <row r="1330" spans="1:4" ht="24.95" customHeight="1">
      <c r="A1330" s="58"/>
      <c r="B1330" s="57"/>
      <c r="C1330" s="57"/>
      <c r="D1330" s="57"/>
    </row>
    <row r="1331" spans="1:4" ht="24.95" customHeight="1">
      <c r="A1331" s="58"/>
      <c r="B1331" s="57"/>
      <c r="C1331" s="57"/>
      <c r="D1331" s="57"/>
    </row>
    <row r="1332" spans="1:4" ht="24.95" customHeight="1">
      <c r="A1332" s="58"/>
      <c r="B1332" s="57"/>
      <c r="C1332" s="57"/>
      <c r="D1332" s="57"/>
    </row>
    <row r="1333" spans="1:4" ht="24.95" customHeight="1">
      <c r="A1333" s="58"/>
      <c r="B1333" s="57"/>
      <c r="C1333" s="57"/>
      <c r="D1333" s="57"/>
    </row>
    <row r="1334" spans="1:4" ht="24.95" customHeight="1">
      <c r="A1334" s="58"/>
      <c r="B1334" s="57"/>
      <c r="C1334" s="57"/>
      <c r="D1334" s="57"/>
    </row>
    <row r="1335" spans="1:4" ht="24.95" customHeight="1">
      <c r="A1335" s="58"/>
      <c r="B1335" s="57"/>
      <c r="C1335" s="57"/>
      <c r="D1335" s="57"/>
    </row>
    <row r="1336" spans="1:4" ht="24.95" customHeight="1">
      <c r="A1336" s="58"/>
      <c r="B1336" s="57"/>
      <c r="C1336" s="57"/>
      <c r="D1336" s="57"/>
    </row>
    <row r="1337" spans="1:4" ht="24.95" customHeight="1">
      <c r="A1337" s="58"/>
      <c r="B1337" s="57"/>
      <c r="C1337" s="57"/>
      <c r="D1337" s="57"/>
    </row>
    <row r="1338" spans="1:4" ht="24.95" customHeight="1">
      <c r="A1338" s="58"/>
      <c r="B1338" s="57"/>
      <c r="C1338" s="57"/>
      <c r="D1338" s="57"/>
    </row>
    <row r="1339" spans="1:4" ht="24.95" customHeight="1">
      <c r="A1339" s="58"/>
      <c r="B1339" s="57"/>
      <c r="C1339" s="57"/>
      <c r="D1339" s="57"/>
    </row>
    <row r="1340" spans="1:4" ht="24.95" customHeight="1">
      <c r="A1340" s="58"/>
      <c r="B1340" s="57"/>
      <c r="C1340" s="57"/>
      <c r="D1340" s="57"/>
    </row>
    <row r="1341" spans="1:4" ht="24.95" customHeight="1">
      <c r="A1341" s="58"/>
      <c r="B1341" s="57"/>
      <c r="C1341" s="57"/>
      <c r="D1341" s="57"/>
    </row>
    <row r="1342" spans="1:4" ht="24.95" customHeight="1">
      <c r="A1342" s="58"/>
      <c r="B1342" s="57"/>
      <c r="C1342" s="57"/>
      <c r="D1342" s="57"/>
    </row>
    <row r="1343" spans="1:4" ht="24.95" customHeight="1">
      <c r="A1343" s="58"/>
      <c r="B1343" s="57"/>
      <c r="C1343" s="57"/>
      <c r="D1343" s="57"/>
    </row>
    <row r="1344" spans="1:4" ht="24.95" customHeight="1">
      <c r="A1344" s="58"/>
      <c r="B1344" s="57"/>
      <c r="C1344" s="57"/>
      <c r="D1344" s="57"/>
    </row>
    <row r="1345" spans="1:4" ht="24.95" customHeight="1">
      <c r="A1345" s="58"/>
      <c r="B1345" s="57"/>
      <c r="C1345" s="57"/>
      <c r="D1345" s="57"/>
    </row>
    <row r="1346" spans="1:4" ht="24.95" customHeight="1">
      <c r="A1346" s="58"/>
      <c r="B1346" s="57"/>
      <c r="C1346" s="57"/>
      <c r="D1346" s="57"/>
    </row>
    <row r="1347" spans="1:4" ht="24.95" customHeight="1">
      <c r="A1347" s="58"/>
      <c r="B1347" s="57"/>
      <c r="C1347" s="57"/>
      <c r="D1347" s="57"/>
    </row>
    <row r="1348" spans="1:4" ht="24.95" customHeight="1">
      <c r="A1348" s="58"/>
      <c r="B1348" s="57"/>
      <c r="C1348" s="57"/>
      <c r="D1348" s="57"/>
    </row>
    <row r="1349" spans="1:4" ht="24.95" customHeight="1">
      <c r="A1349" s="58"/>
      <c r="B1349" s="57"/>
      <c r="C1349" s="57"/>
      <c r="D1349" s="57"/>
    </row>
  </sheetData>
  <mergeCells count="2">
    <mergeCell ref="A1:D1"/>
    <mergeCell ref="A2:D2"/>
  </mergeCells>
  <phoneticPr fontId="38" type="noConversion"/>
  <printOptions horizontalCentered="1"/>
  <pageMargins left="0.70833333333333304" right="0.70833333333333304" top="0.74791666666666701" bottom="0.74791666666666701" header="0.31458333333333299" footer="0.31458333333333299"/>
  <pageSetup paperSize="9" scale="87" firstPageNumber="96" fitToHeight="0" orientation="portrait" useFirstPageNumber="1"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Zeros="0" topLeftCell="A55" workbookViewId="0">
      <selection activeCell="A16" sqref="A16"/>
    </sheetView>
  </sheetViews>
  <sheetFormatPr defaultColWidth="12.125" defaultRowHeight="24.95" customHeight="1"/>
  <cols>
    <col min="1" max="1" width="64.625" style="57" customWidth="1"/>
    <col min="2" max="2" width="23.625" style="90" customWidth="1"/>
    <col min="3" max="246" width="12.125" style="58"/>
    <col min="247" max="247" width="9.5" style="58" customWidth="1"/>
    <col min="248" max="248" width="34.75" style="58" customWidth="1"/>
    <col min="249" max="252" width="19.625" style="58" customWidth="1"/>
    <col min="253" max="502" width="12.125" style="58"/>
    <col min="503" max="503" width="9.5" style="58" customWidth="1"/>
    <col min="504" max="504" width="34.75" style="58" customWidth="1"/>
    <col min="505" max="508" width="19.625" style="58" customWidth="1"/>
    <col min="509" max="758" width="12.125" style="58"/>
    <col min="759" max="759" width="9.5" style="58" customWidth="1"/>
    <col min="760" max="760" width="34.75" style="58" customWidth="1"/>
    <col min="761" max="764" width="19.625" style="58" customWidth="1"/>
    <col min="765" max="1014" width="12.125" style="58"/>
    <col min="1015" max="1015" width="9.5" style="58" customWidth="1"/>
    <col min="1016" max="1016" width="34.75" style="58" customWidth="1"/>
    <col min="1017" max="1020" width="19.625" style="58" customWidth="1"/>
    <col min="1021" max="1270" width="12.125" style="58"/>
    <col min="1271" max="1271" width="9.5" style="58" customWidth="1"/>
    <col min="1272" max="1272" width="34.75" style="58" customWidth="1"/>
    <col min="1273" max="1276" width="19.625" style="58" customWidth="1"/>
    <col min="1277" max="1526" width="12.125" style="58"/>
    <col min="1527" max="1527" width="9.5" style="58" customWidth="1"/>
    <col min="1528" max="1528" width="34.75" style="58" customWidth="1"/>
    <col min="1529" max="1532" width="19.625" style="58" customWidth="1"/>
    <col min="1533" max="1782" width="12.125" style="58"/>
    <col min="1783" max="1783" width="9.5" style="58" customWidth="1"/>
    <col min="1784" max="1784" width="34.75" style="58" customWidth="1"/>
    <col min="1785" max="1788" width="19.625" style="58" customWidth="1"/>
    <col min="1789" max="2038" width="12.125" style="58"/>
    <col min="2039" max="2039" width="9.5" style="58" customWidth="1"/>
    <col min="2040" max="2040" width="34.75" style="58" customWidth="1"/>
    <col min="2041" max="2044" width="19.625" style="58" customWidth="1"/>
    <col min="2045" max="2294" width="12.125" style="58"/>
    <col min="2295" max="2295" width="9.5" style="58" customWidth="1"/>
    <col min="2296" max="2296" width="34.75" style="58" customWidth="1"/>
    <col min="2297" max="2300" width="19.625" style="58" customWidth="1"/>
    <col min="2301" max="2550" width="12.125" style="58"/>
    <col min="2551" max="2551" width="9.5" style="58" customWidth="1"/>
    <col min="2552" max="2552" width="34.75" style="58" customWidth="1"/>
    <col min="2553" max="2556" width="19.625" style="58" customWidth="1"/>
    <col min="2557" max="2806" width="12.125" style="58"/>
    <col min="2807" max="2807" width="9.5" style="58" customWidth="1"/>
    <col min="2808" max="2808" width="34.75" style="58" customWidth="1"/>
    <col min="2809" max="2812" width="19.625" style="58" customWidth="1"/>
    <col min="2813" max="3062" width="12.125" style="58"/>
    <col min="3063" max="3063" width="9.5" style="58" customWidth="1"/>
    <col min="3064" max="3064" width="34.75" style="58" customWidth="1"/>
    <col min="3065" max="3068" width="19.625" style="58" customWidth="1"/>
    <col min="3069" max="3318" width="12.125" style="58"/>
    <col min="3319" max="3319" width="9.5" style="58" customWidth="1"/>
    <col min="3320" max="3320" width="34.75" style="58" customWidth="1"/>
    <col min="3321" max="3324" width="19.625" style="58" customWidth="1"/>
    <col min="3325" max="3574" width="12.125" style="58"/>
    <col min="3575" max="3575" width="9.5" style="58" customWidth="1"/>
    <col min="3576" max="3576" width="34.75" style="58" customWidth="1"/>
    <col min="3577" max="3580" width="19.625" style="58" customWidth="1"/>
    <col min="3581" max="3830" width="12.125" style="58"/>
    <col min="3831" max="3831" width="9.5" style="58" customWidth="1"/>
    <col min="3832" max="3832" width="34.75" style="58" customWidth="1"/>
    <col min="3833" max="3836" width="19.625" style="58" customWidth="1"/>
    <col min="3837" max="4086" width="12.125" style="58"/>
    <col min="4087" max="4087" width="9.5" style="58" customWidth="1"/>
    <col min="4088" max="4088" width="34.75" style="58" customWidth="1"/>
    <col min="4089" max="4092" width="19.625" style="58" customWidth="1"/>
    <col min="4093" max="4342" width="12.125" style="58"/>
    <col min="4343" max="4343" width="9.5" style="58" customWidth="1"/>
    <col min="4344" max="4344" width="34.75" style="58" customWidth="1"/>
    <col min="4345" max="4348" width="19.625" style="58" customWidth="1"/>
    <col min="4349" max="4598" width="12.125" style="58"/>
    <col min="4599" max="4599" width="9.5" style="58" customWidth="1"/>
    <col min="4600" max="4600" width="34.75" style="58" customWidth="1"/>
    <col min="4601" max="4604" width="19.625" style="58" customWidth="1"/>
    <col min="4605" max="4854" width="12.125" style="58"/>
    <col min="4855" max="4855" width="9.5" style="58" customWidth="1"/>
    <col min="4856" max="4856" width="34.75" style="58" customWidth="1"/>
    <col min="4857" max="4860" width="19.625" style="58" customWidth="1"/>
    <col min="4861" max="5110" width="12.125" style="58"/>
    <col min="5111" max="5111" width="9.5" style="58" customWidth="1"/>
    <col min="5112" max="5112" width="34.75" style="58" customWidth="1"/>
    <col min="5113" max="5116" width="19.625" style="58" customWidth="1"/>
    <col min="5117" max="5366" width="12.125" style="58"/>
    <col min="5367" max="5367" width="9.5" style="58" customWidth="1"/>
    <col min="5368" max="5368" width="34.75" style="58" customWidth="1"/>
    <col min="5369" max="5372" width="19.625" style="58" customWidth="1"/>
    <col min="5373" max="5622" width="12.125" style="58"/>
    <col min="5623" max="5623" width="9.5" style="58" customWidth="1"/>
    <col min="5624" max="5624" width="34.75" style="58" customWidth="1"/>
    <col min="5625" max="5628" width="19.625" style="58" customWidth="1"/>
    <col min="5629" max="5878" width="12.125" style="58"/>
    <col min="5879" max="5879" width="9.5" style="58" customWidth="1"/>
    <col min="5880" max="5880" width="34.75" style="58" customWidth="1"/>
    <col min="5881" max="5884" width="19.625" style="58" customWidth="1"/>
    <col min="5885" max="6134" width="12.125" style="58"/>
    <col min="6135" max="6135" width="9.5" style="58" customWidth="1"/>
    <col min="6136" max="6136" width="34.75" style="58" customWidth="1"/>
    <col min="6137" max="6140" width="19.625" style="58" customWidth="1"/>
    <col min="6141" max="6390" width="12.125" style="58"/>
    <col min="6391" max="6391" width="9.5" style="58" customWidth="1"/>
    <col min="6392" max="6392" width="34.75" style="58" customWidth="1"/>
    <col min="6393" max="6396" width="19.625" style="58" customWidth="1"/>
    <col min="6397" max="6646" width="12.125" style="58"/>
    <col min="6647" max="6647" width="9.5" style="58" customWidth="1"/>
    <col min="6648" max="6648" width="34.75" style="58" customWidth="1"/>
    <col min="6649" max="6652" width="19.625" style="58" customWidth="1"/>
    <col min="6653" max="6902" width="12.125" style="58"/>
    <col min="6903" max="6903" width="9.5" style="58" customWidth="1"/>
    <col min="6904" max="6904" width="34.75" style="58" customWidth="1"/>
    <col min="6905" max="6908" width="19.625" style="58" customWidth="1"/>
    <col min="6909" max="7158" width="12.125" style="58"/>
    <col min="7159" max="7159" width="9.5" style="58" customWidth="1"/>
    <col min="7160" max="7160" width="34.75" style="58" customWidth="1"/>
    <col min="7161" max="7164" width="19.625" style="58" customWidth="1"/>
    <col min="7165" max="7414" width="12.125" style="58"/>
    <col min="7415" max="7415" width="9.5" style="58" customWidth="1"/>
    <col min="7416" max="7416" width="34.75" style="58" customWidth="1"/>
    <col min="7417" max="7420" width="19.625" style="58" customWidth="1"/>
    <col min="7421" max="7670" width="12.125" style="58"/>
    <col min="7671" max="7671" width="9.5" style="58" customWidth="1"/>
    <col min="7672" max="7672" width="34.75" style="58" customWidth="1"/>
    <col min="7673" max="7676" width="19.625" style="58" customWidth="1"/>
    <col min="7677" max="7926" width="12.125" style="58"/>
    <col min="7927" max="7927" width="9.5" style="58" customWidth="1"/>
    <col min="7928" max="7928" width="34.75" style="58" customWidth="1"/>
    <col min="7929" max="7932" width="19.625" style="58" customWidth="1"/>
    <col min="7933" max="8182" width="12.125" style="58"/>
    <col min="8183" max="8183" width="9.5" style="58" customWidth="1"/>
    <col min="8184" max="8184" width="34.75" style="58" customWidth="1"/>
    <col min="8185" max="8188" width="19.625" style="58" customWidth="1"/>
    <col min="8189" max="8438" width="12.125" style="58"/>
    <col min="8439" max="8439" width="9.5" style="58" customWidth="1"/>
    <col min="8440" max="8440" width="34.75" style="58" customWidth="1"/>
    <col min="8441" max="8444" width="19.625" style="58" customWidth="1"/>
    <col min="8445" max="8694" width="12.125" style="58"/>
    <col min="8695" max="8695" width="9.5" style="58" customWidth="1"/>
    <col min="8696" max="8696" width="34.75" style="58" customWidth="1"/>
    <col min="8697" max="8700" width="19.625" style="58" customWidth="1"/>
    <col min="8701" max="8950" width="12.125" style="58"/>
    <col min="8951" max="8951" width="9.5" style="58" customWidth="1"/>
    <col min="8952" max="8952" width="34.75" style="58" customWidth="1"/>
    <col min="8953" max="8956" width="19.625" style="58" customWidth="1"/>
    <col min="8957" max="9206" width="12.125" style="58"/>
    <col min="9207" max="9207" width="9.5" style="58" customWidth="1"/>
    <col min="9208" max="9208" width="34.75" style="58" customWidth="1"/>
    <col min="9209" max="9212" width="19.625" style="58" customWidth="1"/>
    <col min="9213" max="9462" width="12.125" style="58"/>
    <col min="9463" max="9463" width="9.5" style="58" customWidth="1"/>
    <col min="9464" max="9464" width="34.75" style="58" customWidth="1"/>
    <col min="9465" max="9468" width="19.625" style="58" customWidth="1"/>
    <col min="9469" max="9718" width="12.125" style="58"/>
    <col min="9719" max="9719" width="9.5" style="58" customWidth="1"/>
    <col min="9720" max="9720" width="34.75" style="58" customWidth="1"/>
    <col min="9721" max="9724" width="19.625" style="58" customWidth="1"/>
    <col min="9725" max="9974" width="12.125" style="58"/>
    <col min="9975" max="9975" width="9.5" style="58" customWidth="1"/>
    <col min="9976" max="9976" width="34.75" style="58" customWidth="1"/>
    <col min="9977" max="9980" width="19.625" style="58" customWidth="1"/>
    <col min="9981" max="10230" width="12.125" style="58"/>
    <col min="10231" max="10231" width="9.5" style="58" customWidth="1"/>
    <col min="10232" max="10232" width="34.75" style="58" customWidth="1"/>
    <col min="10233" max="10236" width="19.625" style="58" customWidth="1"/>
    <col min="10237" max="10486" width="12.125" style="58"/>
    <col min="10487" max="10487" width="9.5" style="58" customWidth="1"/>
    <col min="10488" max="10488" width="34.75" style="58" customWidth="1"/>
    <col min="10489" max="10492" width="19.625" style="58" customWidth="1"/>
    <col min="10493" max="10742" width="12.125" style="58"/>
    <col min="10743" max="10743" width="9.5" style="58" customWidth="1"/>
    <col min="10744" max="10744" width="34.75" style="58" customWidth="1"/>
    <col min="10745" max="10748" width="19.625" style="58" customWidth="1"/>
    <col min="10749" max="10998" width="12.125" style="58"/>
    <col min="10999" max="10999" width="9.5" style="58" customWidth="1"/>
    <col min="11000" max="11000" width="34.75" style="58" customWidth="1"/>
    <col min="11001" max="11004" width="19.625" style="58" customWidth="1"/>
    <col min="11005" max="11254" width="12.125" style="58"/>
    <col min="11255" max="11255" width="9.5" style="58" customWidth="1"/>
    <col min="11256" max="11256" width="34.75" style="58" customWidth="1"/>
    <col min="11257" max="11260" width="19.625" style="58" customWidth="1"/>
    <col min="11261" max="11510" width="12.125" style="58"/>
    <col min="11511" max="11511" width="9.5" style="58" customWidth="1"/>
    <col min="11512" max="11512" width="34.75" style="58" customWidth="1"/>
    <col min="11513" max="11516" width="19.625" style="58" customWidth="1"/>
    <col min="11517" max="11766" width="12.125" style="58"/>
    <col min="11767" max="11767" width="9.5" style="58" customWidth="1"/>
    <col min="11768" max="11768" width="34.75" style="58" customWidth="1"/>
    <col min="11769" max="11772" width="19.625" style="58" customWidth="1"/>
    <col min="11773" max="12022" width="12.125" style="58"/>
    <col min="12023" max="12023" width="9.5" style="58" customWidth="1"/>
    <col min="12024" max="12024" width="34.75" style="58" customWidth="1"/>
    <col min="12025" max="12028" width="19.625" style="58" customWidth="1"/>
    <col min="12029" max="12278" width="12.125" style="58"/>
    <col min="12279" max="12279" width="9.5" style="58" customWidth="1"/>
    <col min="12280" max="12280" width="34.75" style="58" customWidth="1"/>
    <col min="12281" max="12284" width="19.625" style="58" customWidth="1"/>
    <col min="12285" max="12534" width="12.125" style="58"/>
    <col min="12535" max="12535" width="9.5" style="58" customWidth="1"/>
    <col min="12536" max="12536" width="34.75" style="58" customWidth="1"/>
    <col min="12537" max="12540" width="19.625" style="58" customWidth="1"/>
    <col min="12541" max="12790" width="12.125" style="58"/>
    <col min="12791" max="12791" width="9.5" style="58" customWidth="1"/>
    <col min="12792" max="12792" width="34.75" style="58" customWidth="1"/>
    <col min="12793" max="12796" width="19.625" style="58" customWidth="1"/>
    <col min="12797" max="13046" width="12.125" style="58"/>
    <col min="13047" max="13047" width="9.5" style="58" customWidth="1"/>
    <col min="13048" max="13048" width="34.75" style="58" customWidth="1"/>
    <col min="13049" max="13052" width="19.625" style="58" customWidth="1"/>
    <col min="13053" max="13302" width="12.125" style="58"/>
    <col min="13303" max="13303" width="9.5" style="58" customWidth="1"/>
    <col min="13304" max="13304" width="34.75" style="58" customWidth="1"/>
    <col min="13305" max="13308" width="19.625" style="58" customWidth="1"/>
    <col min="13309" max="13558" width="12.125" style="58"/>
    <col min="13559" max="13559" width="9.5" style="58" customWidth="1"/>
    <col min="13560" max="13560" width="34.75" style="58" customWidth="1"/>
    <col min="13561" max="13564" width="19.625" style="58" customWidth="1"/>
    <col min="13565" max="13814" width="12.125" style="58"/>
    <col min="13815" max="13815" width="9.5" style="58" customWidth="1"/>
    <col min="13816" max="13816" width="34.75" style="58" customWidth="1"/>
    <col min="13817" max="13820" width="19.625" style="58" customWidth="1"/>
    <col min="13821" max="14070" width="12.125" style="58"/>
    <col min="14071" max="14071" width="9.5" style="58" customWidth="1"/>
    <col min="14072" max="14072" width="34.75" style="58" customWidth="1"/>
    <col min="14073" max="14076" width="19.625" style="58" customWidth="1"/>
    <col min="14077" max="14326" width="12.125" style="58"/>
    <col min="14327" max="14327" width="9.5" style="58" customWidth="1"/>
    <col min="14328" max="14328" width="34.75" style="58" customWidth="1"/>
    <col min="14329" max="14332" width="19.625" style="58" customWidth="1"/>
    <col min="14333" max="14582" width="12.125" style="58"/>
    <col min="14583" max="14583" width="9.5" style="58" customWidth="1"/>
    <col min="14584" max="14584" width="34.75" style="58" customWidth="1"/>
    <col min="14585" max="14588" width="19.625" style="58" customWidth="1"/>
    <col min="14589" max="14838" width="12.125" style="58"/>
    <col min="14839" max="14839" width="9.5" style="58" customWidth="1"/>
    <col min="14840" max="14840" width="34.75" style="58" customWidth="1"/>
    <col min="14841" max="14844" width="19.625" style="58" customWidth="1"/>
    <col min="14845" max="15094" width="12.125" style="58"/>
    <col min="15095" max="15095" width="9.5" style="58" customWidth="1"/>
    <col min="15096" max="15096" width="34.75" style="58" customWidth="1"/>
    <col min="15097" max="15100" width="19.625" style="58" customWidth="1"/>
    <col min="15101" max="15350" width="12.125" style="58"/>
    <col min="15351" max="15351" width="9.5" style="58" customWidth="1"/>
    <col min="15352" max="15352" width="34.75" style="58" customWidth="1"/>
    <col min="15353" max="15356" width="19.625" style="58" customWidth="1"/>
    <col min="15357" max="15606" width="12.125" style="58"/>
    <col min="15607" max="15607" width="9.5" style="58" customWidth="1"/>
    <col min="15608" max="15608" width="34.75" style="58" customWidth="1"/>
    <col min="15609" max="15612" width="19.625" style="58" customWidth="1"/>
    <col min="15613" max="15862" width="12.125" style="58"/>
    <col min="15863" max="15863" width="9.5" style="58" customWidth="1"/>
    <col min="15864" max="15864" width="34.75" style="58" customWidth="1"/>
    <col min="15865" max="15868" width="19.625" style="58" customWidth="1"/>
    <col min="15869" max="16118" width="12.125" style="58"/>
    <col min="16119" max="16119" width="9.5" style="58" customWidth="1"/>
    <col min="16120" max="16120" width="34.75" style="58" customWidth="1"/>
    <col min="16121" max="16124" width="19.625" style="58" customWidth="1"/>
    <col min="16125" max="16384" width="12.125" style="58"/>
  </cols>
  <sheetData>
    <row r="1" spans="1:3" ht="35.1" customHeight="1">
      <c r="A1" s="248" t="s">
        <v>1920</v>
      </c>
      <c r="B1" s="248"/>
    </row>
    <row r="2" spans="1:3" ht="20.100000000000001" customHeight="1">
      <c r="A2" s="91"/>
      <c r="B2" s="92" t="s">
        <v>196</v>
      </c>
    </row>
    <row r="3" spans="1:3" ht="24.95" customHeight="1">
      <c r="A3" s="139" t="s">
        <v>2119</v>
      </c>
      <c r="B3" s="174" t="s">
        <v>1880</v>
      </c>
    </row>
    <row r="4" spans="1:3" ht="24.95" customHeight="1">
      <c r="A4" s="50" t="s">
        <v>365</v>
      </c>
      <c r="B4" s="51">
        <f>B5+B6+B7+B8</f>
        <v>150074</v>
      </c>
      <c r="C4" s="94"/>
    </row>
    <row r="5" spans="1:3" ht="24.95" customHeight="1">
      <c r="A5" s="30" t="s">
        <v>366</v>
      </c>
      <c r="B5" s="59">
        <v>113880</v>
      </c>
      <c r="C5" s="94"/>
    </row>
    <row r="6" spans="1:3" ht="24.95" customHeight="1">
      <c r="A6" s="30" t="s">
        <v>367</v>
      </c>
      <c r="B6" s="59">
        <v>18542</v>
      </c>
      <c r="C6" s="94"/>
    </row>
    <row r="7" spans="1:3" ht="24.95" customHeight="1">
      <c r="A7" s="30" t="s">
        <v>368</v>
      </c>
      <c r="B7" s="59">
        <v>9210</v>
      </c>
      <c r="C7" s="94"/>
    </row>
    <row r="8" spans="1:3" ht="24.95" customHeight="1">
      <c r="A8" s="30" t="s">
        <v>369</v>
      </c>
      <c r="B8" s="59">
        <v>8442</v>
      </c>
      <c r="C8" s="94"/>
    </row>
    <row r="9" spans="1:3" ht="24.95" customHeight="1">
      <c r="A9" s="48" t="s">
        <v>370</v>
      </c>
      <c r="B9" s="51">
        <f>B10+B11+B12+B13+B14+B15+B16+B17+B18+B19</f>
        <v>166046</v>
      </c>
      <c r="C9" s="94"/>
    </row>
    <row r="10" spans="1:3" ht="24.95" customHeight="1">
      <c r="A10" s="30" t="s">
        <v>371</v>
      </c>
      <c r="B10" s="59">
        <v>13777</v>
      </c>
      <c r="C10" s="94"/>
    </row>
    <row r="11" spans="1:3" ht="24.95" customHeight="1">
      <c r="A11" s="30" t="s">
        <v>372</v>
      </c>
      <c r="B11" s="59">
        <v>350</v>
      </c>
      <c r="C11" s="94"/>
    </row>
    <row r="12" spans="1:3" ht="24.95" customHeight="1">
      <c r="A12" s="30" t="s">
        <v>373</v>
      </c>
      <c r="B12" s="59">
        <v>50</v>
      </c>
      <c r="C12" s="94"/>
    </row>
    <row r="13" spans="1:3" ht="24.95" customHeight="1">
      <c r="A13" s="30" t="s">
        <v>374</v>
      </c>
      <c r="B13" s="59"/>
      <c r="C13" s="94"/>
    </row>
    <row r="14" spans="1:3" ht="24.95" customHeight="1">
      <c r="A14" s="30" t="s">
        <v>375</v>
      </c>
      <c r="B14" s="59">
        <v>9709</v>
      </c>
      <c r="C14" s="94"/>
    </row>
    <row r="15" spans="1:3" ht="24.95" customHeight="1">
      <c r="A15" s="30" t="s">
        <v>376</v>
      </c>
      <c r="B15" s="59">
        <v>690</v>
      </c>
      <c r="C15" s="94"/>
    </row>
    <row r="16" spans="1:3" ht="24.95" customHeight="1">
      <c r="A16" s="30" t="s">
        <v>377</v>
      </c>
      <c r="B16" s="59"/>
      <c r="C16" s="94"/>
    </row>
    <row r="17" spans="1:3" ht="24.95" customHeight="1">
      <c r="A17" s="30" t="s">
        <v>378</v>
      </c>
      <c r="B17" s="59">
        <v>1500</v>
      </c>
      <c r="C17" s="94"/>
    </row>
    <row r="18" spans="1:3" ht="24.95" customHeight="1">
      <c r="A18" s="30" t="s">
        <v>379</v>
      </c>
      <c r="B18" s="59">
        <v>55</v>
      </c>
      <c r="C18" s="94"/>
    </row>
    <row r="19" spans="1:3" ht="24.95" customHeight="1">
      <c r="A19" s="30" t="s">
        <v>380</v>
      </c>
      <c r="B19" s="59">
        <f>205620-35700-20000-10005</f>
        <v>139915</v>
      </c>
      <c r="C19" s="94"/>
    </row>
    <row r="20" spans="1:3" ht="24.95" customHeight="1">
      <c r="A20" s="48" t="s">
        <v>381</v>
      </c>
      <c r="B20" s="51">
        <f>B21+B22+B23+B24+B25+B26+B27</f>
        <v>51465</v>
      </c>
      <c r="C20" s="94"/>
    </row>
    <row r="21" spans="1:3" ht="24.95" customHeight="1">
      <c r="A21" s="30" t="s">
        <v>382</v>
      </c>
      <c r="B21" s="59"/>
      <c r="C21" s="94"/>
    </row>
    <row r="22" spans="1:3" ht="24.95" customHeight="1">
      <c r="A22" s="30" t="s">
        <v>383</v>
      </c>
      <c r="B22" s="59">
        <v>22402</v>
      </c>
      <c r="C22" s="94"/>
    </row>
    <row r="23" spans="1:3" ht="24.95" customHeight="1">
      <c r="A23" s="30" t="s">
        <v>384</v>
      </c>
      <c r="B23" s="59">
        <v>130</v>
      </c>
      <c r="C23" s="94"/>
    </row>
    <row r="24" spans="1:3" ht="24.95" customHeight="1">
      <c r="A24" s="30" t="s">
        <v>385</v>
      </c>
      <c r="B24" s="59"/>
      <c r="C24" s="94"/>
    </row>
    <row r="25" spans="1:3" ht="24.95" customHeight="1">
      <c r="A25" s="30" t="s">
        <v>386</v>
      </c>
      <c r="B25" s="59">
        <v>210</v>
      </c>
      <c r="C25" s="94"/>
    </row>
    <row r="26" spans="1:3" ht="24.95" customHeight="1">
      <c r="A26" s="30" t="s">
        <v>387</v>
      </c>
      <c r="B26" s="59"/>
      <c r="C26" s="94"/>
    </row>
    <row r="27" spans="1:3" ht="24.95" customHeight="1">
      <c r="A27" s="30" t="s">
        <v>388</v>
      </c>
      <c r="B27" s="59">
        <f>15231+13492</f>
        <v>28723</v>
      </c>
      <c r="C27" s="94"/>
    </row>
    <row r="28" spans="1:3" ht="24.95" customHeight="1">
      <c r="A28" s="48" t="s">
        <v>389</v>
      </c>
      <c r="B28" s="59"/>
      <c r="C28" s="94"/>
    </row>
    <row r="29" spans="1:3" ht="24.95" customHeight="1">
      <c r="A29" s="30" t="s">
        <v>382</v>
      </c>
      <c r="B29" s="59"/>
      <c r="C29" s="94"/>
    </row>
    <row r="30" spans="1:3" ht="24.95" customHeight="1">
      <c r="A30" s="30" t="s">
        <v>383</v>
      </c>
      <c r="B30" s="59"/>
      <c r="C30" s="94"/>
    </row>
    <row r="31" spans="1:3" ht="24.95" customHeight="1">
      <c r="A31" s="30" t="s">
        <v>384</v>
      </c>
      <c r="B31" s="59"/>
      <c r="C31" s="94"/>
    </row>
    <row r="32" spans="1:3" ht="24.95" customHeight="1">
      <c r="A32" s="30" t="s">
        <v>386</v>
      </c>
      <c r="B32" s="59"/>
      <c r="C32" s="94"/>
    </row>
    <row r="33" spans="1:3" ht="24.95" customHeight="1">
      <c r="A33" s="30" t="s">
        <v>387</v>
      </c>
      <c r="B33" s="59"/>
      <c r="C33" s="94"/>
    </row>
    <row r="34" spans="1:3" ht="24.95" customHeight="1">
      <c r="A34" s="30" t="s">
        <v>388</v>
      </c>
      <c r="B34" s="59"/>
      <c r="C34" s="94"/>
    </row>
    <row r="35" spans="1:3" ht="24.95" customHeight="1">
      <c r="A35" s="48" t="s">
        <v>390</v>
      </c>
      <c r="B35" s="51">
        <f>B36+B37+B38</f>
        <v>217186</v>
      </c>
      <c r="C35" s="94"/>
    </row>
    <row r="36" spans="1:3" ht="24.95" customHeight="1">
      <c r="A36" s="30" t="s">
        <v>391</v>
      </c>
      <c r="B36" s="59">
        <v>125322</v>
      </c>
      <c r="C36" s="94"/>
    </row>
    <row r="37" spans="1:3" ht="24.95" customHeight="1">
      <c r="A37" s="30" t="s">
        <v>392</v>
      </c>
      <c r="B37" s="59">
        <f>92152-15700</f>
        <v>76452</v>
      </c>
      <c r="C37" s="94"/>
    </row>
    <row r="38" spans="1:3" ht="24.95" customHeight="1">
      <c r="A38" s="30" t="s">
        <v>393</v>
      </c>
      <c r="B38" s="59">
        <v>15412</v>
      </c>
      <c r="C38" s="94"/>
    </row>
    <row r="39" spans="1:3" ht="24.95" customHeight="1">
      <c r="A39" s="48" t="s">
        <v>394</v>
      </c>
      <c r="B39" s="51">
        <f>B40+B41</f>
        <v>13198</v>
      </c>
      <c r="C39" s="94"/>
    </row>
    <row r="40" spans="1:3" ht="24.95" customHeight="1">
      <c r="A40" s="30" t="s">
        <v>395</v>
      </c>
      <c r="B40" s="59">
        <v>887</v>
      </c>
      <c r="C40" s="94"/>
    </row>
    <row r="41" spans="1:3" ht="24.95" customHeight="1">
      <c r="A41" s="30" t="s">
        <v>396</v>
      </c>
      <c r="B41" s="59">
        <v>12311</v>
      </c>
      <c r="C41" s="94"/>
    </row>
    <row r="42" spans="1:3" ht="24.95" customHeight="1">
      <c r="A42" s="48" t="s">
        <v>397</v>
      </c>
      <c r="B42" s="51">
        <f>B43+B45+B44</f>
        <v>1620</v>
      </c>
      <c r="C42" s="94"/>
    </row>
    <row r="43" spans="1:3" ht="24.95" customHeight="1">
      <c r="A43" s="30" t="s">
        <v>398</v>
      </c>
      <c r="B43" s="59">
        <v>420</v>
      </c>
      <c r="C43" s="94"/>
    </row>
    <row r="44" spans="1:3" ht="24.95" customHeight="1">
      <c r="A44" s="30" t="s">
        <v>399</v>
      </c>
      <c r="B44" s="59">
        <v>1200</v>
      </c>
      <c r="C44" s="94"/>
    </row>
    <row r="45" spans="1:3" ht="24.95" customHeight="1">
      <c r="A45" s="30" t="s">
        <v>400</v>
      </c>
      <c r="B45" s="59"/>
      <c r="C45" s="94"/>
    </row>
    <row r="46" spans="1:3" ht="24.95" customHeight="1">
      <c r="A46" s="48" t="s">
        <v>401</v>
      </c>
      <c r="B46" s="51">
        <f>B47+B48</f>
        <v>63397</v>
      </c>
      <c r="C46" s="94"/>
    </row>
    <row r="47" spans="1:3" ht="24.95" customHeight="1">
      <c r="A47" s="30" t="s">
        <v>402</v>
      </c>
      <c r="B47" s="59"/>
      <c r="C47" s="94"/>
    </row>
    <row r="48" spans="1:3" ht="24.95" customHeight="1">
      <c r="A48" s="30" t="s">
        <v>403</v>
      </c>
      <c r="B48" s="59">
        <v>63397</v>
      </c>
      <c r="C48" s="94"/>
    </row>
    <row r="49" spans="1:5" ht="24.95" customHeight="1">
      <c r="A49" s="48" t="s">
        <v>404</v>
      </c>
      <c r="B49" s="51">
        <f>B50+B51+B52+B53+B54</f>
        <v>37505</v>
      </c>
      <c r="C49" s="94"/>
    </row>
    <row r="50" spans="1:5" ht="24.95" customHeight="1">
      <c r="A50" s="30" t="s">
        <v>405</v>
      </c>
      <c r="B50" s="59">
        <v>1500</v>
      </c>
      <c r="C50" s="94"/>
    </row>
    <row r="51" spans="1:5" ht="24.95" customHeight="1">
      <c r="A51" s="30" t="s">
        <v>406</v>
      </c>
      <c r="B51" s="59">
        <v>4000</v>
      </c>
      <c r="C51" s="94"/>
    </row>
    <row r="52" spans="1:5" ht="24.95" customHeight="1">
      <c r="A52" s="30" t="s">
        <v>407</v>
      </c>
      <c r="B52" s="59"/>
      <c r="C52" s="94"/>
    </row>
    <row r="53" spans="1:5" ht="24.95" customHeight="1">
      <c r="A53" s="30" t="s">
        <v>408</v>
      </c>
      <c r="B53" s="59">
        <v>22000</v>
      </c>
      <c r="C53" s="94"/>
    </row>
    <row r="54" spans="1:5" ht="24.95" customHeight="1">
      <c r="A54" s="30" t="s">
        <v>409</v>
      </c>
      <c r="B54" s="59">
        <v>10005</v>
      </c>
      <c r="C54" s="94"/>
    </row>
    <row r="55" spans="1:5" ht="24.95" customHeight="1">
      <c r="A55" s="48" t="s">
        <v>410</v>
      </c>
      <c r="B55" s="51">
        <f>B56+B57</f>
        <v>42000</v>
      </c>
      <c r="C55" s="94"/>
    </row>
    <row r="56" spans="1:5" ht="24.95" customHeight="1">
      <c r="A56" s="30" t="s">
        <v>411</v>
      </c>
      <c r="B56" s="59">
        <v>42000</v>
      </c>
      <c r="C56" s="94"/>
    </row>
    <row r="57" spans="1:5" ht="24.95" customHeight="1">
      <c r="A57" s="30" t="s">
        <v>412</v>
      </c>
      <c r="B57" s="59"/>
      <c r="C57" s="94"/>
    </row>
    <row r="58" spans="1:5" ht="24.95" customHeight="1">
      <c r="A58" s="48" t="s">
        <v>413</v>
      </c>
      <c r="B58" s="51">
        <f>B59+B60+B61+B62</f>
        <v>26432</v>
      </c>
      <c r="C58" s="94"/>
    </row>
    <row r="59" spans="1:5" ht="24.95" customHeight="1">
      <c r="A59" s="30" t="s">
        <v>414</v>
      </c>
      <c r="B59" s="59">
        <v>25248</v>
      </c>
      <c r="C59" s="94"/>
      <c r="E59" s="94"/>
    </row>
    <row r="60" spans="1:5" ht="24.95" customHeight="1">
      <c r="A60" s="30" t="s">
        <v>415</v>
      </c>
      <c r="B60" s="59">
        <v>1100</v>
      </c>
      <c r="C60" s="94"/>
    </row>
    <row r="61" spans="1:5" ht="24.95" customHeight="1">
      <c r="A61" s="30" t="s">
        <v>416</v>
      </c>
      <c r="B61" s="59">
        <v>84</v>
      </c>
      <c r="C61" s="94"/>
    </row>
    <row r="62" spans="1:5" ht="24.95" customHeight="1">
      <c r="A62" s="30" t="s">
        <v>417</v>
      </c>
      <c r="B62" s="59"/>
      <c r="C62" s="94"/>
    </row>
    <row r="63" spans="1:5" ht="24.95" customHeight="1">
      <c r="A63" s="48" t="s">
        <v>418</v>
      </c>
      <c r="B63" s="59">
        <f>SUM(B64:B67)</f>
        <v>11400</v>
      </c>
      <c r="C63" s="94"/>
    </row>
    <row r="64" spans="1:5" ht="24.95" customHeight="1">
      <c r="A64" s="30" t="s">
        <v>419</v>
      </c>
      <c r="B64" s="59"/>
      <c r="C64" s="94"/>
    </row>
    <row r="65" spans="1:5" ht="24.95" customHeight="1">
      <c r="A65" s="30" t="s">
        <v>420</v>
      </c>
      <c r="B65" s="59"/>
      <c r="C65" s="94"/>
    </row>
    <row r="66" spans="1:5" ht="24.95" customHeight="1">
      <c r="A66" s="30" t="s">
        <v>421</v>
      </c>
      <c r="B66" s="59"/>
      <c r="C66" s="94"/>
    </row>
    <row r="67" spans="1:5" ht="24.95" customHeight="1">
      <c r="A67" s="30" t="s">
        <v>422</v>
      </c>
      <c r="B67" s="59">
        <v>11400</v>
      </c>
      <c r="C67" s="94"/>
    </row>
    <row r="68" spans="1:5" ht="24.95" customHeight="1">
      <c r="A68" s="23" t="s">
        <v>423</v>
      </c>
      <c r="B68" s="51">
        <f>B63+B58+B55+B49+B42+B39+B35+B28+B20+B9+B4+B46</f>
        <v>780323</v>
      </c>
      <c r="C68" s="94"/>
      <c r="D68" s="94"/>
      <c r="E68" s="94"/>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99" orientation="portrait" useFirstPageNumber="1"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9"/>
  <sheetViews>
    <sheetView showZeros="0" topLeftCell="A61" workbookViewId="0">
      <selection activeCell="A13" sqref="A13"/>
    </sheetView>
  </sheetViews>
  <sheetFormatPr defaultColWidth="9" defaultRowHeight="24.95" customHeight="1"/>
  <cols>
    <col min="1" max="1" width="64.625" style="25" customWidth="1"/>
    <col min="2" max="2" width="23.625" style="25" customWidth="1"/>
    <col min="3" max="16384" width="9" style="25"/>
  </cols>
  <sheetData>
    <row r="1" spans="1:2" ht="24.95" customHeight="1">
      <c r="A1" s="244" t="s">
        <v>1921</v>
      </c>
      <c r="B1" s="244"/>
    </row>
    <row r="2" spans="1:2" ht="24.95" customHeight="1">
      <c r="A2" s="17"/>
      <c r="B2" s="18" t="s">
        <v>424</v>
      </c>
    </row>
    <row r="3" spans="1:2" ht="24.95" customHeight="1">
      <c r="A3" s="176" t="s">
        <v>2131</v>
      </c>
      <c r="B3" s="176" t="s">
        <v>1880</v>
      </c>
    </row>
    <row r="4" spans="1:2" ht="24.95" customHeight="1">
      <c r="A4" s="86" t="s">
        <v>425</v>
      </c>
      <c r="B4" s="87">
        <f>SUM(B5,B12,B48)</f>
        <v>721652</v>
      </c>
    </row>
    <row r="5" spans="1:2" ht="24.95" customHeight="1">
      <c r="A5" s="86" t="s">
        <v>426</v>
      </c>
      <c r="B5" s="87">
        <f>SUM(B6:B11)</f>
        <v>28611</v>
      </c>
    </row>
    <row r="6" spans="1:2" ht="24.95" customHeight="1">
      <c r="A6" s="88" t="s">
        <v>427</v>
      </c>
      <c r="B6" s="89">
        <v>9437</v>
      </c>
    </row>
    <row r="7" spans="1:2" ht="24.95" customHeight="1">
      <c r="A7" s="88" t="s">
        <v>428</v>
      </c>
      <c r="B7" s="89">
        <v>21087</v>
      </c>
    </row>
    <row r="8" spans="1:2" ht="24.95" customHeight="1">
      <c r="A8" s="88" t="s">
        <v>429</v>
      </c>
      <c r="B8" s="89">
        <v>38251</v>
      </c>
    </row>
    <row r="9" spans="1:2" ht="24.95" customHeight="1">
      <c r="A9" s="88" t="s">
        <v>430</v>
      </c>
      <c r="B9" s="89">
        <v>966</v>
      </c>
    </row>
    <row r="10" spans="1:2" ht="24.95" customHeight="1">
      <c r="A10" s="88" t="s">
        <v>431</v>
      </c>
      <c r="B10" s="89">
        <v>-28149</v>
      </c>
    </row>
    <row r="11" spans="1:2" ht="24.95" customHeight="1">
      <c r="A11" s="88" t="s">
        <v>432</v>
      </c>
      <c r="B11" s="89">
        <v>-12981</v>
      </c>
    </row>
    <row r="12" spans="1:2" ht="24.95" customHeight="1">
      <c r="A12" s="86" t="s">
        <v>433</v>
      </c>
      <c r="B12" s="87">
        <f>SUM(B13:B47)</f>
        <v>577066</v>
      </c>
    </row>
    <row r="13" spans="1:2" ht="24.95" customHeight="1">
      <c r="A13" s="88" t="s">
        <v>434</v>
      </c>
      <c r="B13" s="89">
        <v>0</v>
      </c>
    </row>
    <row r="14" spans="1:2" ht="24.95" customHeight="1">
      <c r="A14" s="88" t="s">
        <v>435</v>
      </c>
      <c r="B14" s="89">
        <f>8052+134651</f>
        <v>142703</v>
      </c>
    </row>
    <row r="15" spans="1:2" ht="24.95" customHeight="1">
      <c r="A15" s="88" t="s">
        <v>436</v>
      </c>
      <c r="B15" s="89">
        <v>15842</v>
      </c>
    </row>
    <row r="16" spans="1:2" ht="24.95" customHeight="1">
      <c r="A16" s="88" t="s">
        <v>437</v>
      </c>
      <c r="B16" s="89">
        <v>41774</v>
      </c>
    </row>
    <row r="17" spans="1:2" ht="24.95" customHeight="1">
      <c r="A17" s="88" t="s">
        <v>438</v>
      </c>
      <c r="B17" s="89">
        <v>8014</v>
      </c>
    </row>
    <row r="18" spans="1:2" ht="24.95" customHeight="1">
      <c r="A18" s="88" t="s">
        <v>439</v>
      </c>
      <c r="B18" s="89">
        <v>22357</v>
      </c>
    </row>
    <row r="19" spans="1:2" ht="24.95" customHeight="1">
      <c r="A19" s="88" t="s">
        <v>440</v>
      </c>
      <c r="B19" s="89">
        <v>0</v>
      </c>
    </row>
    <row r="20" spans="1:2" ht="24.95" customHeight="1">
      <c r="A20" s="88" t="s">
        <v>441</v>
      </c>
      <c r="B20" s="89">
        <v>9901</v>
      </c>
    </row>
    <row r="21" spans="1:2" ht="24.95" customHeight="1">
      <c r="A21" s="88" t="s">
        <v>442</v>
      </c>
      <c r="B21" s="89">
        <v>53032</v>
      </c>
    </row>
    <row r="22" spans="1:2" ht="24.95" customHeight="1">
      <c r="A22" s="88" t="s">
        <v>443</v>
      </c>
      <c r="B22" s="89">
        <v>0</v>
      </c>
    </row>
    <row r="23" spans="1:2" ht="24.95" customHeight="1">
      <c r="A23" s="88" t="s">
        <v>444</v>
      </c>
      <c r="B23" s="89">
        <v>0</v>
      </c>
    </row>
    <row r="24" spans="1:2" ht="24.95" customHeight="1">
      <c r="A24" s="88" t="s">
        <v>445</v>
      </c>
      <c r="B24" s="89">
        <v>0</v>
      </c>
    </row>
    <row r="25" spans="1:2" ht="24.95" customHeight="1">
      <c r="A25" s="88" t="s">
        <v>446</v>
      </c>
      <c r="B25" s="89">
        <v>20651</v>
      </c>
    </row>
    <row r="26" spans="1:2" ht="24.95" customHeight="1">
      <c r="A26" s="88" t="s">
        <v>447</v>
      </c>
      <c r="B26" s="89">
        <v>94</v>
      </c>
    </row>
    <row r="27" spans="1:2" ht="24.95" customHeight="1">
      <c r="A27" s="88" t="s">
        <v>448</v>
      </c>
      <c r="B27" s="89">
        <v>0</v>
      </c>
    </row>
    <row r="28" spans="1:2" ht="24.95" customHeight="1">
      <c r="A28" s="88" t="s">
        <v>449</v>
      </c>
      <c r="B28" s="89">
        <v>0</v>
      </c>
    </row>
    <row r="29" spans="1:2" ht="24.95" customHeight="1">
      <c r="A29" s="88" t="s">
        <v>450</v>
      </c>
      <c r="B29" s="89">
        <v>11781</v>
      </c>
    </row>
    <row r="30" spans="1:2" ht="24.95" customHeight="1">
      <c r="A30" s="88" t="s">
        <v>451</v>
      </c>
      <c r="B30" s="89">
        <v>48623</v>
      </c>
    </row>
    <row r="31" spans="1:2" ht="24.95" customHeight="1">
      <c r="A31" s="88" t="s">
        <v>452</v>
      </c>
      <c r="B31" s="89">
        <v>365</v>
      </c>
    </row>
    <row r="32" spans="1:2" ht="24.95" customHeight="1">
      <c r="A32" s="88" t="s">
        <v>453</v>
      </c>
      <c r="B32" s="89">
        <v>4423</v>
      </c>
    </row>
    <row r="33" spans="1:4" ht="24.95" customHeight="1">
      <c r="A33" s="88" t="s">
        <v>454</v>
      </c>
      <c r="B33" s="89">
        <v>35800</v>
      </c>
    </row>
    <row r="34" spans="1:4" ht="24.95" customHeight="1">
      <c r="A34" s="88" t="s">
        <v>455</v>
      </c>
      <c r="B34" s="89">
        <v>56740</v>
      </c>
    </row>
    <row r="35" spans="1:4" ht="24.95" customHeight="1">
      <c r="A35" s="88" t="s">
        <v>456</v>
      </c>
      <c r="B35" s="89">
        <v>1466</v>
      </c>
    </row>
    <row r="36" spans="1:4" ht="24.95" customHeight="1">
      <c r="A36" s="88" t="s">
        <v>457</v>
      </c>
      <c r="B36" s="89">
        <v>0</v>
      </c>
    </row>
    <row r="37" spans="1:4" ht="24.95" customHeight="1">
      <c r="A37" s="88" t="s">
        <v>458</v>
      </c>
      <c r="B37" s="89">
        <v>69974</v>
      </c>
    </row>
    <row r="38" spans="1:4" ht="24.95" customHeight="1">
      <c r="A38" s="88" t="s">
        <v>459</v>
      </c>
      <c r="B38" s="89">
        <v>13669</v>
      </c>
    </row>
    <row r="39" spans="1:4" ht="24.95" customHeight="1">
      <c r="A39" s="88" t="s">
        <v>460</v>
      </c>
      <c r="B39" s="89">
        <v>0</v>
      </c>
    </row>
    <row r="40" spans="1:4" ht="24.95" customHeight="1">
      <c r="A40" s="88" t="s">
        <v>461</v>
      </c>
      <c r="B40" s="89">
        <v>0</v>
      </c>
    </row>
    <row r="41" spans="1:4" ht="24.95" customHeight="1">
      <c r="A41" s="88" t="s">
        <v>462</v>
      </c>
      <c r="B41" s="89"/>
    </row>
    <row r="42" spans="1:4" ht="24.95" customHeight="1">
      <c r="A42" s="88" t="s">
        <v>463</v>
      </c>
      <c r="B42" s="89">
        <v>0</v>
      </c>
    </row>
    <row r="43" spans="1:4" ht="24.95" customHeight="1">
      <c r="A43" s="88" t="s">
        <v>464</v>
      </c>
      <c r="B43" s="89">
        <v>11101</v>
      </c>
    </row>
    <row r="44" spans="1:4" ht="24.95" customHeight="1">
      <c r="A44" s="88" t="s">
        <v>465</v>
      </c>
      <c r="B44" s="89">
        <v>0</v>
      </c>
    </row>
    <row r="45" spans="1:4" ht="24.95" customHeight="1">
      <c r="A45" s="88" t="s">
        <v>466</v>
      </c>
      <c r="B45" s="89">
        <v>573</v>
      </c>
    </row>
    <row r="46" spans="1:4" ht="24.95" customHeight="1">
      <c r="A46" s="88" t="s">
        <v>467</v>
      </c>
      <c r="B46" s="89">
        <v>0</v>
      </c>
    </row>
    <row r="47" spans="1:4" ht="24.95" customHeight="1">
      <c r="A47" s="88" t="s">
        <v>468</v>
      </c>
      <c r="B47" s="89">
        <v>8183</v>
      </c>
    </row>
    <row r="48" spans="1:4" ht="24.95" customHeight="1">
      <c r="A48" s="86" t="s">
        <v>469</v>
      </c>
      <c r="B48" s="87">
        <f>SUM(B49:B69)</f>
        <v>115975</v>
      </c>
      <c r="D48" s="175"/>
    </row>
    <row r="49" spans="1:2" ht="24.95" customHeight="1">
      <c r="A49" s="88" t="s">
        <v>470</v>
      </c>
      <c r="B49" s="89">
        <v>1318</v>
      </c>
    </row>
    <row r="50" spans="1:2" ht="24.95" customHeight="1">
      <c r="A50" s="88" t="s">
        <v>471</v>
      </c>
      <c r="B50" s="89">
        <v>0</v>
      </c>
    </row>
    <row r="51" spans="1:2" ht="24.95" customHeight="1">
      <c r="A51" s="88" t="s">
        <v>472</v>
      </c>
      <c r="B51" s="89">
        <v>315</v>
      </c>
    </row>
    <row r="52" spans="1:2" ht="24.95" customHeight="1">
      <c r="A52" s="88" t="s">
        <v>473</v>
      </c>
      <c r="B52" s="89">
        <v>7614</v>
      </c>
    </row>
    <row r="53" spans="1:2" ht="24.95" customHeight="1">
      <c r="A53" s="88" t="s">
        <v>474</v>
      </c>
      <c r="B53" s="89">
        <v>3920</v>
      </c>
    </row>
    <row r="54" spans="1:2" ht="24.95" customHeight="1">
      <c r="A54" s="88" t="s">
        <v>475</v>
      </c>
      <c r="B54" s="89">
        <v>8770</v>
      </c>
    </row>
    <row r="55" spans="1:2" ht="24.95" customHeight="1">
      <c r="A55" s="88" t="s">
        <v>476</v>
      </c>
      <c r="B55" s="89">
        <v>3261</v>
      </c>
    </row>
    <row r="56" spans="1:2" ht="24.95" customHeight="1">
      <c r="A56" s="88" t="s">
        <v>477</v>
      </c>
      <c r="B56" s="89">
        <v>0</v>
      </c>
    </row>
    <row r="57" spans="1:2" ht="24.95" customHeight="1">
      <c r="A57" s="88" t="s">
        <v>478</v>
      </c>
      <c r="B57" s="89">
        <v>5876</v>
      </c>
    </row>
    <row r="58" spans="1:2" ht="24.95" customHeight="1">
      <c r="A58" s="88" t="s">
        <v>479</v>
      </c>
      <c r="B58" s="89">
        <v>10942</v>
      </c>
    </row>
    <row r="59" spans="1:2" ht="24.95" customHeight="1">
      <c r="A59" s="88" t="s">
        <v>480</v>
      </c>
      <c r="B59" s="89">
        <v>6220</v>
      </c>
    </row>
    <row r="60" spans="1:2" ht="24.95" customHeight="1">
      <c r="A60" s="88" t="s">
        <v>481</v>
      </c>
      <c r="B60" s="89">
        <f>10645+2102</f>
        <v>12747</v>
      </c>
    </row>
    <row r="61" spans="1:2" ht="24.95" customHeight="1">
      <c r="A61" s="88" t="s">
        <v>482</v>
      </c>
      <c r="B61" s="89">
        <v>10818</v>
      </c>
    </row>
    <row r="62" spans="1:2" ht="24.95" customHeight="1">
      <c r="A62" s="88" t="s">
        <v>483</v>
      </c>
      <c r="B62" s="89">
        <v>14899</v>
      </c>
    </row>
    <row r="63" spans="1:2" ht="24.95" customHeight="1">
      <c r="A63" s="88" t="s">
        <v>484</v>
      </c>
      <c r="B63" s="89">
        <v>2290</v>
      </c>
    </row>
    <row r="64" spans="1:2" ht="24.95" customHeight="1">
      <c r="A64" s="88" t="s">
        <v>485</v>
      </c>
      <c r="B64" s="89">
        <v>3151</v>
      </c>
    </row>
    <row r="65" spans="1:2" ht="24.95" customHeight="1">
      <c r="A65" s="88" t="s">
        <v>486</v>
      </c>
      <c r="B65" s="89">
        <v>596</v>
      </c>
    </row>
    <row r="66" spans="1:2" ht="24.95" customHeight="1">
      <c r="A66" s="88" t="s">
        <v>487</v>
      </c>
      <c r="B66" s="89">
        <v>5096</v>
      </c>
    </row>
    <row r="67" spans="1:2" ht="24.95" customHeight="1">
      <c r="A67" s="88" t="s">
        <v>488</v>
      </c>
      <c r="B67" s="89">
        <v>149</v>
      </c>
    </row>
    <row r="68" spans="1:2" ht="24.95" customHeight="1">
      <c r="A68" s="88" t="s">
        <v>489</v>
      </c>
      <c r="B68" s="89">
        <v>6093</v>
      </c>
    </row>
    <row r="69" spans="1:2" ht="24.95" customHeight="1">
      <c r="A69" s="88" t="s">
        <v>490</v>
      </c>
      <c r="B69" s="89">
        <v>11900</v>
      </c>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102" orientation="portrait" useFirstPageNumber="1" r:id="rId1"/>
  <headerFoot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8"/>
  <sheetViews>
    <sheetView showZeros="0" topLeftCell="A55" workbookViewId="0">
      <selection activeCell="F12" sqref="F12"/>
    </sheetView>
  </sheetViews>
  <sheetFormatPr defaultColWidth="9" defaultRowHeight="24.95" customHeight="1"/>
  <cols>
    <col min="1" max="1" width="64.625" style="85" customWidth="1"/>
    <col min="2" max="2" width="23.625" style="85" customWidth="1"/>
    <col min="3" max="16384" width="9" style="85"/>
  </cols>
  <sheetData>
    <row r="1" spans="1:2" ht="24.95" customHeight="1">
      <c r="A1" s="244" t="s">
        <v>1922</v>
      </c>
      <c r="B1" s="244"/>
    </row>
    <row r="2" spans="1:2" s="56" customFormat="1" ht="24.95" customHeight="1">
      <c r="A2" s="17"/>
      <c r="B2" s="18" t="s">
        <v>491</v>
      </c>
    </row>
    <row r="3" spans="1:2" s="56" customFormat="1" ht="24.95" customHeight="1">
      <c r="A3" s="176" t="s">
        <v>2131</v>
      </c>
      <c r="B3" s="176" t="s">
        <v>1880</v>
      </c>
    </row>
    <row r="4" spans="1:2" s="56" customFormat="1" ht="24.95" customHeight="1">
      <c r="A4" s="86" t="s">
        <v>492</v>
      </c>
      <c r="B4" s="87">
        <f>SUM(B5,B12,B47)</f>
        <v>260117</v>
      </c>
    </row>
    <row r="5" spans="1:2" s="56" customFormat="1" ht="24.95" customHeight="1">
      <c r="A5" s="86" t="s">
        <v>493</v>
      </c>
      <c r="B5" s="87">
        <f>SUM(B6:B11)</f>
        <v>12739</v>
      </c>
    </row>
    <row r="6" spans="1:2" s="56" customFormat="1" ht="24.95" customHeight="1">
      <c r="A6" s="88" t="s">
        <v>494</v>
      </c>
      <c r="B6" s="89">
        <v>3865</v>
      </c>
    </row>
    <row r="7" spans="1:2" s="56" customFormat="1" ht="24.95" customHeight="1">
      <c r="A7" s="88" t="s">
        <v>495</v>
      </c>
      <c r="B7" s="89">
        <v>473</v>
      </c>
    </row>
    <row r="8" spans="1:2" s="56" customFormat="1" ht="24.95" customHeight="1">
      <c r="A8" s="88" t="s">
        <v>496</v>
      </c>
      <c r="B8" s="89">
        <v>6058</v>
      </c>
    </row>
    <row r="9" spans="1:2" s="56" customFormat="1" ht="24.95" customHeight="1">
      <c r="A9" s="88" t="s">
        <v>497</v>
      </c>
      <c r="B9" s="89">
        <v>171</v>
      </c>
    </row>
    <row r="10" spans="1:2" s="56" customFormat="1" ht="24.95" customHeight="1">
      <c r="A10" s="88" t="s">
        <v>498</v>
      </c>
      <c r="B10" s="89">
        <v>7499</v>
      </c>
    </row>
    <row r="11" spans="1:2" s="56" customFormat="1" ht="24.95" customHeight="1">
      <c r="A11" s="88" t="s">
        <v>499</v>
      </c>
      <c r="B11" s="89">
        <v>-5327</v>
      </c>
    </row>
    <row r="12" spans="1:2" s="56" customFormat="1" ht="24.95" customHeight="1">
      <c r="A12" s="86" t="s">
        <v>500</v>
      </c>
      <c r="B12" s="87">
        <f>SUM(B13:B46)</f>
        <v>178471</v>
      </c>
    </row>
    <row r="13" spans="1:2" s="56" customFormat="1" ht="24.95" customHeight="1">
      <c r="A13" s="88" t="s">
        <v>501</v>
      </c>
      <c r="B13" s="89">
        <v>0</v>
      </c>
    </row>
    <row r="14" spans="1:2" s="56" customFormat="1" ht="24.95" customHeight="1">
      <c r="A14" s="88" t="s">
        <v>502</v>
      </c>
      <c r="B14" s="89">
        <f>71902+6724</f>
        <v>78626</v>
      </c>
    </row>
    <row r="15" spans="1:2" s="56" customFormat="1" ht="24.95" customHeight="1">
      <c r="A15" s="88" t="s">
        <v>503</v>
      </c>
      <c r="B15" s="89">
        <v>10123</v>
      </c>
    </row>
    <row r="16" spans="1:2" s="56" customFormat="1" ht="24.95" customHeight="1">
      <c r="A16" s="88" t="s">
        <v>504</v>
      </c>
      <c r="B16" s="89">
        <v>11030</v>
      </c>
    </row>
    <row r="17" spans="1:2" s="56" customFormat="1" ht="24.95" customHeight="1">
      <c r="A17" s="88" t="s">
        <v>505</v>
      </c>
      <c r="B17" s="89">
        <v>8014</v>
      </c>
    </row>
    <row r="18" spans="1:2" s="56" customFormat="1" ht="24.95" customHeight="1">
      <c r="A18" s="88" t="s">
        <v>506</v>
      </c>
      <c r="B18" s="89">
        <v>-17380</v>
      </c>
    </row>
    <row r="19" spans="1:2" s="56" customFormat="1" ht="24.95" customHeight="1">
      <c r="A19" s="88" t="s">
        <v>507</v>
      </c>
      <c r="B19" s="89">
        <v>3600</v>
      </c>
    </row>
    <row r="20" spans="1:2" s="56" customFormat="1" ht="24.95" customHeight="1">
      <c r="A20" s="88" t="s">
        <v>508</v>
      </c>
      <c r="B20" s="89">
        <v>13361</v>
      </c>
    </row>
    <row r="21" spans="1:2" s="56" customFormat="1" ht="24.95" customHeight="1">
      <c r="A21" s="88" t="s">
        <v>509</v>
      </c>
      <c r="B21" s="89">
        <v>0</v>
      </c>
    </row>
    <row r="22" spans="1:2" s="56" customFormat="1" ht="24.95" customHeight="1">
      <c r="A22" s="88" t="s">
        <v>510</v>
      </c>
      <c r="B22" s="89">
        <v>0</v>
      </c>
    </row>
    <row r="23" spans="1:2" s="56" customFormat="1" ht="24.95" customHeight="1">
      <c r="A23" s="88" t="s">
        <v>511</v>
      </c>
      <c r="B23" s="89">
        <v>0</v>
      </c>
    </row>
    <row r="24" spans="1:2" s="56" customFormat="1" ht="24.95" customHeight="1">
      <c r="A24" s="88" t="s">
        <v>512</v>
      </c>
      <c r="B24" s="89">
        <v>3174</v>
      </c>
    </row>
    <row r="25" spans="1:2" s="56" customFormat="1" ht="24.95" customHeight="1">
      <c r="A25" s="88" t="s">
        <v>513</v>
      </c>
      <c r="B25" s="89">
        <v>94</v>
      </c>
    </row>
    <row r="26" spans="1:2" s="56" customFormat="1" ht="24.95" customHeight="1">
      <c r="A26" s="88" t="s">
        <v>514</v>
      </c>
      <c r="B26" s="89">
        <v>0</v>
      </c>
    </row>
    <row r="27" spans="1:2" s="56" customFormat="1" ht="24.95" customHeight="1">
      <c r="A27" s="88" t="s">
        <v>515</v>
      </c>
      <c r="B27" s="89">
        <v>0</v>
      </c>
    </row>
    <row r="28" spans="1:2" s="56" customFormat="1" ht="24.95" customHeight="1">
      <c r="A28" s="88" t="s">
        <v>516</v>
      </c>
      <c r="B28" s="89">
        <v>1663</v>
      </c>
    </row>
    <row r="29" spans="1:2" s="56" customFormat="1" ht="24.95" customHeight="1">
      <c r="A29" s="88" t="s">
        <v>517</v>
      </c>
      <c r="B29" s="89">
        <v>12974</v>
      </c>
    </row>
    <row r="30" spans="1:2" s="56" customFormat="1" ht="24.95" customHeight="1">
      <c r="A30" s="88" t="s">
        <v>518</v>
      </c>
      <c r="B30" s="89">
        <v>105</v>
      </c>
    </row>
    <row r="31" spans="1:2" s="56" customFormat="1" ht="24.95" customHeight="1">
      <c r="A31" s="88" t="s">
        <v>519</v>
      </c>
      <c r="B31" s="89">
        <v>1672</v>
      </c>
    </row>
    <row r="32" spans="1:2" s="56" customFormat="1" ht="24.95" customHeight="1">
      <c r="A32" s="88" t="s">
        <v>520</v>
      </c>
      <c r="B32" s="89">
        <v>14772</v>
      </c>
    </row>
    <row r="33" spans="1:4" s="56" customFormat="1" ht="24.95" customHeight="1">
      <c r="A33" s="88" t="s">
        <v>521</v>
      </c>
      <c r="B33" s="89">
        <v>9358</v>
      </c>
    </row>
    <row r="34" spans="1:4" s="56" customFormat="1" ht="24.95" customHeight="1">
      <c r="A34" s="88" t="s">
        <v>522</v>
      </c>
      <c r="B34" s="89">
        <v>21</v>
      </c>
    </row>
    <row r="35" spans="1:4" s="56" customFormat="1" ht="24.95" customHeight="1">
      <c r="A35" s="88" t="s">
        <v>523</v>
      </c>
      <c r="B35" s="89">
        <v>0</v>
      </c>
    </row>
    <row r="36" spans="1:4" s="56" customFormat="1" ht="24.95" customHeight="1">
      <c r="A36" s="88" t="s">
        <v>524</v>
      </c>
      <c r="B36" s="89">
        <v>18593</v>
      </c>
    </row>
    <row r="37" spans="1:4" s="56" customFormat="1" ht="24.95" customHeight="1">
      <c r="A37" s="88" t="s">
        <v>525</v>
      </c>
      <c r="B37" s="89">
        <v>254</v>
      </c>
    </row>
    <row r="38" spans="1:4" s="56" customFormat="1" ht="24.95" customHeight="1">
      <c r="A38" s="88" t="s">
        <v>526</v>
      </c>
      <c r="B38" s="89">
        <v>0</v>
      </c>
    </row>
    <row r="39" spans="1:4" s="56" customFormat="1" ht="24.95" customHeight="1">
      <c r="A39" s="88" t="s">
        <v>527</v>
      </c>
      <c r="B39" s="89">
        <v>0</v>
      </c>
    </row>
    <row r="40" spans="1:4" s="56" customFormat="1" ht="24.95" customHeight="1">
      <c r="A40" s="88" t="s">
        <v>528</v>
      </c>
      <c r="B40" s="89">
        <v>0</v>
      </c>
    </row>
    <row r="41" spans="1:4" s="56" customFormat="1" ht="24.95" customHeight="1">
      <c r="A41" s="88" t="s">
        <v>529</v>
      </c>
      <c r="B41" s="89">
        <v>0</v>
      </c>
    </row>
    <row r="42" spans="1:4" s="56" customFormat="1" ht="24.95" customHeight="1">
      <c r="A42" s="88" t="s">
        <v>530</v>
      </c>
      <c r="B42" s="89">
        <v>7333</v>
      </c>
    </row>
    <row r="43" spans="1:4" s="56" customFormat="1" ht="24.95" customHeight="1">
      <c r="A43" s="88" t="s">
        <v>531</v>
      </c>
      <c r="B43" s="89">
        <v>0</v>
      </c>
    </row>
    <row r="44" spans="1:4" s="56" customFormat="1" ht="24.95" customHeight="1">
      <c r="A44" s="88" t="s">
        <v>532</v>
      </c>
      <c r="B44" s="89"/>
    </row>
    <row r="45" spans="1:4" s="56" customFormat="1" ht="24.95" customHeight="1">
      <c r="A45" s="88" t="s">
        <v>533</v>
      </c>
      <c r="B45" s="89">
        <v>0</v>
      </c>
    </row>
    <row r="46" spans="1:4" s="56" customFormat="1" ht="24.95" customHeight="1">
      <c r="A46" s="88" t="s">
        <v>534</v>
      </c>
      <c r="B46" s="89">
        <v>1084</v>
      </c>
    </row>
    <row r="47" spans="1:4" s="56" customFormat="1" ht="24.95" customHeight="1">
      <c r="A47" s="86" t="s">
        <v>535</v>
      </c>
      <c r="B47" s="87">
        <f>SUM(B48:B68)</f>
        <v>68907</v>
      </c>
      <c r="D47" s="177"/>
    </row>
    <row r="48" spans="1:4" s="56" customFormat="1" ht="24.95" customHeight="1">
      <c r="A48" s="88" t="s">
        <v>470</v>
      </c>
      <c r="B48" s="89">
        <v>984</v>
      </c>
    </row>
    <row r="49" spans="1:2" s="56" customFormat="1" ht="24.95" customHeight="1">
      <c r="A49" s="88" t="s">
        <v>471</v>
      </c>
      <c r="B49" s="89">
        <v>0</v>
      </c>
    </row>
    <row r="50" spans="1:2" ht="24.95" customHeight="1">
      <c r="A50" s="88" t="s">
        <v>472</v>
      </c>
      <c r="B50" s="89">
        <v>0</v>
      </c>
    </row>
    <row r="51" spans="1:2" ht="24.95" customHeight="1">
      <c r="A51" s="88" t="s">
        <v>473</v>
      </c>
      <c r="B51" s="89">
        <v>145</v>
      </c>
    </row>
    <row r="52" spans="1:2" ht="24.95" customHeight="1">
      <c r="A52" s="88" t="s">
        <v>474</v>
      </c>
      <c r="B52" s="89">
        <v>420</v>
      </c>
    </row>
    <row r="53" spans="1:2" ht="24.95" customHeight="1">
      <c r="A53" s="88" t="s">
        <v>475</v>
      </c>
      <c r="B53" s="89">
        <v>1526</v>
      </c>
    </row>
    <row r="54" spans="1:2" ht="24.95" customHeight="1">
      <c r="A54" s="88" t="s">
        <v>476</v>
      </c>
      <c r="B54" s="89">
        <v>347</v>
      </c>
    </row>
    <row r="55" spans="1:2" ht="24.95" customHeight="1">
      <c r="A55" s="88" t="s">
        <v>477</v>
      </c>
      <c r="B55" s="89">
        <v>890</v>
      </c>
    </row>
    <row r="56" spans="1:2" ht="24.95" customHeight="1">
      <c r="A56" s="88" t="s">
        <v>478</v>
      </c>
      <c r="B56" s="89">
        <v>4914</v>
      </c>
    </row>
    <row r="57" spans="1:2" ht="24.95" customHeight="1">
      <c r="A57" s="88" t="s">
        <v>479</v>
      </c>
      <c r="B57" s="89">
        <v>25188</v>
      </c>
    </row>
    <row r="58" spans="1:2" ht="24.95" customHeight="1">
      <c r="A58" s="88" t="s">
        <v>480</v>
      </c>
      <c r="B58" s="89">
        <v>4770</v>
      </c>
    </row>
    <row r="59" spans="1:2" ht="24.95" customHeight="1">
      <c r="A59" s="88" t="s">
        <v>481</v>
      </c>
      <c r="B59" s="89">
        <f>1662+6315</f>
        <v>7977</v>
      </c>
    </row>
    <row r="60" spans="1:2" ht="24.95" customHeight="1">
      <c r="A60" s="88" t="s">
        <v>482</v>
      </c>
      <c r="B60" s="89">
        <v>340</v>
      </c>
    </row>
    <row r="61" spans="1:2" ht="24.95" customHeight="1">
      <c r="A61" s="88" t="s">
        <v>483</v>
      </c>
      <c r="B61" s="89"/>
    </row>
    <row r="62" spans="1:2" ht="24.95" customHeight="1">
      <c r="A62" s="88" t="s">
        <v>484</v>
      </c>
      <c r="B62" s="89">
        <v>477</v>
      </c>
    </row>
    <row r="63" spans="1:2" ht="24.95" customHeight="1">
      <c r="A63" s="88" t="s">
        <v>485</v>
      </c>
      <c r="B63" s="89">
        <v>90</v>
      </c>
    </row>
    <row r="64" spans="1:2" ht="24.95" customHeight="1">
      <c r="A64" s="88" t="s">
        <v>486</v>
      </c>
      <c r="B64" s="89">
        <v>92</v>
      </c>
    </row>
    <row r="65" spans="1:2" ht="24.95" customHeight="1">
      <c r="A65" s="88" t="s">
        <v>487</v>
      </c>
      <c r="B65" s="89">
        <v>16827</v>
      </c>
    </row>
    <row r="66" spans="1:2" ht="24.95" customHeight="1">
      <c r="A66" s="88" t="s">
        <v>488</v>
      </c>
      <c r="B66" s="89">
        <v>0</v>
      </c>
    </row>
    <row r="67" spans="1:2" ht="24.95" customHeight="1">
      <c r="A67" s="88" t="s">
        <v>489</v>
      </c>
      <c r="B67" s="89">
        <v>1408</v>
      </c>
    </row>
    <row r="68" spans="1:2" ht="24.95" customHeight="1">
      <c r="A68" s="88" t="s">
        <v>536</v>
      </c>
      <c r="B68" s="89">
        <v>2512</v>
      </c>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105" orientation="portrait" useFirstPageNumber="1" r:id="rId1"/>
  <headerFoot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D11" sqref="D11"/>
    </sheetView>
  </sheetViews>
  <sheetFormatPr defaultColWidth="9" defaultRowHeight="24.95" customHeight="1"/>
  <cols>
    <col min="1" max="1" width="23.625" style="25" customWidth="1"/>
    <col min="2" max="6" width="12.125" style="25" customWidth="1"/>
    <col min="7" max="16384" width="9" style="25"/>
  </cols>
  <sheetData>
    <row r="1" spans="1:6" ht="24.95" customHeight="1">
      <c r="A1" s="242" t="s">
        <v>1923</v>
      </c>
      <c r="B1" s="242"/>
      <c r="C1" s="242"/>
      <c r="D1" s="242"/>
      <c r="E1" s="242"/>
      <c r="F1" s="242"/>
    </row>
    <row r="2" spans="1:6" ht="24.95" customHeight="1">
      <c r="D2" s="243" t="s">
        <v>537</v>
      </c>
      <c r="E2" s="243"/>
      <c r="F2" s="243"/>
    </row>
    <row r="3" spans="1:6" ht="24.95" customHeight="1">
      <c r="A3" s="23" t="s">
        <v>538</v>
      </c>
      <c r="B3" s="23" t="s">
        <v>539</v>
      </c>
      <c r="C3" s="23" t="s">
        <v>540</v>
      </c>
      <c r="D3" s="80" t="s">
        <v>1949</v>
      </c>
      <c r="E3" s="26" t="s">
        <v>4</v>
      </c>
      <c r="F3" s="26" t="s">
        <v>5</v>
      </c>
    </row>
    <row r="4" spans="1:6" ht="24.95" customHeight="1">
      <c r="A4" s="21" t="s">
        <v>541</v>
      </c>
      <c r="B4" s="59">
        <v>16659</v>
      </c>
      <c r="C4" s="72">
        <v>18616</v>
      </c>
      <c r="D4" s="29">
        <v>16553</v>
      </c>
      <c r="E4" s="73">
        <v>88.918134937688009</v>
      </c>
      <c r="F4" s="73">
        <v>99.363707305360478</v>
      </c>
    </row>
    <row r="5" spans="1:6" ht="24.95" customHeight="1">
      <c r="A5" s="21" t="s">
        <v>542</v>
      </c>
      <c r="B5" s="59">
        <v>892</v>
      </c>
      <c r="C5" s="72">
        <v>1659</v>
      </c>
      <c r="D5" s="29">
        <v>844</v>
      </c>
      <c r="E5" s="73">
        <v>50.874020494273665</v>
      </c>
      <c r="F5" s="73">
        <v>94.618834080717491</v>
      </c>
    </row>
    <row r="6" spans="1:6" ht="24.95" customHeight="1">
      <c r="A6" s="21" t="s">
        <v>543</v>
      </c>
      <c r="B6" s="59">
        <v>416924</v>
      </c>
      <c r="C6" s="72">
        <v>420741</v>
      </c>
      <c r="D6" s="29">
        <v>424302</v>
      </c>
      <c r="E6" s="73">
        <v>100.84636391509265</v>
      </c>
      <c r="F6" s="73">
        <v>101.76962707831643</v>
      </c>
    </row>
    <row r="7" spans="1:6" ht="24.95" customHeight="1">
      <c r="A7" s="21" t="s">
        <v>544</v>
      </c>
      <c r="B7" s="59">
        <v>13699</v>
      </c>
      <c r="C7" s="72">
        <v>6465</v>
      </c>
      <c r="D7" s="29">
        <v>10414</v>
      </c>
      <c r="E7" s="73">
        <v>161.08275328692963</v>
      </c>
      <c r="F7" s="73">
        <v>76.020147456018677</v>
      </c>
    </row>
    <row r="8" spans="1:6" ht="24.95" customHeight="1">
      <c r="A8" s="21" t="s">
        <v>545</v>
      </c>
      <c r="B8" s="59">
        <v>1271</v>
      </c>
      <c r="C8" s="72">
        <v>4238</v>
      </c>
      <c r="D8" s="29">
        <v>5089</v>
      </c>
      <c r="E8" s="73">
        <v>120.08022652194433</v>
      </c>
      <c r="F8" s="73">
        <v>400.39339103068448</v>
      </c>
    </row>
    <row r="9" spans="1:6" ht="24.95" customHeight="1">
      <c r="A9" s="21" t="s">
        <v>546</v>
      </c>
      <c r="B9" s="59"/>
      <c r="C9" s="72"/>
      <c r="D9" s="29"/>
      <c r="E9" s="73"/>
      <c r="F9" s="73"/>
    </row>
    <row r="10" spans="1:6" ht="24.95" customHeight="1">
      <c r="A10" s="80" t="s">
        <v>547</v>
      </c>
      <c r="B10" s="51">
        <v>449445</v>
      </c>
      <c r="C10" s="74">
        <v>451719</v>
      </c>
      <c r="D10" s="28">
        <v>457202</v>
      </c>
      <c r="E10" s="75">
        <v>101.21380769903413</v>
      </c>
      <c r="F10" s="75">
        <v>101.72590639566576</v>
      </c>
    </row>
  </sheetData>
  <mergeCells count="2">
    <mergeCell ref="A1:F1"/>
    <mergeCell ref="D2:F2"/>
  </mergeCells>
  <phoneticPr fontId="38" type="noConversion"/>
  <printOptions horizontalCentered="1"/>
  <pageMargins left="0.70833333333333304" right="0.70833333333333304" top="0.74791666666666701" bottom="0.74791666666666701" header="0.31458333333333299" footer="0.31458333333333299"/>
  <pageSetup paperSize="9" firstPageNumber="108" orientation="portrait" useFirstPageNumber="1" r:id="rId1"/>
  <headerFoot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7"/>
  <sheetViews>
    <sheetView showZeros="0" topLeftCell="A247" workbookViewId="0">
      <selection activeCell="F227" sqref="F227:F265"/>
    </sheetView>
  </sheetViews>
  <sheetFormatPr defaultColWidth="9" defaultRowHeight="24.95" customHeight="1"/>
  <cols>
    <col min="1" max="1" width="57.625" style="17" customWidth="1"/>
    <col min="2" max="2" width="8.625" style="17" customWidth="1"/>
    <col min="3" max="4" width="8.625" style="61" customWidth="1"/>
    <col min="5" max="6" width="8.625" style="17" customWidth="1"/>
    <col min="7" max="16384" width="9" style="17"/>
  </cols>
  <sheetData>
    <row r="1" spans="1:6" ht="24.95" customHeight="1">
      <c r="A1" s="244" t="s">
        <v>1948</v>
      </c>
      <c r="B1" s="244"/>
      <c r="C1" s="244"/>
      <c r="D1" s="244"/>
      <c r="E1" s="244"/>
      <c r="F1" s="244"/>
    </row>
    <row r="2" spans="1:6" s="18" customFormat="1" ht="15" customHeight="1">
      <c r="C2" s="62"/>
      <c r="D2" s="253" t="s">
        <v>548</v>
      </c>
      <c r="E2" s="253"/>
      <c r="F2" s="253"/>
    </row>
    <row r="3" spans="1:6" s="34" customFormat="1" ht="32.1" customHeight="1">
      <c r="A3" s="31" t="s">
        <v>2119</v>
      </c>
      <c r="B3" s="20" t="s">
        <v>2</v>
      </c>
      <c r="C3" s="63" t="s">
        <v>3</v>
      </c>
      <c r="D3" s="182" t="s">
        <v>1950</v>
      </c>
      <c r="E3" s="82" t="s">
        <v>4</v>
      </c>
      <c r="F3" s="20" t="s">
        <v>5</v>
      </c>
    </row>
    <row r="4" spans="1:6" ht="24.6" customHeight="1">
      <c r="A4" s="64" t="s">
        <v>549</v>
      </c>
      <c r="B4" s="29"/>
      <c r="C4" s="29">
        <v>0</v>
      </c>
      <c r="D4" s="29">
        <v>0</v>
      </c>
      <c r="E4" s="84"/>
      <c r="F4" s="84"/>
    </row>
    <row r="5" spans="1:6" ht="24.6" customHeight="1">
      <c r="A5" s="64" t="s">
        <v>550</v>
      </c>
      <c r="B5" s="29"/>
      <c r="C5" s="29">
        <v>0</v>
      </c>
      <c r="D5" s="29"/>
      <c r="E5" s="84"/>
      <c r="F5" s="84"/>
    </row>
    <row r="6" spans="1:6" ht="24.6" customHeight="1">
      <c r="A6" s="66" t="s">
        <v>551</v>
      </c>
      <c r="B6" s="29"/>
      <c r="C6" s="29">
        <v>0</v>
      </c>
      <c r="D6" s="29"/>
      <c r="E6" s="84"/>
      <c r="F6" s="84"/>
    </row>
    <row r="7" spans="1:6" ht="24.6" customHeight="1">
      <c r="A7" s="66" t="s">
        <v>552</v>
      </c>
      <c r="B7" s="29"/>
      <c r="C7" s="29">
        <v>0</v>
      </c>
      <c r="D7" s="29"/>
      <c r="E7" s="84"/>
      <c r="F7" s="84"/>
    </row>
    <row r="8" spans="1:6" ht="24.6" customHeight="1">
      <c r="A8" s="66" t="s">
        <v>553</v>
      </c>
      <c r="B8" s="29"/>
      <c r="C8" s="29">
        <v>0</v>
      </c>
      <c r="D8" s="29"/>
      <c r="E8" s="84"/>
      <c r="F8" s="84"/>
    </row>
    <row r="9" spans="1:6" ht="24.6" customHeight="1">
      <c r="A9" s="66" t="s">
        <v>554</v>
      </c>
      <c r="B9" s="29"/>
      <c r="C9" s="29">
        <v>0</v>
      </c>
      <c r="D9" s="29"/>
      <c r="E9" s="84"/>
      <c r="F9" s="84"/>
    </row>
    <row r="10" spans="1:6" ht="24.6" customHeight="1">
      <c r="A10" s="66" t="s">
        <v>555</v>
      </c>
      <c r="B10" s="29"/>
      <c r="C10" s="29">
        <v>0</v>
      </c>
      <c r="D10" s="29"/>
      <c r="E10" s="84"/>
      <c r="F10" s="84"/>
    </row>
    <row r="11" spans="1:6" ht="24.6" customHeight="1">
      <c r="A11" s="66" t="s">
        <v>556</v>
      </c>
      <c r="B11" s="29"/>
      <c r="C11" s="29">
        <v>0</v>
      </c>
      <c r="D11" s="29"/>
      <c r="E11" s="84"/>
      <c r="F11" s="84"/>
    </row>
    <row r="12" spans="1:6" ht="24.6" customHeight="1">
      <c r="A12" s="64" t="s">
        <v>557</v>
      </c>
      <c r="B12" s="28"/>
      <c r="C12" s="28">
        <v>5</v>
      </c>
      <c r="D12" s="28">
        <v>2</v>
      </c>
      <c r="E12" s="83">
        <v>40</v>
      </c>
      <c r="F12" s="83">
        <v>4.6511627906976747</v>
      </c>
    </row>
    <row r="13" spans="1:6" ht="24.6" customHeight="1">
      <c r="A13" s="64" t="s">
        <v>558</v>
      </c>
      <c r="B13" s="28"/>
      <c r="C13" s="28">
        <v>5</v>
      </c>
      <c r="D13" s="28">
        <v>2</v>
      </c>
      <c r="E13" s="83">
        <v>40</v>
      </c>
      <c r="F13" s="83"/>
    </row>
    <row r="14" spans="1:6" ht="24.6" customHeight="1">
      <c r="A14" s="66" t="s">
        <v>559</v>
      </c>
      <c r="B14" s="29"/>
      <c r="C14" s="29">
        <v>0</v>
      </c>
      <c r="D14" s="29"/>
      <c r="E14" s="83"/>
      <c r="F14" s="84"/>
    </row>
    <row r="15" spans="1:6" ht="24.6" customHeight="1">
      <c r="A15" s="66" t="s">
        <v>560</v>
      </c>
      <c r="B15" s="29"/>
      <c r="C15" s="29">
        <v>0</v>
      </c>
      <c r="D15" s="29"/>
      <c r="E15" s="83"/>
      <c r="F15" s="84"/>
    </row>
    <row r="16" spans="1:6" ht="24.6" customHeight="1">
      <c r="A16" s="66" t="s">
        <v>561</v>
      </c>
      <c r="B16" s="29"/>
      <c r="C16" s="29">
        <v>0</v>
      </c>
      <c r="D16" s="29"/>
      <c r="E16" s="83"/>
      <c r="F16" s="84"/>
    </row>
    <row r="17" spans="1:6" ht="24.6" customHeight="1">
      <c r="A17" s="66" t="s">
        <v>562</v>
      </c>
      <c r="B17" s="29"/>
      <c r="C17" s="147">
        <v>5</v>
      </c>
      <c r="D17" s="147">
        <v>2</v>
      </c>
      <c r="E17" s="180">
        <v>40</v>
      </c>
      <c r="F17" s="180"/>
    </row>
    <row r="18" spans="1:6" ht="24.6" customHeight="1">
      <c r="A18" s="64" t="s">
        <v>563</v>
      </c>
      <c r="B18" s="29"/>
      <c r="C18" s="29">
        <v>0</v>
      </c>
      <c r="D18" s="29"/>
      <c r="E18" s="83"/>
      <c r="F18" s="84"/>
    </row>
    <row r="19" spans="1:6" ht="24.6" customHeight="1">
      <c r="A19" s="66" t="s">
        <v>564</v>
      </c>
      <c r="B19" s="29"/>
      <c r="C19" s="29">
        <v>0</v>
      </c>
      <c r="D19" s="29"/>
      <c r="E19" s="83"/>
      <c r="F19" s="84"/>
    </row>
    <row r="20" spans="1:6" ht="24.6" customHeight="1">
      <c r="A20" s="66" t="s">
        <v>565</v>
      </c>
      <c r="B20" s="29"/>
      <c r="C20" s="29">
        <v>0</v>
      </c>
      <c r="D20" s="29"/>
      <c r="E20" s="83"/>
      <c r="F20" s="84"/>
    </row>
    <row r="21" spans="1:6" ht="24.6" customHeight="1">
      <c r="A21" s="66" t="s">
        <v>566</v>
      </c>
      <c r="B21" s="29"/>
      <c r="C21" s="29">
        <v>0</v>
      </c>
      <c r="D21" s="29"/>
      <c r="E21" s="83"/>
      <c r="F21" s="84"/>
    </row>
    <row r="22" spans="1:6" ht="24.6" customHeight="1">
      <c r="A22" s="66" t="s">
        <v>567</v>
      </c>
      <c r="B22" s="29"/>
      <c r="C22" s="29">
        <v>0</v>
      </c>
      <c r="D22" s="29"/>
      <c r="E22" s="83"/>
      <c r="F22" s="84"/>
    </row>
    <row r="23" spans="1:6" ht="24.6" customHeight="1">
      <c r="A23" s="66" t="s">
        <v>568</v>
      </c>
      <c r="B23" s="29"/>
      <c r="C23" s="29">
        <v>0</v>
      </c>
      <c r="D23" s="29"/>
      <c r="E23" s="83"/>
      <c r="F23" s="84"/>
    </row>
    <row r="24" spans="1:6" ht="24.6" customHeight="1">
      <c r="A24" s="64" t="s">
        <v>569</v>
      </c>
      <c r="B24" s="29"/>
      <c r="C24" s="29">
        <v>0</v>
      </c>
      <c r="D24" s="29"/>
      <c r="E24" s="83"/>
      <c r="F24" s="84"/>
    </row>
    <row r="25" spans="1:6" ht="24.6" customHeight="1">
      <c r="A25" s="66" t="s">
        <v>570</v>
      </c>
      <c r="B25" s="29"/>
      <c r="C25" s="29">
        <v>0</v>
      </c>
      <c r="D25" s="29"/>
      <c r="E25" s="83"/>
      <c r="F25" s="84"/>
    </row>
    <row r="26" spans="1:6" ht="24.6" customHeight="1">
      <c r="A26" s="66" t="s">
        <v>571</v>
      </c>
      <c r="B26" s="29"/>
      <c r="C26" s="29">
        <v>0</v>
      </c>
      <c r="D26" s="29"/>
      <c r="E26" s="83"/>
      <c r="F26" s="84"/>
    </row>
    <row r="27" spans="1:6" ht="24.6" customHeight="1">
      <c r="A27" s="64" t="s">
        <v>572</v>
      </c>
      <c r="B27" s="28">
        <v>2975</v>
      </c>
      <c r="C27" s="28">
        <v>1937</v>
      </c>
      <c r="D27" s="28">
        <v>1532</v>
      </c>
      <c r="E27" s="83">
        <v>79.091378420237476</v>
      </c>
      <c r="F27" s="83">
        <v>87.293447293447286</v>
      </c>
    </row>
    <row r="28" spans="1:6" ht="24.6" customHeight="1">
      <c r="A28" s="64" t="s">
        <v>573</v>
      </c>
      <c r="B28" s="28">
        <v>2975</v>
      </c>
      <c r="C28" s="28">
        <v>725</v>
      </c>
      <c r="D28" s="28">
        <v>1532</v>
      </c>
      <c r="E28" s="83">
        <v>211.31034482758619</v>
      </c>
      <c r="F28" s="83"/>
    </row>
    <row r="29" spans="1:6" ht="24.6" customHeight="1">
      <c r="A29" s="66" t="s">
        <v>574</v>
      </c>
      <c r="B29" s="29">
        <v>1276</v>
      </c>
      <c r="C29" s="29">
        <v>361</v>
      </c>
      <c r="D29" s="29">
        <v>1532</v>
      </c>
      <c r="E29" s="84">
        <v>424.37673130193912</v>
      </c>
      <c r="F29" s="84"/>
    </row>
    <row r="30" spans="1:6" ht="24.6" customHeight="1">
      <c r="A30" s="66" t="s">
        <v>575</v>
      </c>
      <c r="B30" s="29">
        <v>1699</v>
      </c>
      <c r="C30" s="29">
        <v>0</v>
      </c>
      <c r="D30" s="29"/>
      <c r="E30" s="84"/>
      <c r="F30" s="84"/>
    </row>
    <row r="31" spans="1:6" ht="24.6" customHeight="1">
      <c r="A31" s="66" t="s">
        <v>576</v>
      </c>
      <c r="B31" s="29"/>
      <c r="C31" s="29">
        <v>364</v>
      </c>
      <c r="D31" s="29"/>
      <c r="E31" s="84">
        <v>0</v>
      </c>
      <c r="F31" s="84"/>
    </row>
    <row r="32" spans="1:6" ht="24.6" customHeight="1">
      <c r="A32" s="64" t="s">
        <v>577</v>
      </c>
      <c r="B32" s="29"/>
      <c r="C32" s="29">
        <v>1212</v>
      </c>
      <c r="D32" s="29"/>
      <c r="E32" s="84">
        <v>0</v>
      </c>
      <c r="F32" s="84"/>
    </row>
    <row r="33" spans="1:6" ht="24.6" customHeight="1">
      <c r="A33" s="66" t="s">
        <v>574</v>
      </c>
      <c r="B33" s="29"/>
      <c r="C33" s="29">
        <v>1212</v>
      </c>
      <c r="D33" s="29"/>
      <c r="E33" s="84">
        <v>0</v>
      </c>
      <c r="F33" s="84"/>
    </row>
    <row r="34" spans="1:6" ht="24.6" customHeight="1">
      <c r="A34" s="66" t="s">
        <v>575</v>
      </c>
      <c r="B34" s="29"/>
      <c r="C34" s="29"/>
      <c r="D34" s="29"/>
      <c r="E34" s="84"/>
      <c r="F34" s="84"/>
    </row>
    <row r="35" spans="1:6" ht="24.6" customHeight="1">
      <c r="A35" s="66" t="s">
        <v>578</v>
      </c>
      <c r="B35" s="29"/>
      <c r="C35" s="29">
        <v>0</v>
      </c>
      <c r="D35" s="29"/>
      <c r="E35" s="84"/>
      <c r="F35" s="84"/>
    </row>
    <row r="36" spans="1:6" ht="24.6" customHeight="1">
      <c r="A36" s="64" t="s">
        <v>579</v>
      </c>
      <c r="B36" s="29"/>
      <c r="C36" s="29">
        <v>0</v>
      </c>
      <c r="D36" s="29"/>
      <c r="E36" s="83"/>
      <c r="F36" s="84"/>
    </row>
    <row r="37" spans="1:6" ht="24.6" customHeight="1">
      <c r="A37" s="66" t="s">
        <v>575</v>
      </c>
      <c r="B37" s="29"/>
      <c r="C37" s="29">
        <v>0</v>
      </c>
      <c r="D37" s="29"/>
      <c r="E37" s="83"/>
      <c r="F37" s="84"/>
    </row>
    <row r="38" spans="1:6" ht="24.6" customHeight="1">
      <c r="A38" s="66" t="s">
        <v>580</v>
      </c>
      <c r="B38" s="29"/>
      <c r="C38" s="29">
        <v>0</v>
      </c>
      <c r="D38" s="29"/>
      <c r="E38" s="83"/>
      <c r="F38" s="84"/>
    </row>
    <row r="39" spans="1:6" ht="24.6" customHeight="1">
      <c r="A39" s="64" t="s">
        <v>581</v>
      </c>
      <c r="B39" s="29"/>
      <c r="C39" s="29">
        <v>0</v>
      </c>
      <c r="D39" s="29"/>
      <c r="E39" s="83"/>
      <c r="F39" s="84"/>
    </row>
    <row r="40" spans="1:6" ht="24.6" customHeight="1">
      <c r="A40" s="64" t="s">
        <v>582</v>
      </c>
      <c r="B40" s="29"/>
      <c r="C40" s="29">
        <v>0</v>
      </c>
      <c r="D40" s="29"/>
      <c r="E40" s="83"/>
      <c r="F40" s="84"/>
    </row>
    <row r="41" spans="1:6" ht="24.6" customHeight="1">
      <c r="A41" s="66" t="s">
        <v>583</v>
      </c>
      <c r="B41" s="29"/>
      <c r="C41" s="29">
        <v>0</v>
      </c>
      <c r="D41" s="29"/>
      <c r="E41" s="83"/>
      <c r="F41" s="84"/>
    </row>
    <row r="42" spans="1:6" ht="24.6" customHeight="1">
      <c r="A42" s="66" t="s">
        <v>584</v>
      </c>
      <c r="B42" s="29"/>
      <c r="C42" s="29">
        <v>0</v>
      </c>
      <c r="D42" s="29"/>
      <c r="E42" s="83"/>
      <c r="F42" s="84"/>
    </row>
    <row r="43" spans="1:6" ht="24.6" customHeight="1">
      <c r="A43" s="66" t="s">
        <v>585</v>
      </c>
      <c r="B43" s="29"/>
      <c r="C43" s="29">
        <v>0</v>
      </c>
      <c r="D43" s="29"/>
      <c r="E43" s="83"/>
      <c r="F43" s="84"/>
    </row>
    <row r="44" spans="1:6" ht="24.6" customHeight="1">
      <c r="A44" s="66" t="s">
        <v>586</v>
      </c>
      <c r="B44" s="29"/>
      <c r="C44" s="29">
        <v>0</v>
      </c>
      <c r="D44" s="29"/>
      <c r="E44" s="83"/>
      <c r="F44" s="84"/>
    </row>
    <row r="45" spans="1:6" ht="24.6" customHeight="1">
      <c r="A45" s="64" t="s">
        <v>587</v>
      </c>
      <c r="B45" s="29"/>
      <c r="C45" s="29">
        <v>0</v>
      </c>
      <c r="D45" s="29"/>
      <c r="E45" s="83"/>
      <c r="F45" s="84"/>
    </row>
    <row r="46" spans="1:6" ht="24.6" customHeight="1">
      <c r="A46" s="66" t="s">
        <v>588</v>
      </c>
      <c r="B46" s="29"/>
      <c r="C46" s="29">
        <v>0</v>
      </c>
      <c r="D46" s="29"/>
      <c r="E46" s="83"/>
      <c r="F46" s="84"/>
    </row>
    <row r="47" spans="1:6" ht="24.6" customHeight="1">
      <c r="A47" s="66" t="s">
        <v>589</v>
      </c>
      <c r="B47" s="29"/>
      <c r="C47" s="29">
        <v>0</v>
      </c>
      <c r="D47" s="29"/>
      <c r="E47" s="83"/>
      <c r="F47" s="84"/>
    </row>
    <row r="48" spans="1:6" ht="24.6" customHeight="1">
      <c r="A48" s="66" t="s">
        <v>590</v>
      </c>
      <c r="B48" s="29"/>
      <c r="C48" s="29">
        <v>0</v>
      </c>
      <c r="D48" s="29"/>
      <c r="E48" s="83"/>
      <c r="F48" s="84"/>
    </row>
    <row r="49" spans="1:6" ht="24.6" customHeight="1">
      <c r="A49" s="66" t="s">
        <v>591</v>
      </c>
      <c r="B49" s="29"/>
      <c r="C49" s="29">
        <v>0</v>
      </c>
      <c r="D49" s="29"/>
      <c r="E49" s="83"/>
      <c r="F49" s="84"/>
    </row>
    <row r="50" spans="1:6" ht="24.6" customHeight="1">
      <c r="A50" s="64" t="s">
        <v>592</v>
      </c>
      <c r="B50" s="28">
        <v>443954</v>
      </c>
      <c r="C50" s="28">
        <v>458841</v>
      </c>
      <c r="D50" s="28">
        <v>423935</v>
      </c>
      <c r="E50" s="83">
        <v>92.39257171874354</v>
      </c>
      <c r="F50" s="83">
        <v>128.72533271794811</v>
      </c>
    </row>
    <row r="51" spans="1:6" ht="24.6" customHeight="1">
      <c r="A51" s="64" t="s">
        <v>593</v>
      </c>
      <c r="B51" s="28">
        <v>415793</v>
      </c>
      <c r="C51" s="28">
        <v>406903</v>
      </c>
      <c r="D51" s="28">
        <v>392132</v>
      </c>
      <c r="E51" s="83">
        <v>96.369896510962079</v>
      </c>
      <c r="F51" s="83"/>
    </row>
    <row r="52" spans="1:6" ht="24.6" customHeight="1">
      <c r="A52" s="66" t="s">
        <v>594</v>
      </c>
      <c r="B52" s="29">
        <v>113036</v>
      </c>
      <c r="C52" s="29">
        <v>39995</v>
      </c>
      <c r="D52" s="29">
        <v>38955</v>
      </c>
      <c r="E52" s="84">
        <v>97.399674959369918</v>
      </c>
      <c r="F52" s="84"/>
    </row>
    <row r="53" spans="1:6" ht="24.6" customHeight="1">
      <c r="A53" s="66" t="s">
        <v>595</v>
      </c>
      <c r="B53" s="29">
        <v>293880</v>
      </c>
      <c r="C53" s="29">
        <v>319849</v>
      </c>
      <c r="D53" s="29">
        <v>306124</v>
      </c>
      <c r="E53" s="84">
        <v>95.708912643153482</v>
      </c>
      <c r="F53" s="84"/>
    </row>
    <row r="54" spans="1:6" ht="24.6" customHeight="1">
      <c r="A54" s="66" t="s">
        <v>596</v>
      </c>
      <c r="B54" s="29"/>
      <c r="C54" s="29">
        <v>300</v>
      </c>
      <c r="D54" s="29">
        <v>324</v>
      </c>
      <c r="E54" s="84">
        <v>108</v>
      </c>
      <c r="F54" s="84"/>
    </row>
    <row r="55" spans="1:6" ht="24.6" customHeight="1">
      <c r="A55" s="66" t="s">
        <v>597</v>
      </c>
      <c r="B55" s="29"/>
      <c r="C55" s="29">
        <v>6238</v>
      </c>
      <c r="D55" s="29">
        <v>6238</v>
      </c>
      <c r="E55" s="84">
        <v>100</v>
      </c>
      <c r="F55" s="84"/>
    </row>
    <row r="56" spans="1:6" ht="24.6" customHeight="1">
      <c r="A56" s="66" t="s">
        <v>598</v>
      </c>
      <c r="B56" s="29"/>
      <c r="C56" s="29">
        <v>7984</v>
      </c>
      <c r="D56" s="29">
        <v>8034</v>
      </c>
      <c r="E56" s="84">
        <v>100.62625250501003</v>
      </c>
      <c r="F56" s="84"/>
    </row>
    <row r="57" spans="1:6" ht="24.6" customHeight="1">
      <c r="A57" s="66" t="s">
        <v>599</v>
      </c>
      <c r="B57" s="29"/>
      <c r="C57" s="29">
        <v>0</v>
      </c>
      <c r="D57" s="29"/>
      <c r="E57" s="84"/>
      <c r="F57" s="84"/>
    </row>
    <row r="58" spans="1:6" ht="24.6" customHeight="1">
      <c r="A58" s="66" t="s">
        <v>600</v>
      </c>
      <c r="B58" s="29">
        <v>49</v>
      </c>
      <c r="C58" s="29">
        <v>0</v>
      </c>
      <c r="D58" s="29"/>
      <c r="E58" s="84"/>
      <c r="F58" s="84"/>
    </row>
    <row r="59" spans="1:6" ht="24.6" customHeight="1">
      <c r="A59" s="66" t="s">
        <v>601</v>
      </c>
      <c r="B59" s="29"/>
      <c r="C59" s="29">
        <v>0</v>
      </c>
      <c r="D59" s="29"/>
      <c r="E59" s="84"/>
      <c r="F59" s="84"/>
    </row>
    <row r="60" spans="1:6" ht="24.6" customHeight="1">
      <c r="A60" s="66" t="s">
        <v>602</v>
      </c>
      <c r="B60" s="29">
        <v>8823</v>
      </c>
      <c r="C60" s="29">
        <v>13845</v>
      </c>
      <c r="D60" s="29">
        <v>13845</v>
      </c>
      <c r="E60" s="84">
        <v>100</v>
      </c>
      <c r="F60" s="84"/>
    </row>
    <row r="61" spans="1:6" ht="24.6" customHeight="1">
      <c r="A61" s="66" t="s">
        <v>603</v>
      </c>
      <c r="B61" s="29"/>
      <c r="C61" s="29">
        <v>0</v>
      </c>
      <c r="D61" s="29"/>
      <c r="E61" s="84"/>
      <c r="F61" s="84"/>
    </row>
    <row r="62" spans="1:6" ht="24.6" customHeight="1">
      <c r="A62" s="66" t="s">
        <v>604</v>
      </c>
      <c r="B62" s="29">
        <v>5</v>
      </c>
      <c r="C62" s="29">
        <v>5</v>
      </c>
      <c r="D62" s="29"/>
      <c r="E62" s="84">
        <v>0</v>
      </c>
      <c r="F62" s="84"/>
    </row>
    <row r="63" spans="1:6" ht="24.6" customHeight="1">
      <c r="A63" s="66" t="s">
        <v>605</v>
      </c>
      <c r="B63" s="29"/>
      <c r="C63" s="29">
        <v>18687</v>
      </c>
      <c r="D63" s="29">
        <v>18612</v>
      </c>
      <c r="E63" s="84">
        <v>99.598651468935628</v>
      </c>
      <c r="F63" s="84"/>
    </row>
    <row r="64" spans="1:6" ht="24.6" customHeight="1">
      <c r="A64" s="64" t="s">
        <v>606</v>
      </c>
      <c r="B64" s="28">
        <v>17049</v>
      </c>
      <c r="C64" s="28">
        <v>18616</v>
      </c>
      <c r="D64" s="28">
        <v>3416</v>
      </c>
      <c r="E64" s="83">
        <v>18.349806617963043</v>
      </c>
      <c r="F64" s="83"/>
    </row>
    <row r="65" spans="1:6" ht="24.6" customHeight="1">
      <c r="A65" s="66" t="s">
        <v>594</v>
      </c>
      <c r="B65" s="29">
        <v>1849</v>
      </c>
      <c r="C65" s="29">
        <v>3416</v>
      </c>
      <c r="D65" s="29">
        <v>3416</v>
      </c>
      <c r="E65" s="84">
        <v>100</v>
      </c>
      <c r="F65" s="84"/>
    </row>
    <row r="66" spans="1:6" ht="24.6" customHeight="1">
      <c r="A66" s="66" t="s">
        <v>595</v>
      </c>
      <c r="B66" s="29">
        <v>15200</v>
      </c>
      <c r="C66" s="29">
        <v>15200</v>
      </c>
      <c r="D66" s="29"/>
      <c r="E66" s="84">
        <v>0</v>
      </c>
      <c r="F66" s="84"/>
    </row>
    <row r="67" spans="1:6" ht="24.6" customHeight="1">
      <c r="A67" s="66" t="s">
        <v>607</v>
      </c>
      <c r="B67" s="29"/>
      <c r="C67" s="29">
        <v>0</v>
      </c>
      <c r="D67" s="29"/>
      <c r="E67" s="84"/>
      <c r="F67" s="84"/>
    </row>
    <row r="68" spans="1:6" ht="24.6" customHeight="1">
      <c r="A68" s="64" t="s">
        <v>608</v>
      </c>
      <c r="B68" s="28">
        <v>1512</v>
      </c>
      <c r="C68" s="28">
        <v>1659</v>
      </c>
      <c r="D68" s="28">
        <v>159</v>
      </c>
      <c r="E68" s="83">
        <v>9.5840867992766725</v>
      </c>
      <c r="F68" s="83"/>
    </row>
    <row r="69" spans="1:6" ht="24.6" customHeight="1">
      <c r="A69" s="64" t="s">
        <v>609</v>
      </c>
      <c r="B69" s="28">
        <v>5700</v>
      </c>
      <c r="C69" s="28">
        <v>8730</v>
      </c>
      <c r="D69" s="28">
        <v>4461</v>
      </c>
      <c r="E69" s="83">
        <v>51.099656357388312</v>
      </c>
      <c r="F69" s="83"/>
    </row>
    <row r="70" spans="1:6" ht="24.6" customHeight="1">
      <c r="A70" s="66" t="s">
        <v>610</v>
      </c>
      <c r="B70" s="29">
        <v>250</v>
      </c>
      <c r="C70" s="29">
        <v>73</v>
      </c>
      <c r="D70" s="29">
        <v>96</v>
      </c>
      <c r="E70" s="84">
        <v>131.50684931506848</v>
      </c>
      <c r="F70" s="84"/>
    </row>
    <row r="71" spans="1:6" ht="24.6" customHeight="1">
      <c r="A71" s="66" t="s">
        <v>611</v>
      </c>
      <c r="B71" s="29">
        <v>1250</v>
      </c>
      <c r="C71" s="29">
        <v>3351</v>
      </c>
      <c r="D71" s="29">
        <v>2031</v>
      </c>
      <c r="E71" s="84">
        <v>60.608773500447633</v>
      </c>
      <c r="F71" s="84"/>
    </row>
    <row r="72" spans="1:6" ht="24.6" customHeight="1">
      <c r="A72" s="66" t="s">
        <v>612</v>
      </c>
      <c r="B72" s="29"/>
      <c r="C72" s="29">
        <v>0</v>
      </c>
      <c r="D72" s="29"/>
      <c r="E72" s="84"/>
      <c r="F72" s="84"/>
    </row>
    <row r="73" spans="1:6" ht="24.6" customHeight="1">
      <c r="A73" s="66" t="s">
        <v>613</v>
      </c>
      <c r="B73" s="29"/>
      <c r="C73" s="29">
        <v>0</v>
      </c>
      <c r="D73" s="29"/>
      <c r="E73" s="84"/>
      <c r="F73" s="84"/>
    </row>
    <row r="74" spans="1:6" ht="24.6" customHeight="1">
      <c r="A74" s="66" t="s">
        <v>614</v>
      </c>
      <c r="B74" s="29">
        <v>4200</v>
      </c>
      <c r="C74" s="29">
        <v>5306</v>
      </c>
      <c r="D74" s="29">
        <v>2334</v>
      </c>
      <c r="E74" s="84">
        <v>43.987938183188838</v>
      </c>
      <c r="F74" s="84"/>
    </row>
    <row r="75" spans="1:6" ht="24.6" customHeight="1">
      <c r="A75" s="64" t="s">
        <v>615</v>
      </c>
      <c r="B75" s="28">
        <v>3900</v>
      </c>
      <c r="C75" s="28">
        <v>6278</v>
      </c>
      <c r="D75" s="28">
        <v>7312</v>
      </c>
      <c r="E75" s="83">
        <v>116.47021344377191</v>
      </c>
      <c r="F75" s="83"/>
    </row>
    <row r="76" spans="1:6" ht="24.6" customHeight="1">
      <c r="A76" s="66" t="s">
        <v>616</v>
      </c>
      <c r="B76" s="29">
        <v>400</v>
      </c>
      <c r="C76" s="29">
        <v>240</v>
      </c>
      <c r="D76" s="29">
        <v>240</v>
      </c>
      <c r="E76" s="84">
        <v>100</v>
      </c>
      <c r="F76" s="84"/>
    </row>
    <row r="77" spans="1:6" ht="24.6" customHeight="1">
      <c r="A77" s="66" t="s">
        <v>617</v>
      </c>
      <c r="B77" s="29"/>
      <c r="C77" s="29">
        <v>0</v>
      </c>
      <c r="D77" s="29"/>
      <c r="E77" s="84"/>
      <c r="F77" s="84"/>
    </row>
    <row r="78" spans="1:6" ht="24.6" customHeight="1">
      <c r="A78" s="66" t="s">
        <v>618</v>
      </c>
      <c r="B78" s="29">
        <v>3500</v>
      </c>
      <c r="C78" s="29">
        <v>6038</v>
      </c>
      <c r="D78" s="29">
        <v>7072</v>
      </c>
      <c r="E78" s="84">
        <v>117.12487578668433</v>
      </c>
      <c r="F78" s="84"/>
    </row>
    <row r="79" spans="1:6" ht="24.6" customHeight="1">
      <c r="A79" s="64" t="s">
        <v>619</v>
      </c>
      <c r="B79" s="29"/>
      <c r="C79" s="29">
        <v>0</v>
      </c>
      <c r="D79" s="29"/>
      <c r="E79" s="83"/>
      <c r="F79" s="84"/>
    </row>
    <row r="80" spans="1:6" ht="24.6" customHeight="1">
      <c r="A80" s="66" t="s">
        <v>620</v>
      </c>
      <c r="B80" s="29"/>
      <c r="C80" s="29">
        <v>0</v>
      </c>
      <c r="D80" s="29"/>
      <c r="E80" s="83"/>
      <c r="F80" s="84"/>
    </row>
    <row r="81" spans="1:6" ht="24.6" customHeight="1">
      <c r="A81" s="66" t="s">
        <v>621</v>
      </c>
      <c r="B81" s="29"/>
      <c r="C81" s="29">
        <v>0</v>
      </c>
      <c r="D81" s="29"/>
      <c r="E81" s="83"/>
      <c r="F81" s="84"/>
    </row>
    <row r="82" spans="1:6" ht="24.6" customHeight="1">
      <c r="A82" s="66" t="s">
        <v>622</v>
      </c>
      <c r="B82" s="29"/>
      <c r="C82" s="29">
        <v>0</v>
      </c>
      <c r="D82" s="29"/>
      <c r="E82" s="83"/>
      <c r="F82" s="84"/>
    </row>
    <row r="83" spans="1:6" ht="24.6" customHeight="1">
      <c r="A83" s="64" t="s">
        <v>623</v>
      </c>
      <c r="B83" s="29"/>
      <c r="C83" s="29">
        <v>16455</v>
      </c>
      <c r="D83" s="29">
        <v>16455</v>
      </c>
      <c r="E83" s="83">
        <v>100</v>
      </c>
      <c r="F83" s="84"/>
    </row>
    <row r="84" spans="1:6" ht="24.6" customHeight="1">
      <c r="A84" s="66" t="s">
        <v>620</v>
      </c>
      <c r="B84" s="29"/>
      <c r="C84" s="29">
        <v>0</v>
      </c>
      <c r="D84" s="29"/>
      <c r="E84" s="84"/>
      <c r="F84" s="84"/>
    </row>
    <row r="85" spans="1:6" ht="24.6" customHeight="1">
      <c r="A85" s="66" t="s">
        <v>621</v>
      </c>
      <c r="B85" s="29"/>
      <c r="C85" s="29">
        <v>0</v>
      </c>
      <c r="D85" s="29"/>
      <c r="E85" s="84"/>
      <c r="F85" s="84"/>
    </row>
    <row r="86" spans="1:6" ht="24.6" customHeight="1">
      <c r="A86" s="66" t="s">
        <v>624</v>
      </c>
      <c r="B86" s="29"/>
      <c r="C86" s="29">
        <v>16455</v>
      </c>
      <c r="D86" s="29">
        <v>16455</v>
      </c>
      <c r="E86" s="84">
        <v>100</v>
      </c>
      <c r="F86" s="84"/>
    </row>
    <row r="87" spans="1:6" ht="24.6" customHeight="1">
      <c r="A87" s="64" t="s">
        <v>625</v>
      </c>
      <c r="B87" s="29"/>
      <c r="C87" s="29">
        <v>200</v>
      </c>
      <c r="D87" s="29"/>
      <c r="E87" s="83"/>
      <c r="F87" s="84"/>
    </row>
    <row r="88" spans="1:6" ht="24.6" customHeight="1">
      <c r="A88" s="66" t="s">
        <v>626</v>
      </c>
      <c r="B88" s="29"/>
      <c r="C88" s="29">
        <v>200</v>
      </c>
      <c r="D88" s="29"/>
      <c r="E88" s="83"/>
      <c r="F88" s="84"/>
    </row>
    <row r="89" spans="1:6" ht="24.6" customHeight="1">
      <c r="A89" s="66" t="s">
        <v>627</v>
      </c>
      <c r="B89" s="29"/>
      <c r="C89" s="29">
        <v>0</v>
      </c>
      <c r="D89" s="29"/>
      <c r="E89" s="83"/>
      <c r="F89" s="84"/>
    </row>
    <row r="90" spans="1:6" ht="24.6" customHeight="1">
      <c r="A90" s="66" t="s">
        <v>628</v>
      </c>
      <c r="B90" s="29"/>
      <c r="C90" s="29">
        <v>0</v>
      </c>
      <c r="D90" s="29"/>
      <c r="E90" s="83"/>
      <c r="F90" s="84"/>
    </row>
    <row r="91" spans="1:6" ht="24.6" customHeight="1">
      <c r="A91" s="66" t="s">
        <v>629</v>
      </c>
      <c r="B91" s="29"/>
      <c r="C91" s="29">
        <v>0</v>
      </c>
      <c r="D91" s="29"/>
      <c r="E91" s="83"/>
      <c r="F91" s="84"/>
    </row>
    <row r="92" spans="1:6" ht="24.6" customHeight="1">
      <c r="A92" s="66" t="s">
        <v>630</v>
      </c>
      <c r="B92" s="29"/>
      <c r="C92" s="29">
        <v>0</v>
      </c>
      <c r="D92" s="29"/>
      <c r="E92" s="83"/>
      <c r="F92" s="84"/>
    </row>
    <row r="93" spans="1:6" ht="24.6" customHeight="1">
      <c r="A93" s="64" t="s">
        <v>631</v>
      </c>
      <c r="B93" s="28"/>
      <c r="C93" s="29">
        <v>0</v>
      </c>
      <c r="D93" s="28"/>
      <c r="E93" s="83"/>
      <c r="F93" s="83"/>
    </row>
    <row r="94" spans="1:6" ht="24.6" customHeight="1">
      <c r="A94" s="66" t="s">
        <v>632</v>
      </c>
      <c r="B94" s="29"/>
      <c r="C94" s="29">
        <v>0</v>
      </c>
      <c r="D94" s="29"/>
      <c r="E94" s="83"/>
      <c r="F94" s="84"/>
    </row>
    <row r="95" spans="1:6" ht="24.6" customHeight="1">
      <c r="A95" s="66" t="s">
        <v>633</v>
      </c>
      <c r="B95" s="29"/>
      <c r="C95" s="29">
        <v>0</v>
      </c>
      <c r="D95" s="29"/>
      <c r="E95" s="83"/>
      <c r="F95" s="84"/>
    </row>
    <row r="96" spans="1:6" ht="24.6" customHeight="1">
      <c r="A96" s="64" t="s">
        <v>634</v>
      </c>
      <c r="B96" s="28">
        <v>0</v>
      </c>
      <c r="C96" s="28">
        <v>605</v>
      </c>
      <c r="D96" s="28">
        <v>0</v>
      </c>
      <c r="E96" s="83"/>
      <c r="F96" s="83">
        <v>0</v>
      </c>
    </row>
    <row r="97" spans="1:6" ht="24.6" customHeight="1">
      <c r="A97" s="64" t="s">
        <v>635</v>
      </c>
      <c r="B97" s="28"/>
      <c r="C97" s="29">
        <v>0</v>
      </c>
      <c r="D97" s="28"/>
      <c r="E97" s="83"/>
      <c r="F97" s="83">
        <v>0</v>
      </c>
    </row>
    <row r="98" spans="1:6" ht="24.6" customHeight="1">
      <c r="A98" s="66" t="s">
        <v>575</v>
      </c>
      <c r="B98" s="29"/>
      <c r="C98" s="29">
        <v>0</v>
      </c>
      <c r="D98" s="29"/>
      <c r="E98" s="83"/>
      <c r="F98" s="84">
        <v>0</v>
      </c>
    </row>
    <row r="99" spans="1:6" ht="24.6" customHeight="1">
      <c r="A99" s="66" t="s">
        <v>636</v>
      </c>
      <c r="B99" s="29"/>
      <c r="C99" s="29">
        <v>0</v>
      </c>
      <c r="D99" s="29"/>
      <c r="E99" s="83"/>
      <c r="F99" s="84"/>
    </row>
    <row r="100" spans="1:6" ht="24.6" customHeight="1">
      <c r="A100" s="66" t="s">
        <v>637</v>
      </c>
      <c r="B100" s="29"/>
      <c r="C100" s="29">
        <v>0</v>
      </c>
      <c r="D100" s="29"/>
      <c r="E100" s="83"/>
      <c r="F100" s="84"/>
    </row>
    <row r="101" spans="1:6" ht="24.6" customHeight="1">
      <c r="A101" s="66" t="s">
        <v>638</v>
      </c>
      <c r="B101" s="29"/>
      <c r="C101" s="29">
        <v>0</v>
      </c>
      <c r="D101" s="29"/>
      <c r="E101" s="83"/>
      <c r="F101" s="84"/>
    </row>
    <row r="102" spans="1:6" ht="24.6" customHeight="1">
      <c r="A102" s="64" t="s">
        <v>639</v>
      </c>
      <c r="B102" s="29"/>
      <c r="C102" s="29">
        <v>0</v>
      </c>
      <c r="D102" s="29"/>
      <c r="E102" s="83"/>
      <c r="F102" s="84"/>
    </row>
    <row r="103" spans="1:6" ht="24.6" customHeight="1">
      <c r="A103" s="66" t="s">
        <v>575</v>
      </c>
      <c r="B103" s="29"/>
      <c r="C103" s="29">
        <v>0</v>
      </c>
      <c r="D103" s="29"/>
      <c r="E103" s="83"/>
      <c r="F103" s="84"/>
    </row>
    <row r="104" spans="1:6" ht="24.6" customHeight="1">
      <c r="A104" s="66" t="s">
        <v>636</v>
      </c>
      <c r="B104" s="29"/>
      <c r="C104" s="29">
        <v>0</v>
      </c>
      <c r="D104" s="29"/>
      <c r="E104" s="83"/>
      <c r="F104" s="84"/>
    </row>
    <row r="105" spans="1:6" ht="24.6" customHeight="1">
      <c r="A105" s="66" t="s">
        <v>640</v>
      </c>
      <c r="B105" s="29"/>
      <c r="C105" s="29">
        <v>0</v>
      </c>
      <c r="D105" s="29"/>
      <c r="E105" s="83"/>
      <c r="F105" s="84"/>
    </row>
    <row r="106" spans="1:6" ht="24.6" customHeight="1">
      <c r="A106" s="66" t="s">
        <v>641</v>
      </c>
      <c r="B106" s="29"/>
      <c r="C106" s="29">
        <v>0</v>
      </c>
      <c r="D106" s="29"/>
      <c r="E106" s="83"/>
      <c r="F106" s="84"/>
    </row>
    <row r="107" spans="1:6" ht="24.6" customHeight="1">
      <c r="A107" s="64" t="s">
        <v>642</v>
      </c>
      <c r="B107" s="29"/>
      <c r="C107" s="29">
        <v>0</v>
      </c>
      <c r="D107" s="29"/>
      <c r="E107" s="83"/>
      <c r="F107" s="84"/>
    </row>
    <row r="108" spans="1:6" ht="24.6" customHeight="1">
      <c r="A108" s="66" t="s">
        <v>643</v>
      </c>
      <c r="B108" s="29"/>
      <c r="C108" s="29">
        <v>0</v>
      </c>
      <c r="D108" s="29"/>
      <c r="E108" s="83"/>
      <c r="F108" s="84"/>
    </row>
    <row r="109" spans="1:6" ht="24.6" customHeight="1">
      <c r="A109" s="66" t="s">
        <v>644</v>
      </c>
      <c r="B109" s="29"/>
      <c r="C109" s="29">
        <v>0</v>
      </c>
      <c r="D109" s="29"/>
      <c r="E109" s="83"/>
      <c r="F109" s="84"/>
    </row>
    <row r="110" spans="1:6" ht="24.6" customHeight="1">
      <c r="A110" s="66" t="s">
        <v>645</v>
      </c>
      <c r="B110" s="29"/>
      <c r="C110" s="29">
        <v>0</v>
      </c>
      <c r="D110" s="29"/>
      <c r="E110" s="83"/>
      <c r="F110" s="84"/>
    </row>
    <row r="111" spans="1:6" ht="24.6" customHeight="1">
      <c r="A111" s="66" t="s">
        <v>646</v>
      </c>
      <c r="B111" s="29"/>
      <c r="C111" s="29">
        <v>0</v>
      </c>
      <c r="D111" s="29"/>
      <c r="E111" s="83"/>
      <c r="F111" s="84"/>
    </row>
    <row r="112" spans="1:6" ht="24.6" customHeight="1">
      <c r="A112" s="64" t="s">
        <v>647</v>
      </c>
      <c r="B112" s="29"/>
      <c r="C112" s="28">
        <v>605</v>
      </c>
      <c r="D112" s="29"/>
      <c r="E112" s="83"/>
      <c r="F112" s="84"/>
    </row>
    <row r="113" spans="1:6" ht="24.6" customHeight="1">
      <c r="A113" s="66" t="s">
        <v>648</v>
      </c>
      <c r="B113" s="29"/>
      <c r="C113" s="29">
        <v>605</v>
      </c>
      <c r="D113" s="29"/>
      <c r="E113" s="83"/>
      <c r="F113" s="84"/>
    </row>
    <row r="114" spans="1:6" ht="24.6" customHeight="1">
      <c r="A114" s="66" t="s">
        <v>649</v>
      </c>
      <c r="B114" s="29"/>
      <c r="C114" s="29">
        <v>0</v>
      </c>
      <c r="D114" s="29"/>
      <c r="E114" s="83"/>
      <c r="F114" s="84"/>
    </row>
    <row r="115" spans="1:6" ht="24.6" customHeight="1">
      <c r="A115" s="64" t="s">
        <v>650</v>
      </c>
      <c r="B115" s="29"/>
      <c r="C115" s="29">
        <v>0</v>
      </c>
      <c r="D115" s="29"/>
      <c r="E115" s="83"/>
      <c r="F115" s="84"/>
    </row>
    <row r="116" spans="1:6" ht="24.6" customHeight="1">
      <c r="A116" s="66" t="s">
        <v>651</v>
      </c>
      <c r="B116" s="29"/>
      <c r="C116" s="29">
        <v>0</v>
      </c>
      <c r="D116" s="29"/>
      <c r="E116" s="83"/>
      <c r="F116" s="84"/>
    </row>
    <row r="117" spans="1:6" ht="24.6" customHeight="1">
      <c r="A117" s="66" t="s">
        <v>652</v>
      </c>
      <c r="B117" s="29"/>
      <c r="C117" s="29">
        <v>0</v>
      </c>
      <c r="D117" s="29"/>
      <c r="E117" s="83"/>
      <c r="F117" s="84"/>
    </row>
    <row r="118" spans="1:6" ht="24.6" customHeight="1">
      <c r="A118" s="66" t="s">
        <v>653</v>
      </c>
      <c r="B118" s="29"/>
      <c r="C118" s="29">
        <v>0</v>
      </c>
      <c r="D118" s="29"/>
      <c r="E118" s="83"/>
      <c r="F118" s="84"/>
    </row>
    <row r="119" spans="1:6" ht="24.6" customHeight="1">
      <c r="A119" s="66" t="s">
        <v>654</v>
      </c>
      <c r="B119" s="29"/>
      <c r="C119" s="29">
        <v>0</v>
      </c>
      <c r="D119" s="29"/>
      <c r="E119" s="83"/>
      <c r="F119" s="84"/>
    </row>
    <row r="120" spans="1:6" ht="24.6" customHeight="1">
      <c r="A120" s="64" t="s">
        <v>655</v>
      </c>
      <c r="B120" s="29"/>
      <c r="C120" s="29">
        <v>0</v>
      </c>
      <c r="D120" s="29"/>
      <c r="E120" s="83"/>
      <c r="F120" s="84"/>
    </row>
    <row r="121" spans="1:6" ht="24.6" customHeight="1">
      <c r="A121" s="64" t="s">
        <v>656</v>
      </c>
      <c r="B121" s="29"/>
      <c r="C121" s="29">
        <v>0</v>
      </c>
      <c r="D121" s="29"/>
      <c r="E121" s="83"/>
      <c r="F121" s="84"/>
    </row>
    <row r="122" spans="1:6" ht="24.6" customHeight="1">
      <c r="A122" s="66" t="s">
        <v>657</v>
      </c>
      <c r="B122" s="29"/>
      <c r="C122" s="29">
        <v>0</v>
      </c>
      <c r="D122" s="29"/>
      <c r="E122" s="83"/>
      <c r="F122" s="84"/>
    </row>
    <row r="123" spans="1:6" ht="24.6" customHeight="1">
      <c r="A123" s="66" t="s">
        <v>658</v>
      </c>
      <c r="B123" s="29"/>
      <c r="C123" s="29">
        <v>0</v>
      </c>
      <c r="D123" s="29"/>
      <c r="E123" s="83"/>
      <c r="F123" s="84"/>
    </row>
    <row r="124" spans="1:6" ht="24.6" customHeight="1">
      <c r="A124" s="66" t="s">
        <v>659</v>
      </c>
      <c r="B124" s="29"/>
      <c r="C124" s="29">
        <v>0</v>
      </c>
      <c r="D124" s="29"/>
      <c r="E124" s="83"/>
      <c r="F124" s="84"/>
    </row>
    <row r="125" spans="1:6" ht="24.6" customHeight="1">
      <c r="A125" s="66" t="s">
        <v>660</v>
      </c>
      <c r="B125" s="29"/>
      <c r="C125" s="29">
        <v>0</v>
      </c>
      <c r="D125" s="29"/>
      <c r="E125" s="83"/>
      <c r="F125" s="84"/>
    </row>
    <row r="126" spans="1:6" ht="24.6" customHeight="1">
      <c r="A126" s="64" t="s">
        <v>661</v>
      </c>
      <c r="B126" s="29"/>
      <c r="C126" s="29">
        <v>0</v>
      </c>
      <c r="D126" s="29"/>
      <c r="E126" s="83"/>
      <c r="F126" s="84"/>
    </row>
    <row r="127" spans="1:6" ht="24.6" customHeight="1">
      <c r="A127" s="66" t="s">
        <v>659</v>
      </c>
      <c r="B127" s="29"/>
      <c r="C127" s="29">
        <v>0</v>
      </c>
      <c r="D127" s="29"/>
      <c r="E127" s="83"/>
      <c r="F127" s="84"/>
    </row>
    <row r="128" spans="1:6" ht="24.6" customHeight="1">
      <c r="A128" s="66" t="s">
        <v>662</v>
      </c>
      <c r="B128" s="29"/>
      <c r="C128" s="29">
        <v>0</v>
      </c>
      <c r="D128" s="29"/>
      <c r="E128" s="83"/>
      <c r="F128" s="84"/>
    </row>
    <row r="129" spans="1:6" ht="24.6" customHeight="1">
      <c r="A129" s="66" t="s">
        <v>663</v>
      </c>
      <c r="B129" s="29"/>
      <c r="C129" s="29">
        <v>0</v>
      </c>
      <c r="D129" s="29"/>
      <c r="E129" s="83"/>
      <c r="F129" s="84"/>
    </row>
    <row r="130" spans="1:6" ht="24.6" customHeight="1">
      <c r="A130" s="66" t="s">
        <v>664</v>
      </c>
      <c r="B130" s="29"/>
      <c r="C130" s="29">
        <v>0</v>
      </c>
      <c r="D130" s="29"/>
      <c r="E130" s="83"/>
      <c r="F130" s="84"/>
    </row>
    <row r="131" spans="1:6" ht="24.6" customHeight="1">
      <c r="A131" s="64" t="s">
        <v>665</v>
      </c>
      <c r="B131" s="29"/>
      <c r="C131" s="29">
        <v>0</v>
      </c>
      <c r="D131" s="29"/>
      <c r="E131" s="83"/>
      <c r="F131" s="84"/>
    </row>
    <row r="132" spans="1:6" ht="24.6" customHeight="1">
      <c r="A132" s="66" t="s">
        <v>666</v>
      </c>
      <c r="B132" s="29"/>
      <c r="C132" s="29">
        <v>0</v>
      </c>
      <c r="D132" s="29"/>
      <c r="E132" s="83"/>
      <c r="F132" s="84"/>
    </row>
    <row r="133" spans="1:6" ht="24.6" customHeight="1">
      <c r="A133" s="66" t="s">
        <v>667</v>
      </c>
      <c r="B133" s="29"/>
      <c r="C133" s="29">
        <v>0</v>
      </c>
      <c r="D133" s="29"/>
      <c r="E133" s="83"/>
      <c r="F133" s="84"/>
    </row>
    <row r="134" spans="1:6" ht="24.6" customHeight="1">
      <c r="A134" s="66" t="s">
        <v>668</v>
      </c>
      <c r="B134" s="29"/>
      <c r="C134" s="29">
        <v>0</v>
      </c>
      <c r="D134" s="29"/>
      <c r="E134" s="83"/>
      <c r="F134" s="84"/>
    </row>
    <row r="135" spans="1:6" ht="24.6" customHeight="1">
      <c r="A135" s="66" t="s">
        <v>669</v>
      </c>
      <c r="B135" s="29"/>
      <c r="C135" s="29">
        <v>0</v>
      </c>
      <c r="D135" s="29"/>
      <c r="E135" s="83"/>
      <c r="F135" s="84"/>
    </row>
    <row r="136" spans="1:6" ht="24.6" customHeight="1">
      <c r="A136" s="64" t="s">
        <v>670</v>
      </c>
      <c r="B136" s="29"/>
      <c r="C136" s="29">
        <v>0</v>
      </c>
      <c r="D136" s="29"/>
      <c r="E136" s="83"/>
      <c r="F136" s="84"/>
    </row>
    <row r="137" spans="1:6" ht="24.6" customHeight="1">
      <c r="A137" s="66" t="s">
        <v>671</v>
      </c>
      <c r="B137" s="29"/>
      <c r="C137" s="29">
        <v>0</v>
      </c>
      <c r="D137" s="29"/>
      <c r="E137" s="83"/>
      <c r="F137" s="84"/>
    </row>
    <row r="138" spans="1:6" ht="24.6" customHeight="1">
      <c r="A138" s="66" t="s">
        <v>672</v>
      </c>
      <c r="B138" s="29"/>
      <c r="C138" s="29">
        <v>0</v>
      </c>
      <c r="D138" s="29"/>
      <c r="E138" s="83"/>
      <c r="F138" s="84"/>
    </row>
    <row r="139" spans="1:6" ht="24.6" customHeight="1">
      <c r="A139" s="66" t="s">
        <v>673</v>
      </c>
      <c r="B139" s="29"/>
      <c r="C139" s="29">
        <v>0</v>
      </c>
      <c r="D139" s="29"/>
      <c r="E139" s="83"/>
      <c r="F139" s="84"/>
    </row>
    <row r="140" spans="1:6" ht="24.6" customHeight="1">
      <c r="A140" s="66" t="s">
        <v>674</v>
      </c>
      <c r="B140" s="29"/>
      <c r="C140" s="29">
        <v>0</v>
      </c>
      <c r="D140" s="29"/>
      <c r="E140" s="83"/>
      <c r="F140" s="84"/>
    </row>
    <row r="141" spans="1:6" ht="24.6" customHeight="1">
      <c r="A141" s="66" t="s">
        <v>675</v>
      </c>
      <c r="B141" s="29"/>
      <c r="C141" s="29">
        <v>0</v>
      </c>
      <c r="D141" s="29"/>
      <c r="E141" s="83"/>
      <c r="F141" s="84"/>
    </row>
    <row r="142" spans="1:6" ht="24.6" customHeight="1">
      <c r="A142" s="66" t="s">
        <v>676</v>
      </c>
      <c r="B142" s="29"/>
      <c r="C142" s="29">
        <v>0</v>
      </c>
      <c r="D142" s="29"/>
      <c r="E142" s="83"/>
      <c r="F142" s="84"/>
    </row>
    <row r="143" spans="1:6" ht="24.6" customHeight="1">
      <c r="A143" s="66" t="s">
        <v>677</v>
      </c>
      <c r="B143" s="29"/>
      <c r="C143" s="29">
        <v>0</v>
      </c>
      <c r="D143" s="29"/>
      <c r="E143" s="83"/>
      <c r="F143" s="84"/>
    </row>
    <row r="144" spans="1:6" ht="24.6" customHeight="1">
      <c r="A144" s="66" t="s">
        <v>678</v>
      </c>
      <c r="B144" s="29"/>
      <c r="C144" s="29">
        <v>0</v>
      </c>
      <c r="D144" s="29"/>
      <c r="E144" s="83"/>
      <c r="F144" s="84"/>
    </row>
    <row r="145" spans="1:6" ht="24.6" customHeight="1">
      <c r="A145" s="64" t="s">
        <v>679</v>
      </c>
      <c r="B145" s="29"/>
      <c r="C145" s="29">
        <v>0</v>
      </c>
      <c r="D145" s="29"/>
      <c r="E145" s="83"/>
      <c r="F145" s="84"/>
    </row>
    <row r="146" spans="1:6" ht="24.6" customHeight="1">
      <c r="A146" s="66" t="s">
        <v>680</v>
      </c>
      <c r="B146" s="29"/>
      <c r="C146" s="29">
        <v>0</v>
      </c>
      <c r="D146" s="29"/>
      <c r="E146" s="83"/>
      <c r="F146" s="84"/>
    </row>
    <row r="147" spans="1:6" ht="24.6" customHeight="1">
      <c r="A147" s="66" t="s">
        <v>681</v>
      </c>
      <c r="B147" s="29"/>
      <c r="C147" s="29">
        <v>0</v>
      </c>
      <c r="D147" s="29"/>
      <c r="E147" s="83"/>
      <c r="F147" s="84"/>
    </row>
    <row r="148" spans="1:6" ht="24.6" customHeight="1">
      <c r="A148" s="66" t="s">
        <v>682</v>
      </c>
      <c r="B148" s="29"/>
      <c r="C148" s="29">
        <v>0</v>
      </c>
      <c r="D148" s="29"/>
      <c r="E148" s="83"/>
      <c r="F148" s="84"/>
    </row>
    <row r="149" spans="1:6" ht="24.6" customHeight="1">
      <c r="A149" s="66" t="s">
        <v>683</v>
      </c>
      <c r="B149" s="29"/>
      <c r="C149" s="29">
        <v>0</v>
      </c>
      <c r="D149" s="29"/>
      <c r="E149" s="83"/>
      <c r="F149" s="84"/>
    </row>
    <row r="150" spans="1:6" ht="24.6" customHeight="1">
      <c r="A150" s="66" t="s">
        <v>684</v>
      </c>
      <c r="B150" s="29"/>
      <c r="C150" s="29">
        <v>0</v>
      </c>
      <c r="D150" s="29"/>
      <c r="E150" s="83"/>
      <c r="F150" s="84"/>
    </row>
    <row r="151" spans="1:6" ht="24.6" customHeight="1">
      <c r="A151" s="66" t="s">
        <v>685</v>
      </c>
      <c r="B151" s="29"/>
      <c r="C151" s="29">
        <v>0</v>
      </c>
      <c r="D151" s="29"/>
      <c r="E151" s="83"/>
      <c r="F151" s="84"/>
    </row>
    <row r="152" spans="1:6" ht="24.6" customHeight="1">
      <c r="A152" s="64" t="s">
        <v>686</v>
      </c>
      <c r="B152" s="29"/>
      <c r="C152" s="29">
        <v>0</v>
      </c>
      <c r="D152" s="29"/>
      <c r="E152" s="83"/>
      <c r="F152" s="84"/>
    </row>
    <row r="153" spans="1:6" ht="24.6" customHeight="1">
      <c r="A153" s="66" t="s">
        <v>687</v>
      </c>
      <c r="B153" s="29"/>
      <c r="C153" s="29">
        <v>0</v>
      </c>
      <c r="D153" s="29"/>
      <c r="E153" s="83"/>
      <c r="F153" s="84"/>
    </row>
    <row r="154" spans="1:6" ht="24.6" customHeight="1">
      <c r="A154" s="66" t="s">
        <v>688</v>
      </c>
      <c r="B154" s="29"/>
      <c r="C154" s="29">
        <v>0</v>
      </c>
      <c r="D154" s="29"/>
      <c r="E154" s="83"/>
      <c r="F154" s="84"/>
    </row>
    <row r="155" spans="1:6" ht="24.6" customHeight="1">
      <c r="A155" s="66" t="s">
        <v>689</v>
      </c>
      <c r="B155" s="29"/>
      <c r="C155" s="29">
        <v>0</v>
      </c>
      <c r="D155" s="29"/>
      <c r="E155" s="83"/>
      <c r="F155" s="84"/>
    </row>
    <row r="156" spans="1:6" ht="24.6" customHeight="1">
      <c r="A156" s="66" t="s">
        <v>690</v>
      </c>
      <c r="B156" s="29"/>
      <c r="C156" s="29">
        <v>0</v>
      </c>
      <c r="D156" s="29"/>
      <c r="E156" s="83"/>
      <c r="F156" s="84"/>
    </row>
    <row r="157" spans="1:6" ht="24.6" customHeight="1">
      <c r="A157" s="66" t="s">
        <v>691</v>
      </c>
      <c r="B157" s="29"/>
      <c r="C157" s="29">
        <v>0</v>
      </c>
      <c r="D157" s="29"/>
      <c r="E157" s="83"/>
      <c r="F157" s="84"/>
    </row>
    <row r="158" spans="1:6" ht="24.6" customHeight="1">
      <c r="A158" s="66" t="s">
        <v>692</v>
      </c>
      <c r="B158" s="29"/>
      <c r="C158" s="29">
        <v>0</v>
      </c>
      <c r="D158" s="29"/>
      <c r="E158" s="83"/>
      <c r="F158" s="84"/>
    </row>
    <row r="159" spans="1:6" ht="24.6" customHeight="1">
      <c r="A159" s="66" t="s">
        <v>693</v>
      </c>
      <c r="B159" s="29"/>
      <c r="C159" s="29">
        <v>0</v>
      </c>
      <c r="D159" s="29"/>
      <c r="E159" s="83"/>
      <c r="F159" s="84"/>
    </row>
    <row r="160" spans="1:6" ht="24.6" customHeight="1">
      <c r="A160" s="66" t="s">
        <v>694</v>
      </c>
      <c r="B160" s="29"/>
      <c r="C160" s="29">
        <v>0</v>
      </c>
      <c r="D160" s="29"/>
      <c r="E160" s="83"/>
      <c r="F160" s="84"/>
    </row>
    <row r="161" spans="1:6" ht="24.6" customHeight="1">
      <c r="A161" s="64" t="s">
        <v>695</v>
      </c>
      <c r="B161" s="29"/>
      <c r="C161" s="29">
        <v>0</v>
      </c>
      <c r="D161" s="29"/>
      <c r="E161" s="83"/>
      <c r="F161" s="84"/>
    </row>
    <row r="162" spans="1:6" ht="24.6" customHeight="1">
      <c r="A162" s="66" t="s">
        <v>696</v>
      </c>
      <c r="B162" s="29"/>
      <c r="C162" s="29">
        <v>0</v>
      </c>
      <c r="D162" s="29"/>
      <c r="E162" s="83"/>
      <c r="F162" s="84"/>
    </row>
    <row r="163" spans="1:6" ht="24.6" customHeight="1">
      <c r="A163" s="66" t="s">
        <v>697</v>
      </c>
      <c r="B163" s="29"/>
      <c r="C163" s="29">
        <v>0</v>
      </c>
      <c r="D163" s="29"/>
      <c r="E163" s="83"/>
      <c r="F163" s="84"/>
    </row>
    <row r="164" spans="1:6" ht="24.6" customHeight="1">
      <c r="A164" s="64" t="s">
        <v>698</v>
      </c>
      <c r="B164" s="29"/>
      <c r="C164" s="29">
        <v>0</v>
      </c>
      <c r="D164" s="29"/>
      <c r="E164" s="83"/>
      <c r="F164" s="84"/>
    </row>
    <row r="165" spans="1:6" ht="24.6" customHeight="1">
      <c r="A165" s="66" t="s">
        <v>696</v>
      </c>
      <c r="B165" s="29"/>
      <c r="C165" s="29">
        <v>0</v>
      </c>
      <c r="D165" s="29"/>
      <c r="E165" s="83"/>
      <c r="F165" s="84"/>
    </row>
    <row r="166" spans="1:6" ht="24.6" customHeight="1">
      <c r="A166" s="66" t="s">
        <v>699</v>
      </c>
      <c r="B166" s="29"/>
      <c r="C166" s="29">
        <v>0</v>
      </c>
      <c r="D166" s="29"/>
      <c r="E166" s="83"/>
      <c r="F166" s="84"/>
    </row>
    <row r="167" spans="1:6" ht="24.6" customHeight="1">
      <c r="A167" s="64" t="s">
        <v>700</v>
      </c>
      <c r="B167" s="29"/>
      <c r="C167" s="29">
        <v>0</v>
      </c>
      <c r="D167" s="29"/>
      <c r="E167" s="83"/>
      <c r="F167" s="84"/>
    </row>
    <row r="168" spans="1:6" ht="24.6" customHeight="1">
      <c r="A168" s="64" t="s">
        <v>701</v>
      </c>
      <c r="B168" s="29"/>
      <c r="C168" s="29">
        <v>0</v>
      </c>
      <c r="D168" s="29"/>
      <c r="E168" s="83"/>
      <c r="F168" s="84"/>
    </row>
    <row r="169" spans="1:6" ht="24.6" customHeight="1">
      <c r="A169" s="66" t="s">
        <v>702</v>
      </c>
      <c r="B169" s="29"/>
      <c r="C169" s="29">
        <v>0</v>
      </c>
      <c r="D169" s="29"/>
      <c r="E169" s="83"/>
      <c r="F169" s="84"/>
    </row>
    <row r="170" spans="1:6" ht="24.6" customHeight="1">
      <c r="A170" s="66" t="s">
        <v>703</v>
      </c>
      <c r="B170" s="29"/>
      <c r="C170" s="29">
        <v>0</v>
      </c>
      <c r="D170" s="29"/>
      <c r="E170" s="83"/>
      <c r="F170" s="84"/>
    </row>
    <row r="171" spans="1:6" ht="24.6" customHeight="1">
      <c r="A171" s="66" t="s">
        <v>704</v>
      </c>
      <c r="B171" s="29"/>
      <c r="C171" s="29">
        <v>0</v>
      </c>
      <c r="D171" s="29"/>
      <c r="E171" s="83"/>
      <c r="F171" s="84"/>
    </row>
    <row r="172" spans="1:6" ht="24.6" customHeight="1">
      <c r="A172" s="64" t="s">
        <v>705</v>
      </c>
      <c r="B172" s="29"/>
      <c r="C172" s="29">
        <v>0</v>
      </c>
      <c r="D172" s="29"/>
      <c r="E172" s="83"/>
      <c r="F172" s="84"/>
    </row>
    <row r="173" spans="1:6" ht="24.6" customHeight="1">
      <c r="A173" s="64" t="s">
        <v>706</v>
      </c>
      <c r="B173" s="29"/>
      <c r="C173" s="29">
        <v>0</v>
      </c>
      <c r="D173" s="29"/>
      <c r="E173" s="83"/>
      <c r="F173" s="84"/>
    </row>
    <row r="174" spans="1:6" ht="24.6" customHeight="1">
      <c r="A174" s="66" t="s">
        <v>707</v>
      </c>
      <c r="B174" s="29"/>
      <c r="C174" s="29">
        <v>0</v>
      </c>
      <c r="D174" s="29"/>
      <c r="E174" s="83"/>
      <c r="F174" s="84"/>
    </row>
    <row r="175" spans="1:6" ht="24.6" customHeight="1">
      <c r="A175" s="66" t="s">
        <v>708</v>
      </c>
      <c r="B175" s="29"/>
      <c r="C175" s="29">
        <v>0</v>
      </c>
      <c r="D175" s="29"/>
      <c r="E175" s="83"/>
      <c r="F175" s="84"/>
    </row>
    <row r="176" spans="1:6" ht="24.6" customHeight="1">
      <c r="A176" s="66" t="s">
        <v>709</v>
      </c>
      <c r="B176" s="29"/>
      <c r="C176" s="29">
        <v>0</v>
      </c>
      <c r="D176" s="29"/>
      <c r="E176" s="83"/>
      <c r="F176" s="84"/>
    </row>
    <row r="177" spans="1:6" ht="24.6" customHeight="1">
      <c r="A177" s="64" t="s">
        <v>710</v>
      </c>
      <c r="B177" s="29"/>
      <c r="C177" s="29">
        <v>0</v>
      </c>
      <c r="D177" s="29"/>
      <c r="E177" s="83"/>
      <c r="F177" s="84"/>
    </row>
    <row r="178" spans="1:6" ht="24.6" customHeight="1">
      <c r="A178" s="64" t="s">
        <v>711</v>
      </c>
      <c r="B178" s="29"/>
      <c r="C178" s="29">
        <v>0</v>
      </c>
      <c r="D178" s="29"/>
      <c r="E178" s="83"/>
      <c r="F178" s="84"/>
    </row>
    <row r="179" spans="1:6" ht="24.6" customHeight="1">
      <c r="A179" s="66" t="s">
        <v>712</v>
      </c>
      <c r="B179" s="29"/>
      <c r="C179" s="29">
        <v>0</v>
      </c>
      <c r="D179" s="29"/>
      <c r="E179" s="83"/>
      <c r="F179" s="84"/>
    </row>
    <row r="180" spans="1:6" ht="24.6" customHeight="1">
      <c r="A180" s="66" t="s">
        <v>713</v>
      </c>
      <c r="B180" s="29"/>
      <c r="C180" s="29">
        <v>0</v>
      </c>
      <c r="D180" s="29"/>
      <c r="E180" s="83"/>
      <c r="F180" s="84"/>
    </row>
    <row r="181" spans="1:6" ht="24.6" customHeight="1">
      <c r="A181" s="64" t="s">
        <v>714</v>
      </c>
      <c r="B181" s="28">
        <v>37</v>
      </c>
      <c r="C181" s="28">
        <v>44068</v>
      </c>
      <c r="D181" s="28">
        <v>33933</v>
      </c>
      <c r="E181" s="83">
        <v>77.001452300989385</v>
      </c>
      <c r="F181" s="83">
        <v>15.916489207013331</v>
      </c>
    </row>
    <row r="182" spans="1:6" ht="24.6" customHeight="1">
      <c r="A182" s="64" t="s">
        <v>715</v>
      </c>
      <c r="B182" s="28"/>
      <c r="C182" s="28">
        <v>42600</v>
      </c>
      <c r="D182" s="28">
        <v>32290</v>
      </c>
      <c r="E182" s="83">
        <v>75.798122065727696</v>
      </c>
      <c r="F182" s="83"/>
    </row>
    <row r="183" spans="1:6" ht="24.6" customHeight="1">
      <c r="A183" s="66" t="s">
        <v>716</v>
      </c>
      <c r="B183" s="29"/>
      <c r="C183" s="29">
        <v>0</v>
      </c>
      <c r="D183" s="29"/>
      <c r="E183" s="83"/>
      <c r="F183" s="84"/>
    </row>
    <row r="184" spans="1:6" ht="24.6" customHeight="1">
      <c r="A184" s="66" t="s">
        <v>717</v>
      </c>
      <c r="B184" s="29"/>
      <c r="C184" s="29">
        <v>42600</v>
      </c>
      <c r="D184" s="29">
        <v>32290</v>
      </c>
      <c r="E184" s="84">
        <v>75.798122065727696</v>
      </c>
      <c r="F184" s="84"/>
    </row>
    <row r="185" spans="1:6" ht="24.6" customHeight="1">
      <c r="A185" s="66" t="s">
        <v>718</v>
      </c>
      <c r="B185" s="29"/>
      <c r="C185" s="29">
        <v>0</v>
      </c>
      <c r="D185" s="29"/>
      <c r="E185" s="83"/>
      <c r="F185" s="84"/>
    </row>
    <row r="186" spans="1:6" ht="24.6" customHeight="1">
      <c r="A186" s="64" t="s">
        <v>719</v>
      </c>
      <c r="B186" s="29"/>
      <c r="C186" s="29">
        <v>0</v>
      </c>
      <c r="D186" s="29"/>
      <c r="E186" s="83"/>
      <c r="F186" s="84"/>
    </row>
    <row r="187" spans="1:6" ht="24.6" customHeight="1">
      <c r="A187" s="66" t="s">
        <v>720</v>
      </c>
      <c r="B187" s="29"/>
      <c r="C187" s="29">
        <v>0</v>
      </c>
      <c r="D187" s="29"/>
      <c r="E187" s="83"/>
      <c r="F187" s="84"/>
    </row>
    <row r="188" spans="1:6" ht="24.6" customHeight="1">
      <c r="A188" s="66" t="s">
        <v>721</v>
      </c>
      <c r="B188" s="29"/>
      <c r="C188" s="29">
        <v>0</v>
      </c>
      <c r="D188" s="29"/>
      <c r="E188" s="83"/>
      <c r="F188" s="84"/>
    </row>
    <row r="189" spans="1:6" ht="24.6" customHeight="1">
      <c r="A189" s="66" t="s">
        <v>722</v>
      </c>
      <c r="B189" s="29"/>
      <c r="C189" s="29">
        <v>0</v>
      </c>
      <c r="D189" s="29"/>
      <c r="E189" s="83"/>
      <c r="F189" s="84"/>
    </row>
    <row r="190" spans="1:6" ht="24.6" customHeight="1">
      <c r="A190" s="66" t="s">
        <v>723</v>
      </c>
      <c r="B190" s="29"/>
      <c r="C190" s="29">
        <v>0</v>
      </c>
      <c r="D190" s="29"/>
      <c r="E190" s="83"/>
      <c r="F190" s="84"/>
    </row>
    <row r="191" spans="1:6" ht="24.6" customHeight="1">
      <c r="A191" s="66" t="s">
        <v>724</v>
      </c>
      <c r="B191" s="29"/>
      <c r="C191" s="29">
        <v>0</v>
      </c>
      <c r="D191" s="29"/>
      <c r="E191" s="83"/>
      <c r="F191" s="84"/>
    </row>
    <row r="192" spans="1:6" ht="24.6" customHeight="1">
      <c r="A192" s="66" t="s">
        <v>725</v>
      </c>
      <c r="B192" s="29"/>
      <c r="C192" s="29">
        <v>0</v>
      </c>
      <c r="D192" s="29"/>
      <c r="E192" s="83"/>
      <c r="F192" s="84"/>
    </row>
    <row r="193" spans="1:6" ht="24.6" customHeight="1">
      <c r="A193" s="66" t="s">
        <v>726</v>
      </c>
      <c r="B193" s="29"/>
      <c r="C193" s="29">
        <v>0</v>
      </c>
      <c r="D193" s="29"/>
      <c r="E193" s="83"/>
      <c r="F193" s="84"/>
    </row>
    <row r="194" spans="1:6" ht="24.6" customHeight="1">
      <c r="A194" s="66" t="s">
        <v>727</v>
      </c>
      <c r="B194" s="29"/>
      <c r="C194" s="29">
        <v>0</v>
      </c>
      <c r="D194" s="29"/>
      <c r="E194" s="83"/>
      <c r="F194" s="84"/>
    </row>
    <row r="195" spans="1:6" ht="24.6" customHeight="1">
      <c r="A195" s="64" t="s">
        <v>728</v>
      </c>
      <c r="B195" s="28">
        <v>37</v>
      </c>
      <c r="C195" s="28">
        <v>1468</v>
      </c>
      <c r="D195" s="28">
        <v>1643</v>
      </c>
      <c r="E195" s="83">
        <v>111.92098092643053</v>
      </c>
      <c r="F195" s="83"/>
    </row>
    <row r="196" spans="1:6" ht="24.6" customHeight="1">
      <c r="A196" s="66" t="s">
        <v>729</v>
      </c>
      <c r="B196" s="29"/>
      <c r="C196" s="29">
        <v>0</v>
      </c>
      <c r="D196" s="29"/>
      <c r="E196" s="84"/>
      <c r="F196" s="84"/>
    </row>
    <row r="197" spans="1:6" ht="24.6" customHeight="1">
      <c r="A197" s="66" t="s">
        <v>730</v>
      </c>
      <c r="B197" s="29">
        <v>15</v>
      </c>
      <c r="C197" s="29">
        <v>475</v>
      </c>
      <c r="D197" s="29">
        <v>647</v>
      </c>
      <c r="E197" s="84">
        <v>136.21052631578948</v>
      </c>
      <c r="F197" s="84"/>
    </row>
    <row r="198" spans="1:6" ht="24.6" customHeight="1">
      <c r="A198" s="66" t="s">
        <v>731</v>
      </c>
      <c r="B198" s="29">
        <v>10</v>
      </c>
      <c r="C198" s="29">
        <v>411</v>
      </c>
      <c r="D198" s="29">
        <v>402</v>
      </c>
      <c r="E198" s="84">
        <v>97.810218978102199</v>
      </c>
      <c r="F198" s="84"/>
    </row>
    <row r="199" spans="1:6" ht="24.6" customHeight="1">
      <c r="A199" s="66" t="s">
        <v>732</v>
      </c>
      <c r="B199" s="29"/>
      <c r="C199" s="29">
        <v>0</v>
      </c>
      <c r="D199" s="29"/>
      <c r="E199" s="84"/>
      <c r="F199" s="84"/>
    </row>
    <row r="200" spans="1:6" ht="24.6" customHeight="1">
      <c r="A200" s="66" t="s">
        <v>733</v>
      </c>
      <c r="B200" s="29"/>
      <c r="C200" s="29">
        <v>0</v>
      </c>
      <c r="D200" s="29"/>
      <c r="E200" s="84"/>
      <c r="F200" s="84"/>
    </row>
    <row r="201" spans="1:6" ht="24.6" customHeight="1">
      <c r="A201" s="66" t="s">
        <v>734</v>
      </c>
      <c r="B201" s="29">
        <v>12</v>
      </c>
      <c r="C201" s="29">
        <v>89</v>
      </c>
      <c r="D201" s="29">
        <v>80</v>
      </c>
      <c r="E201" s="84">
        <v>89.887640449438194</v>
      </c>
      <c r="F201" s="84"/>
    </row>
    <row r="202" spans="1:6" ht="24.6" customHeight="1">
      <c r="A202" s="66" t="s">
        <v>735</v>
      </c>
      <c r="B202" s="29"/>
      <c r="C202" s="29">
        <v>0</v>
      </c>
      <c r="D202" s="29"/>
      <c r="E202" s="84"/>
      <c r="F202" s="84"/>
    </row>
    <row r="203" spans="1:6" ht="24.6" customHeight="1">
      <c r="A203" s="66" t="s">
        <v>736</v>
      </c>
      <c r="B203" s="29"/>
      <c r="C203" s="29">
        <v>0</v>
      </c>
      <c r="D203" s="29"/>
      <c r="E203" s="84"/>
      <c r="F203" s="84"/>
    </row>
    <row r="204" spans="1:6" ht="24.6" customHeight="1">
      <c r="A204" s="66" t="s">
        <v>737</v>
      </c>
      <c r="B204" s="29"/>
      <c r="C204" s="29">
        <v>0</v>
      </c>
      <c r="D204" s="29"/>
      <c r="E204" s="84"/>
      <c r="F204" s="84"/>
    </row>
    <row r="205" spans="1:6" ht="24.6" customHeight="1">
      <c r="A205" s="66" t="s">
        <v>738</v>
      </c>
      <c r="B205" s="29"/>
      <c r="C205" s="29">
        <v>143</v>
      </c>
      <c r="D205" s="29">
        <v>164</v>
      </c>
      <c r="E205" s="84">
        <v>114.68531468531469</v>
      </c>
      <c r="F205" s="84"/>
    </row>
    <row r="206" spans="1:6" ht="24.6" customHeight="1">
      <c r="A206" s="66" t="s">
        <v>739</v>
      </c>
      <c r="B206" s="29"/>
      <c r="C206" s="29">
        <v>350</v>
      </c>
      <c r="D206" s="29">
        <v>350</v>
      </c>
      <c r="E206" s="84">
        <v>100</v>
      </c>
      <c r="F206" s="84"/>
    </row>
    <row r="207" spans="1:6" ht="24.6" customHeight="1">
      <c r="A207" s="64" t="s">
        <v>740</v>
      </c>
      <c r="B207" s="28">
        <v>14256</v>
      </c>
      <c r="C207" s="28">
        <v>28319</v>
      </c>
      <c r="D207" s="28">
        <v>28496</v>
      </c>
      <c r="E207" s="83">
        <v>100.62502206998836</v>
      </c>
      <c r="F207" s="83">
        <v>113.21864198021376</v>
      </c>
    </row>
    <row r="208" spans="1:6" ht="24.6" customHeight="1">
      <c r="A208" s="64" t="s">
        <v>741</v>
      </c>
      <c r="B208" s="28">
        <v>14256</v>
      </c>
      <c r="C208" s="28">
        <v>28319</v>
      </c>
      <c r="D208" s="28">
        <v>28496</v>
      </c>
      <c r="E208" s="83">
        <v>100.62502206998836</v>
      </c>
      <c r="F208" s="83"/>
    </row>
    <row r="209" spans="1:6" ht="24.6" customHeight="1">
      <c r="A209" s="66" t="s">
        <v>742</v>
      </c>
      <c r="B209" s="29"/>
      <c r="C209" s="29">
        <v>0</v>
      </c>
      <c r="D209" s="29"/>
      <c r="E209" s="84"/>
      <c r="F209" s="84"/>
    </row>
    <row r="210" spans="1:6" ht="24.6" customHeight="1">
      <c r="A210" s="66" t="s">
        <v>743</v>
      </c>
      <c r="B210" s="29"/>
      <c r="C210" s="29">
        <v>0</v>
      </c>
      <c r="D210" s="29"/>
      <c r="E210" s="84"/>
      <c r="F210" s="84"/>
    </row>
    <row r="211" spans="1:6" ht="24.6" customHeight="1">
      <c r="A211" s="66" t="s">
        <v>744</v>
      </c>
      <c r="B211" s="29"/>
      <c r="C211" s="29">
        <v>0</v>
      </c>
      <c r="D211" s="29"/>
      <c r="E211" s="84"/>
      <c r="F211" s="84"/>
    </row>
    <row r="212" spans="1:6" ht="24.6" customHeight="1">
      <c r="A212" s="66" t="s">
        <v>745</v>
      </c>
      <c r="B212" s="29">
        <v>10496</v>
      </c>
      <c r="C212" s="29">
        <v>19226</v>
      </c>
      <c r="D212" s="29">
        <v>19012</v>
      </c>
      <c r="E212" s="84">
        <v>98.886923957141377</v>
      </c>
      <c r="F212" s="84"/>
    </row>
    <row r="213" spans="1:6" ht="24.6" customHeight="1">
      <c r="A213" s="66" t="s">
        <v>746</v>
      </c>
      <c r="B213" s="29"/>
      <c r="C213" s="29">
        <v>0</v>
      </c>
      <c r="D213" s="29"/>
      <c r="E213" s="84"/>
      <c r="F213" s="84"/>
    </row>
    <row r="214" spans="1:6" ht="24.6" customHeight="1">
      <c r="A214" s="66" t="s">
        <v>747</v>
      </c>
      <c r="B214" s="29"/>
      <c r="C214" s="29">
        <v>0</v>
      </c>
      <c r="D214" s="29"/>
      <c r="E214" s="84"/>
      <c r="F214" s="84"/>
    </row>
    <row r="215" spans="1:6" ht="24.6" customHeight="1">
      <c r="A215" s="66" t="s">
        <v>748</v>
      </c>
      <c r="B215" s="29"/>
      <c r="C215" s="29">
        <v>0</v>
      </c>
      <c r="D215" s="29"/>
      <c r="E215" s="84"/>
      <c r="F215" s="84"/>
    </row>
    <row r="216" spans="1:6" ht="24.6" customHeight="1">
      <c r="A216" s="66" t="s">
        <v>749</v>
      </c>
      <c r="B216" s="29"/>
      <c r="C216" s="29">
        <v>0</v>
      </c>
      <c r="D216" s="29"/>
      <c r="E216" s="84"/>
      <c r="F216" s="84"/>
    </row>
    <row r="217" spans="1:6" ht="24.6" customHeight="1">
      <c r="A217" s="66" t="s">
        <v>750</v>
      </c>
      <c r="B217" s="29"/>
      <c r="C217" s="29">
        <v>0</v>
      </c>
      <c r="D217" s="29"/>
      <c r="E217" s="84"/>
      <c r="F217" s="84"/>
    </row>
    <row r="218" spans="1:6" ht="24.6" customHeight="1">
      <c r="A218" s="66" t="s">
        <v>751</v>
      </c>
      <c r="B218" s="29"/>
      <c r="C218" s="29">
        <v>0</v>
      </c>
      <c r="D218" s="29"/>
      <c r="E218" s="84"/>
      <c r="F218" s="84"/>
    </row>
    <row r="219" spans="1:6" ht="24.6" customHeight="1">
      <c r="A219" s="66" t="s">
        <v>752</v>
      </c>
      <c r="B219" s="29"/>
      <c r="C219" s="29">
        <v>0</v>
      </c>
      <c r="D219" s="29"/>
      <c r="E219" s="84"/>
      <c r="F219" s="84"/>
    </row>
    <row r="220" spans="1:6" ht="24.6" customHeight="1">
      <c r="A220" s="66" t="s">
        <v>753</v>
      </c>
      <c r="B220" s="29"/>
      <c r="C220" s="29">
        <v>0</v>
      </c>
      <c r="D220" s="29"/>
      <c r="E220" s="84"/>
      <c r="F220" s="84"/>
    </row>
    <row r="221" spans="1:6" ht="24.6" customHeight="1">
      <c r="A221" s="66" t="s">
        <v>754</v>
      </c>
      <c r="B221" s="29">
        <v>3760</v>
      </c>
      <c r="C221" s="29">
        <v>7093</v>
      </c>
      <c r="D221" s="29">
        <v>7093</v>
      </c>
      <c r="E221" s="84">
        <v>100</v>
      </c>
      <c r="F221" s="84"/>
    </row>
    <row r="222" spans="1:6" ht="24.6" customHeight="1">
      <c r="A222" s="66" t="s">
        <v>755</v>
      </c>
      <c r="B222" s="29"/>
      <c r="C222" s="29">
        <v>0</v>
      </c>
      <c r="D222" s="29"/>
      <c r="E222" s="84"/>
      <c r="F222" s="84"/>
    </row>
    <row r="223" spans="1:6" ht="24.6" customHeight="1">
      <c r="A223" s="66" t="s">
        <v>756</v>
      </c>
      <c r="B223" s="29"/>
      <c r="C223" s="29">
        <v>0</v>
      </c>
      <c r="D223" s="29"/>
      <c r="E223" s="84"/>
      <c r="F223" s="84"/>
    </row>
    <row r="224" spans="1:6" ht="24.6" customHeight="1">
      <c r="A224" s="66" t="s">
        <v>757</v>
      </c>
      <c r="B224" s="29"/>
      <c r="C224" s="29">
        <v>0</v>
      </c>
      <c r="D224" s="29"/>
      <c r="E224" s="84"/>
      <c r="F224" s="84"/>
    </row>
    <row r="225" spans="1:6" ht="24.6" customHeight="1">
      <c r="A225" s="66" t="s">
        <v>758</v>
      </c>
      <c r="B225" s="29"/>
      <c r="C225" s="29">
        <v>2000</v>
      </c>
      <c r="D225" s="29">
        <v>2391</v>
      </c>
      <c r="E225" s="84">
        <v>119.55</v>
      </c>
      <c r="F225" s="84"/>
    </row>
    <row r="226" spans="1:6" ht="24.6" customHeight="1">
      <c r="A226" s="64" t="s">
        <v>759</v>
      </c>
      <c r="B226" s="28"/>
      <c r="C226" s="28">
        <v>1427</v>
      </c>
      <c r="D226" s="28">
        <v>82</v>
      </c>
      <c r="E226" s="83">
        <v>5.746320953048353</v>
      </c>
      <c r="F226" s="83">
        <v>30.036630036630036</v>
      </c>
    </row>
    <row r="227" spans="1:6" ht="24.6" customHeight="1">
      <c r="A227" s="64" t="s">
        <v>760</v>
      </c>
      <c r="B227" s="28"/>
      <c r="C227" s="28">
        <v>1427</v>
      </c>
      <c r="D227" s="28">
        <v>82</v>
      </c>
      <c r="E227" s="83">
        <v>5.746320953048353</v>
      </c>
      <c r="F227" s="83"/>
    </row>
    <row r="228" spans="1:6" ht="24.6" customHeight="1">
      <c r="A228" s="66" t="s">
        <v>761</v>
      </c>
      <c r="B228" s="29"/>
      <c r="C228" s="29">
        <v>0</v>
      </c>
      <c r="D228" s="29"/>
      <c r="E228" s="84"/>
      <c r="F228" s="84"/>
    </row>
    <row r="229" spans="1:6" ht="24.6" customHeight="1">
      <c r="A229" s="66" t="s">
        <v>762</v>
      </c>
      <c r="B229" s="29"/>
      <c r="C229" s="29">
        <v>0</v>
      </c>
      <c r="D229" s="29"/>
      <c r="E229" s="84"/>
      <c r="F229" s="84"/>
    </row>
    <row r="230" spans="1:6" ht="24.6" customHeight="1">
      <c r="A230" s="66" t="s">
        <v>763</v>
      </c>
      <c r="B230" s="29"/>
      <c r="C230" s="29">
        <v>0</v>
      </c>
      <c r="D230" s="29"/>
      <c r="E230" s="84"/>
      <c r="F230" s="84"/>
    </row>
    <row r="231" spans="1:6" ht="24.6" customHeight="1">
      <c r="A231" s="66" t="s">
        <v>764</v>
      </c>
      <c r="B231" s="29"/>
      <c r="C231" s="29">
        <v>1377</v>
      </c>
      <c r="D231" s="29">
        <v>53</v>
      </c>
      <c r="E231" s="84">
        <v>3.8489469862018879</v>
      </c>
      <c r="F231" s="84"/>
    </row>
    <row r="232" spans="1:6" ht="24.6" customHeight="1">
      <c r="A232" s="66" t="s">
        <v>765</v>
      </c>
      <c r="B232" s="29"/>
      <c r="C232" s="29">
        <v>21</v>
      </c>
      <c r="D232" s="29"/>
      <c r="E232" s="84"/>
      <c r="F232" s="84"/>
    </row>
    <row r="233" spans="1:6" ht="24.6" customHeight="1">
      <c r="A233" s="66" t="s">
        <v>766</v>
      </c>
      <c r="B233" s="29"/>
      <c r="C233" s="29">
        <v>0</v>
      </c>
      <c r="D233" s="29"/>
      <c r="E233" s="84"/>
      <c r="F233" s="84"/>
    </row>
    <row r="234" spans="1:6" ht="24.6" customHeight="1">
      <c r="A234" s="66" t="s">
        <v>767</v>
      </c>
      <c r="B234" s="29"/>
      <c r="C234" s="29">
        <v>0</v>
      </c>
      <c r="D234" s="29"/>
      <c r="E234" s="84"/>
      <c r="F234" s="84"/>
    </row>
    <row r="235" spans="1:6" ht="24.6" customHeight="1">
      <c r="A235" s="66" t="s">
        <v>768</v>
      </c>
      <c r="B235" s="29"/>
      <c r="C235" s="29">
        <v>0</v>
      </c>
      <c r="D235" s="29"/>
      <c r="E235" s="84"/>
      <c r="F235" s="84"/>
    </row>
    <row r="236" spans="1:6" ht="24.6" customHeight="1">
      <c r="A236" s="66" t="s">
        <v>769</v>
      </c>
      <c r="B236" s="29"/>
      <c r="C236" s="29">
        <v>0</v>
      </c>
      <c r="D236" s="29"/>
      <c r="E236" s="84"/>
      <c r="F236" s="84"/>
    </row>
    <row r="237" spans="1:6" ht="24.6" customHeight="1">
      <c r="A237" s="66" t="s">
        <v>770</v>
      </c>
      <c r="B237" s="29"/>
      <c r="C237" s="29">
        <v>0</v>
      </c>
      <c r="D237" s="29"/>
      <c r="E237" s="84"/>
      <c r="F237" s="84"/>
    </row>
    <row r="238" spans="1:6" ht="24.6" customHeight="1">
      <c r="A238" s="66" t="s">
        <v>771</v>
      </c>
      <c r="B238" s="29"/>
      <c r="C238" s="29">
        <v>0</v>
      </c>
      <c r="D238" s="29"/>
      <c r="E238" s="84"/>
      <c r="F238" s="84"/>
    </row>
    <row r="239" spans="1:6" ht="24.6" customHeight="1">
      <c r="A239" s="66" t="s">
        <v>772</v>
      </c>
      <c r="B239" s="29"/>
      <c r="C239" s="29">
        <v>0</v>
      </c>
      <c r="D239" s="29"/>
      <c r="E239" s="84"/>
      <c r="F239" s="84"/>
    </row>
    <row r="240" spans="1:6" ht="24.6" customHeight="1">
      <c r="A240" s="66" t="s">
        <v>773</v>
      </c>
      <c r="B240" s="29"/>
      <c r="C240" s="29">
        <v>0</v>
      </c>
      <c r="D240" s="29"/>
      <c r="E240" s="84"/>
      <c r="F240" s="84"/>
    </row>
    <row r="241" spans="1:6" ht="24.6" customHeight="1">
      <c r="A241" s="66" t="s">
        <v>774</v>
      </c>
      <c r="B241" s="29"/>
      <c r="C241" s="29">
        <v>0</v>
      </c>
      <c r="D241" s="29"/>
      <c r="E241" s="84"/>
      <c r="F241" s="84"/>
    </row>
    <row r="242" spans="1:6" ht="24.6" customHeight="1">
      <c r="A242" s="66" t="s">
        <v>775</v>
      </c>
      <c r="B242" s="29"/>
      <c r="C242" s="29">
        <v>18</v>
      </c>
      <c r="D242" s="29">
        <v>18</v>
      </c>
      <c r="E242" s="84">
        <v>100</v>
      </c>
      <c r="F242" s="84"/>
    </row>
    <row r="243" spans="1:6" ht="24.6" customHeight="1">
      <c r="A243" s="66" t="s">
        <v>776</v>
      </c>
      <c r="B243" s="29"/>
      <c r="C243" s="29">
        <v>0</v>
      </c>
      <c r="D243" s="29">
        <v>11</v>
      </c>
      <c r="E243" s="84"/>
      <c r="F243" s="84"/>
    </row>
    <row r="244" spans="1:6" ht="24.6" customHeight="1">
      <c r="A244" s="66" t="s">
        <v>777</v>
      </c>
      <c r="B244" s="29"/>
      <c r="C244" s="29">
        <v>11</v>
      </c>
      <c r="D244" s="29"/>
      <c r="E244" s="84"/>
      <c r="F244" s="84"/>
    </row>
    <row r="245" spans="1:6" ht="24.6" customHeight="1">
      <c r="A245" s="64" t="s">
        <v>778</v>
      </c>
      <c r="B245" s="28"/>
      <c r="C245" s="29">
        <v>0</v>
      </c>
      <c r="D245" s="28"/>
      <c r="E245" s="83"/>
      <c r="F245" s="83"/>
    </row>
    <row r="246" spans="1:6" ht="24.6" customHeight="1">
      <c r="A246" s="64" t="s">
        <v>779</v>
      </c>
      <c r="B246" s="28"/>
      <c r="C246" s="29">
        <v>0</v>
      </c>
      <c r="D246" s="28"/>
      <c r="E246" s="83"/>
      <c r="F246" s="83"/>
    </row>
    <row r="247" spans="1:6" ht="24.6" customHeight="1">
      <c r="A247" s="66" t="s">
        <v>780</v>
      </c>
      <c r="B247" s="29"/>
      <c r="C247" s="29">
        <v>0</v>
      </c>
      <c r="D247" s="29"/>
      <c r="E247" s="83"/>
      <c r="F247" s="84"/>
    </row>
    <row r="248" spans="1:6" ht="24.6" customHeight="1">
      <c r="A248" s="66" t="s">
        <v>781</v>
      </c>
      <c r="B248" s="29"/>
      <c r="C248" s="29">
        <v>0</v>
      </c>
      <c r="D248" s="29"/>
      <c r="E248" s="83"/>
      <c r="F248" s="84"/>
    </row>
    <row r="249" spans="1:6" ht="24.6" customHeight="1">
      <c r="A249" s="66" t="s">
        <v>782</v>
      </c>
      <c r="B249" s="29"/>
      <c r="C249" s="29">
        <v>0</v>
      </c>
      <c r="D249" s="29"/>
      <c r="E249" s="83"/>
      <c r="F249" s="84"/>
    </row>
    <row r="250" spans="1:6" ht="24.6" customHeight="1">
      <c r="A250" s="66" t="s">
        <v>783</v>
      </c>
      <c r="B250" s="29"/>
      <c r="C250" s="29">
        <v>0</v>
      </c>
      <c r="D250" s="29"/>
      <c r="E250" s="83"/>
      <c r="F250" s="84"/>
    </row>
    <row r="251" spans="1:6" ht="24.6" customHeight="1">
      <c r="A251" s="66" t="s">
        <v>784</v>
      </c>
      <c r="B251" s="29"/>
      <c r="C251" s="29">
        <v>0</v>
      </c>
      <c r="D251" s="29"/>
      <c r="E251" s="83"/>
      <c r="F251" s="84"/>
    </row>
    <row r="252" spans="1:6" ht="24.6" customHeight="1">
      <c r="A252" s="66" t="s">
        <v>785</v>
      </c>
      <c r="B252" s="29"/>
      <c r="C252" s="29">
        <v>0</v>
      </c>
      <c r="D252" s="29"/>
      <c r="E252" s="83"/>
      <c r="F252" s="84"/>
    </row>
    <row r="253" spans="1:6" ht="24.6" customHeight="1">
      <c r="A253" s="66" t="s">
        <v>786</v>
      </c>
      <c r="B253" s="29"/>
      <c r="C253" s="29">
        <v>0</v>
      </c>
      <c r="D253" s="29"/>
      <c r="E253" s="83"/>
      <c r="F253" s="84"/>
    </row>
    <row r="254" spans="1:6" ht="24.6" customHeight="1">
      <c r="A254" s="66" t="s">
        <v>787</v>
      </c>
      <c r="B254" s="29"/>
      <c r="C254" s="29">
        <v>0</v>
      </c>
      <c r="D254" s="29"/>
      <c r="E254" s="83"/>
      <c r="F254" s="84"/>
    </row>
    <row r="255" spans="1:6" ht="24.6" customHeight="1">
      <c r="A255" s="66" t="s">
        <v>788</v>
      </c>
      <c r="B255" s="29"/>
      <c r="C255" s="29">
        <v>0</v>
      </c>
      <c r="D255" s="29"/>
      <c r="E255" s="83"/>
      <c r="F255" s="84"/>
    </row>
    <row r="256" spans="1:6" ht="24.6" customHeight="1">
      <c r="A256" s="66" t="s">
        <v>789</v>
      </c>
      <c r="B256" s="29"/>
      <c r="C256" s="29">
        <v>0</v>
      </c>
      <c r="D256" s="29"/>
      <c r="E256" s="83"/>
      <c r="F256" s="84"/>
    </row>
    <row r="257" spans="1:6" ht="24.6" customHeight="1">
      <c r="A257" s="66" t="s">
        <v>790</v>
      </c>
      <c r="B257" s="29"/>
      <c r="C257" s="29">
        <v>0</v>
      </c>
      <c r="D257" s="29"/>
      <c r="E257" s="83"/>
      <c r="F257" s="84"/>
    </row>
    <row r="258" spans="1:6" ht="24.6" customHeight="1">
      <c r="A258" s="66" t="s">
        <v>791</v>
      </c>
      <c r="B258" s="29"/>
      <c r="C258" s="29">
        <v>0</v>
      </c>
      <c r="D258" s="29"/>
      <c r="E258" s="83"/>
      <c r="F258" s="84"/>
    </row>
    <row r="259" spans="1:6" ht="24.6" customHeight="1">
      <c r="A259" s="66" t="s">
        <v>792</v>
      </c>
      <c r="B259" s="29"/>
      <c r="C259" s="29">
        <v>0</v>
      </c>
      <c r="D259" s="29"/>
      <c r="E259" s="83"/>
      <c r="F259" s="84"/>
    </row>
    <row r="260" spans="1:6" ht="24.6" customHeight="1">
      <c r="A260" s="66" t="s">
        <v>793</v>
      </c>
      <c r="B260" s="29"/>
      <c r="C260" s="29">
        <v>0</v>
      </c>
      <c r="D260" s="29"/>
      <c r="E260" s="83"/>
      <c r="F260" s="84"/>
    </row>
    <row r="261" spans="1:6" ht="24.6" customHeight="1">
      <c r="A261" s="66" t="s">
        <v>794</v>
      </c>
      <c r="B261" s="29"/>
      <c r="C261" s="29">
        <v>0</v>
      </c>
      <c r="D261" s="29"/>
      <c r="E261" s="83"/>
      <c r="F261" s="84"/>
    </row>
    <row r="262" spans="1:6" ht="24.6" customHeight="1">
      <c r="A262" s="66" t="s">
        <v>795</v>
      </c>
      <c r="B262" s="29"/>
      <c r="C262" s="29">
        <v>0</v>
      </c>
      <c r="D262" s="29"/>
      <c r="E262" s="83"/>
      <c r="F262" s="84"/>
    </row>
    <row r="263" spans="1:6" ht="24.6" customHeight="1">
      <c r="A263" s="66" t="s">
        <v>796</v>
      </c>
      <c r="B263" s="29"/>
      <c r="C263" s="29">
        <v>0</v>
      </c>
      <c r="D263" s="29"/>
      <c r="E263" s="83"/>
      <c r="F263" s="84"/>
    </row>
    <row r="264" spans="1:6" ht="24.6" customHeight="1">
      <c r="A264" s="66" t="s">
        <v>797</v>
      </c>
      <c r="B264" s="29"/>
      <c r="C264" s="29">
        <v>0</v>
      </c>
      <c r="D264" s="29"/>
      <c r="E264" s="83"/>
      <c r="F264" s="84"/>
    </row>
    <row r="265" spans="1:6" ht="24.6" customHeight="1">
      <c r="A265" s="66" t="s">
        <v>798</v>
      </c>
      <c r="B265" s="29"/>
      <c r="C265" s="29">
        <v>0</v>
      </c>
      <c r="D265" s="29"/>
      <c r="E265" s="83"/>
      <c r="F265" s="84"/>
    </row>
    <row r="266" spans="1:6" ht="24.6" customHeight="1">
      <c r="A266" s="31" t="s">
        <v>799</v>
      </c>
      <c r="B266" s="28">
        <v>461222</v>
      </c>
      <c r="C266" s="28">
        <v>535202</v>
      </c>
      <c r="D266" s="28">
        <v>487980</v>
      </c>
      <c r="E266" s="83">
        <v>91.176789324404623</v>
      </c>
      <c r="F266" s="83">
        <v>77.923819956661077</v>
      </c>
    </row>
    <row r="267" spans="1:6" ht="24.95" customHeight="1">
      <c r="A267" s="25"/>
    </row>
  </sheetData>
  <mergeCells count="2">
    <mergeCell ref="A1:F1"/>
    <mergeCell ref="D2:F2"/>
  </mergeCells>
  <phoneticPr fontId="38" type="noConversion"/>
  <printOptions horizontalCentered="1"/>
  <pageMargins left="0.70833333333333304" right="0.70833333333333304" top="0.74791666666666701" bottom="0.74791666666666701" header="0.31458333333333299" footer="0.31458333333333299"/>
  <pageSetup paperSize="9" scale="81" firstPageNumber="109" fitToHeight="0" orientation="portrait" useFirstPageNumber="1"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activeCell="G14" sqref="G14"/>
    </sheetView>
  </sheetViews>
  <sheetFormatPr defaultColWidth="9" defaultRowHeight="24.95" customHeight="1"/>
  <cols>
    <col min="1" max="1" width="30.625" style="77" customWidth="1"/>
    <col min="2" max="2" width="12.625" style="77" customWidth="1"/>
    <col min="3" max="3" width="30.625" style="77" customWidth="1"/>
    <col min="4" max="4" width="12.625" style="77" customWidth="1"/>
    <col min="6" max="7" width="9.5" bestFit="1" customWidth="1"/>
  </cols>
  <sheetData>
    <row r="1" spans="1:7" ht="24.95" customHeight="1">
      <c r="A1" s="254" t="s">
        <v>1924</v>
      </c>
      <c r="B1" s="254"/>
      <c r="C1" s="254"/>
      <c r="D1" s="254"/>
    </row>
    <row r="2" spans="1:7" ht="24.95" customHeight="1">
      <c r="A2" s="255" t="s">
        <v>800</v>
      </c>
      <c r="B2" s="255"/>
      <c r="C2" s="255"/>
      <c r="D2" s="255"/>
    </row>
    <row r="3" spans="1:7" s="76" customFormat="1" ht="24.95" customHeight="1">
      <c r="A3" s="80" t="s">
        <v>2132</v>
      </c>
      <c r="B3" s="80" t="s">
        <v>1880</v>
      </c>
      <c r="C3" s="80" t="s">
        <v>2131</v>
      </c>
      <c r="D3" s="80" t="s">
        <v>1880</v>
      </c>
    </row>
    <row r="4" spans="1:7" s="76" customFormat="1" ht="24.95" customHeight="1">
      <c r="A4" s="30" t="s">
        <v>801</v>
      </c>
      <c r="B4" s="78">
        <v>457202</v>
      </c>
      <c r="C4" s="30" t="s">
        <v>802</v>
      </c>
      <c r="D4" s="78">
        <v>487980</v>
      </c>
    </row>
    <row r="5" spans="1:7" s="76" customFormat="1" ht="24.95" customHeight="1">
      <c r="A5" s="30" t="s">
        <v>803</v>
      </c>
      <c r="B5" s="78">
        <v>10781</v>
      </c>
      <c r="C5" s="30" t="s">
        <v>804</v>
      </c>
      <c r="D5" s="78"/>
    </row>
    <row r="6" spans="1:7" s="76" customFormat="1" ht="24.95" customHeight="1">
      <c r="A6" s="30" t="s">
        <v>805</v>
      </c>
      <c r="B6" s="78"/>
      <c r="C6" s="30" t="s">
        <v>806</v>
      </c>
      <c r="D6" s="78"/>
    </row>
    <row r="7" spans="1:7" s="76" customFormat="1" ht="24.95" customHeight="1">
      <c r="A7" s="30" t="s">
        <v>807</v>
      </c>
      <c r="B7" s="78">
        <v>13934</v>
      </c>
      <c r="C7" s="30"/>
      <c r="D7" s="78"/>
    </row>
    <row r="8" spans="1:7" s="76" customFormat="1" ht="24.95" customHeight="1">
      <c r="A8" s="30" t="s">
        <v>808</v>
      </c>
      <c r="B8" s="78">
        <f>B9+B10</f>
        <v>44068</v>
      </c>
      <c r="C8" s="30" t="s">
        <v>809</v>
      </c>
      <c r="D8" s="78">
        <v>33000</v>
      </c>
      <c r="G8" s="141"/>
    </row>
    <row r="9" spans="1:7" s="76" customFormat="1" ht="24.95" customHeight="1">
      <c r="A9" s="30" t="s">
        <v>810</v>
      </c>
      <c r="B9" s="78"/>
      <c r="C9" s="30"/>
      <c r="D9" s="78"/>
    </row>
    <row r="10" spans="1:7" s="76" customFormat="1" ht="24.95" customHeight="1">
      <c r="A10" s="30" t="s">
        <v>811</v>
      </c>
      <c r="B10" s="78">
        <v>44068</v>
      </c>
      <c r="C10" s="30"/>
      <c r="D10" s="78"/>
    </row>
    <row r="11" spans="1:7" s="76" customFormat="1" ht="24.95" customHeight="1">
      <c r="A11" s="30" t="s">
        <v>812</v>
      </c>
      <c r="B11" s="78"/>
      <c r="C11" s="30" t="s">
        <v>813</v>
      </c>
      <c r="D11" s="78">
        <f>D12</f>
        <v>79526</v>
      </c>
    </row>
    <row r="12" spans="1:7" s="76" customFormat="1" ht="24.95" customHeight="1">
      <c r="A12" s="30"/>
      <c r="B12" s="79"/>
      <c r="C12" s="30" t="s">
        <v>814</v>
      </c>
      <c r="D12" s="78">
        <v>79526</v>
      </c>
    </row>
    <row r="13" spans="1:7" s="76" customFormat="1" ht="24.95" customHeight="1">
      <c r="A13" s="30" t="s">
        <v>815</v>
      </c>
      <c r="B13" s="78">
        <f>B14</f>
        <v>127826</v>
      </c>
      <c r="C13" s="30" t="s">
        <v>816</v>
      </c>
      <c r="D13" s="78"/>
    </row>
    <row r="14" spans="1:7" s="76" customFormat="1" ht="24.95" customHeight="1">
      <c r="A14" s="30" t="s">
        <v>817</v>
      </c>
      <c r="B14" s="78">
        <v>127826</v>
      </c>
      <c r="C14" s="30" t="s">
        <v>818</v>
      </c>
      <c r="D14" s="78">
        <v>53305</v>
      </c>
      <c r="F14" s="141"/>
    </row>
    <row r="15" spans="1:7" s="76" customFormat="1" ht="24.95" customHeight="1">
      <c r="A15" s="80" t="s">
        <v>819</v>
      </c>
      <c r="B15" s="81">
        <f>B4+B5+B7+B8+B13</f>
        <v>653811</v>
      </c>
      <c r="C15" s="80" t="s">
        <v>820</v>
      </c>
      <c r="D15" s="81">
        <f>D4+D8+D11+D14</f>
        <v>653811</v>
      </c>
    </row>
    <row r="16" spans="1:7" s="76" customFormat="1" ht="24.95" customHeight="1">
      <c r="A16" s="77"/>
      <c r="B16" s="77"/>
      <c r="C16" s="77"/>
      <c r="D16" s="77"/>
    </row>
    <row r="17" spans="1:4" s="76" customFormat="1" ht="24.95" customHeight="1">
      <c r="A17" s="77"/>
      <c r="B17" s="77"/>
      <c r="C17" s="77"/>
      <c r="D17" s="77"/>
    </row>
    <row r="18" spans="1:4" s="76" customFormat="1" ht="24.95" customHeight="1">
      <c r="A18" s="77"/>
      <c r="B18" s="77"/>
      <c r="C18" s="77"/>
      <c r="D18" s="77"/>
    </row>
    <row r="19" spans="1:4" s="76" customFormat="1" ht="24.95" customHeight="1">
      <c r="A19" s="77"/>
      <c r="B19" s="77"/>
      <c r="C19" s="77"/>
      <c r="D19" s="77"/>
    </row>
    <row r="20" spans="1:4" s="76" customFormat="1" ht="24.95" customHeight="1">
      <c r="A20" s="77"/>
      <c r="B20" s="77"/>
      <c r="C20" s="77"/>
      <c r="D20" s="77"/>
    </row>
  </sheetData>
  <mergeCells count="2">
    <mergeCell ref="A1:D1"/>
    <mergeCell ref="A2:D2"/>
  </mergeCells>
  <phoneticPr fontId="38" type="noConversion"/>
  <printOptions horizontalCentered="1"/>
  <pageMargins left="0.70866141732283472" right="0.70866141732283472" top="0.74803149606299213" bottom="0.74803149606299213" header="0.31496062992125984" footer="0.31496062992125984"/>
  <pageSetup paperSize="9" firstPageNumber="118" orientation="portrait" useFirstPageNumber="1" r:id="rId1"/>
  <headerFooter>
    <oddFooter>&amp;C&amp;P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L23" sqref="L23"/>
    </sheetView>
  </sheetViews>
  <sheetFormatPr defaultColWidth="9" defaultRowHeight="24.95" customHeight="1"/>
  <cols>
    <col min="1" max="1" width="24.625" style="53" customWidth="1"/>
    <col min="2" max="6" width="12.125" style="53" customWidth="1"/>
    <col min="7" max="16384" width="9" style="53"/>
  </cols>
  <sheetData>
    <row r="1" spans="1:6" ht="24.95" customHeight="1">
      <c r="A1" s="242" t="s">
        <v>1925</v>
      </c>
      <c r="B1" s="242"/>
      <c r="C1" s="242"/>
      <c r="D1" s="242"/>
      <c r="E1" s="242"/>
      <c r="F1" s="242"/>
    </row>
    <row r="2" spans="1:6" ht="24.95" customHeight="1">
      <c r="A2" s="25"/>
      <c r="B2" s="25"/>
      <c r="C2" s="25"/>
      <c r="D2" s="243" t="s">
        <v>821</v>
      </c>
      <c r="E2" s="243"/>
      <c r="F2" s="243"/>
    </row>
    <row r="3" spans="1:6" ht="24.95" customHeight="1">
      <c r="A3" s="23" t="s">
        <v>538</v>
      </c>
      <c r="B3" s="23" t="s">
        <v>539</v>
      </c>
      <c r="C3" s="23" t="s">
        <v>540</v>
      </c>
      <c r="D3" s="80" t="s">
        <v>1896</v>
      </c>
      <c r="E3" s="23" t="s">
        <v>822</v>
      </c>
      <c r="F3" s="23" t="s">
        <v>823</v>
      </c>
    </row>
    <row r="4" spans="1:6" ht="24.95" customHeight="1">
      <c r="A4" s="21" t="s">
        <v>541</v>
      </c>
      <c r="B4" s="59">
        <v>15200</v>
      </c>
      <c r="C4" s="72">
        <v>15200</v>
      </c>
      <c r="D4" s="29">
        <v>13137</v>
      </c>
      <c r="E4" s="73">
        <v>86.42763157894737</v>
      </c>
      <c r="F4" s="73">
        <v>105.594405594406</v>
      </c>
    </row>
    <row r="5" spans="1:6" ht="24.95" customHeight="1">
      <c r="A5" s="21" t="s">
        <v>542</v>
      </c>
      <c r="B5" s="59">
        <v>1500</v>
      </c>
      <c r="C5" s="72">
        <v>1500</v>
      </c>
      <c r="D5" s="29">
        <v>685</v>
      </c>
      <c r="E5" s="73">
        <v>45.666666666666664</v>
      </c>
      <c r="F5" s="73">
        <v>93.451568894952302</v>
      </c>
    </row>
    <row r="6" spans="1:6" ht="24.95" customHeight="1">
      <c r="A6" s="21" t="s">
        <v>543</v>
      </c>
      <c r="B6" s="59">
        <v>223300</v>
      </c>
      <c r="C6" s="72">
        <v>223300</v>
      </c>
      <c r="D6" s="29">
        <v>226318</v>
      </c>
      <c r="E6" s="73">
        <v>101.35154500671742</v>
      </c>
      <c r="F6" s="73">
        <v>131.66060676575799</v>
      </c>
    </row>
    <row r="7" spans="1:6" ht="24.95" customHeight="1">
      <c r="A7" s="21" t="s">
        <v>544</v>
      </c>
      <c r="B7" s="59">
        <v>4000</v>
      </c>
      <c r="C7" s="72">
        <v>4000</v>
      </c>
      <c r="D7" s="29">
        <v>4459</v>
      </c>
      <c r="E7" s="73">
        <v>111.47499999999999</v>
      </c>
      <c r="F7" s="73">
        <v>67.570844067282906</v>
      </c>
    </row>
    <row r="8" spans="1:6" ht="24.95" customHeight="1">
      <c r="A8" s="21" t="s">
        <v>545</v>
      </c>
      <c r="B8" s="59">
        <v>3500</v>
      </c>
      <c r="C8" s="72">
        <v>3500</v>
      </c>
      <c r="D8" s="29">
        <v>4351</v>
      </c>
      <c r="E8" s="73">
        <v>124.31428571428572</v>
      </c>
      <c r="F8" s="73">
        <v>483.444444444444</v>
      </c>
    </row>
    <row r="9" spans="1:6" ht="24.95" customHeight="1">
      <c r="A9" s="21" t="s">
        <v>546</v>
      </c>
      <c r="B9" s="59"/>
      <c r="C9" s="72"/>
      <c r="D9" s="29"/>
      <c r="E9" s="73"/>
      <c r="F9" s="73"/>
    </row>
    <row r="10" spans="1:6" ht="24.95" customHeight="1">
      <c r="A10" s="23" t="s">
        <v>824</v>
      </c>
      <c r="B10" s="51">
        <v>247500</v>
      </c>
      <c r="C10" s="74">
        <v>247500</v>
      </c>
      <c r="D10" s="28">
        <v>248950</v>
      </c>
      <c r="E10" s="75">
        <v>100.58585858585857</v>
      </c>
      <c r="F10" s="75">
        <v>129.27900793485901</v>
      </c>
    </row>
  </sheetData>
  <mergeCells count="2">
    <mergeCell ref="A1:F1"/>
    <mergeCell ref="D2:F2"/>
  </mergeCells>
  <phoneticPr fontId="38" type="noConversion"/>
  <printOptions horizontalCentered="1"/>
  <pageMargins left="0.70833333333333304" right="0.70833333333333304" top="0.74791666666666701" bottom="0.74791666666666701" header="0.31458333333333299" footer="0.31458333333333299"/>
  <pageSetup paperSize="9" firstPageNumber="119" orientation="portrait" useFirstPageNumber="1"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7"/>
  <sheetViews>
    <sheetView showZeros="0" topLeftCell="A247" zoomScale="85" zoomScaleNormal="85" workbookViewId="0">
      <selection activeCell="I211" sqref="I211"/>
    </sheetView>
  </sheetViews>
  <sheetFormatPr defaultColWidth="9" defaultRowHeight="24.95" customHeight="1"/>
  <cols>
    <col min="1" max="1" width="57.625" style="17" customWidth="1"/>
    <col min="2" max="2" width="8.625" style="17" customWidth="1"/>
    <col min="3" max="4" width="8.625" style="61" customWidth="1"/>
    <col min="5" max="6" width="8.625" style="17" customWidth="1"/>
    <col min="7" max="16384" width="9" style="17"/>
  </cols>
  <sheetData>
    <row r="1" spans="1:6" ht="24.95" customHeight="1">
      <c r="A1" s="244" t="s">
        <v>1927</v>
      </c>
      <c r="B1" s="244"/>
      <c r="C1" s="244"/>
      <c r="D1" s="244"/>
      <c r="E1" s="244"/>
      <c r="F1" s="244"/>
    </row>
    <row r="2" spans="1:6" s="18" customFormat="1" ht="15" customHeight="1">
      <c r="C2" s="62"/>
      <c r="D2" s="256" t="s">
        <v>825</v>
      </c>
      <c r="E2" s="256"/>
      <c r="F2" s="256"/>
    </row>
    <row r="3" spans="1:6" s="34" customFormat="1" ht="32.1" customHeight="1">
      <c r="A3" s="31" t="s">
        <v>2025</v>
      </c>
      <c r="B3" s="63" t="s">
        <v>2</v>
      </c>
      <c r="C3" s="63" t="s">
        <v>3</v>
      </c>
      <c r="D3" s="182" t="s">
        <v>1951</v>
      </c>
      <c r="E3" s="63" t="s">
        <v>4</v>
      </c>
      <c r="F3" s="63" t="s">
        <v>5</v>
      </c>
    </row>
    <row r="4" spans="1:6" ht="24.6" customHeight="1">
      <c r="A4" s="64" t="s">
        <v>549</v>
      </c>
      <c r="B4" s="65"/>
      <c r="C4" s="65"/>
      <c r="D4" s="65">
        <v>0</v>
      </c>
      <c r="E4" s="47"/>
      <c r="F4" s="47"/>
    </row>
    <row r="5" spans="1:6" ht="24.6" customHeight="1">
      <c r="A5" s="64" t="s">
        <v>550</v>
      </c>
      <c r="B5" s="65"/>
      <c r="C5" s="65"/>
      <c r="D5" s="65">
        <v>0</v>
      </c>
      <c r="E5" s="47"/>
      <c r="F5" s="47"/>
    </row>
    <row r="6" spans="1:6" ht="24.6" customHeight="1">
      <c r="A6" s="66" t="s">
        <v>551</v>
      </c>
      <c r="B6" s="65"/>
      <c r="C6" s="65"/>
      <c r="D6" s="65">
        <v>0</v>
      </c>
      <c r="E6" s="47"/>
      <c r="F6" s="47"/>
    </row>
    <row r="7" spans="1:6" ht="24.6" customHeight="1">
      <c r="A7" s="66" t="s">
        <v>552</v>
      </c>
      <c r="B7" s="65"/>
      <c r="C7" s="65"/>
      <c r="D7" s="65">
        <v>0</v>
      </c>
      <c r="E7" s="47"/>
      <c r="F7" s="47"/>
    </row>
    <row r="8" spans="1:6" ht="24.6" customHeight="1">
      <c r="A8" s="66" t="s">
        <v>553</v>
      </c>
      <c r="B8" s="65"/>
      <c r="C8" s="65"/>
      <c r="D8" s="65">
        <v>0</v>
      </c>
      <c r="E8" s="47"/>
      <c r="F8" s="47"/>
    </row>
    <row r="9" spans="1:6" ht="24.6" customHeight="1">
      <c r="A9" s="66" t="s">
        <v>554</v>
      </c>
      <c r="B9" s="65"/>
      <c r="C9" s="65"/>
      <c r="D9" s="65">
        <v>0</v>
      </c>
      <c r="E9" s="47"/>
      <c r="F9" s="47"/>
    </row>
    <row r="10" spans="1:6" ht="24.6" customHeight="1">
      <c r="A10" s="66" t="s">
        <v>555</v>
      </c>
      <c r="B10" s="65"/>
      <c r="C10" s="65"/>
      <c r="D10" s="65">
        <v>0</v>
      </c>
      <c r="E10" s="47"/>
      <c r="F10" s="47"/>
    </row>
    <row r="11" spans="1:6" ht="24.6" customHeight="1">
      <c r="A11" s="66" t="s">
        <v>556</v>
      </c>
      <c r="B11" s="65"/>
      <c r="C11" s="65"/>
      <c r="D11" s="65">
        <v>0</v>
      </c>
      <c r="E11" s="47"/>
      <c r="F11" s="47"/>
    </row>
    <row r="12" spans="1:6" ht="24.6" customHeight="1">
      <c r="A12" s="64" t="s">
        <v>557</v>
      </c>
      <c r="B12" s="65"/>
      <c r="C12" s="65"/>
      <c r="D12" s="65">
        <v>0</v>
      </c>
      <c r="E12" s="47"/>
      <c r="F12" s="47"/>
    </row>
    <row r="13" spans="1:6" ht="24.6" customHeight="1">
      <c r="A13" s="64" t="s">
        <v>558</v>
      </c>
      <c r="B13" s="65"/>
      <c r="C13" s="65"/>
      <c r="D13" s="65">
        <v>0</v>
      </c>
      <c r="E13" s="47"/>
      <c r="F13" s="47"/>
    </row>
    <row r="14" spans="1:6" ht="24.6" customHeight="1">
      <c r="A14" s="66" t="s">
        <v>559</v>
      </c>
      <c r="B14" s="65"/>
      <c r="C14" s="65"/>
      <c r="D14" s="65">
        <v>0</v>
      </c>
      <c r="E14" s="47"/>
      <c r="F14" s="47"/>
    </row>
    <row r="15" spans="1:6" ht="24.6" customHeight="1">
      <c r="A15" s="66" t="s">
        <v>560</v>
      </c>
      <c r="B15" s="65"/>
      <c r="C15" s="65"/>
      <c r="D15" s="65">
        <v>0</v>
      </c>
      <c r="E15" s="47"/>
      <c r="F15" s="47"/>
    </row>
    <row r="16" spans="1:6" ht="24.6" customHeight="1">
      <c r="A16" s="66" t="s">
        <v>561</v>
      </c>
      <c r="B16" s="65"/>
      <c r="C16" s="65"/>
      <c r="D16" s="65">
        <v>0</v>
      </c>
      <c r="E16" s="47"/>
      <c r="F16" s="47"/>
    </row>
    <row r="17" spans="1:6" ht="24.6" customHeight="1">
      <c r="A17" s="66" t="s">
        <v>562</v>
      </c>
      <c r="B17" s="65"/>
      <c r="C17" s="65"/>
      <c r="D17" s="65">
        <v>0</v>
      </c>
      <c r="E17" s="47"/>
      <c r="F17" s="47"/>
    </row>
    <row r="18" spans="1:6" ht="24.6" customHeight="1">
      <c r="A18" s="64" t="s">
        <v>563</v>
      </c>
      <c r="B18" s="65"/>
      <c r="C18" s="65"/>
      <c r="D18" s="65">
        <v>0</v>
      </c>
      <c r="E18" s="47"/>
      <c r="F18" s="47"/>
    </row>
    <row r="19" spans="1:6" ht="24.6" customHeight="1">
      <c r="A19" s="66" t="s">
        <v>564</v>
      </c>
      <c r="B19" s="65"/>
      <c r="C19" s="65"/>
      <c r="D19" s="65">
        <v>0</v>
      </c>
      <c r="E19" s="47"/>
      <c r="F19" s="47"/>
    </row>
    <row r="20" spans="1:6" ht="24.6" customHeight="1">
      <c r="A20" s="66" t="s">
        <v>565</v>
      </c>
      <c r="B20" s="65"/>
      <c r="C20" s="65"/>
      <c r="D20" s="65">
        <v>0</v>
      </c>
      <c r="E20" s="47"/>
      <c r="F20" s="47"/>
    </row>
    <row r="21" spans="1:6" ht="24.6" customHeight="1">
      <c r="A21" s="66" t="s">
        <v>566</v>
      </c>
      <c r="B21" s="65"/>
      <c r="C21" s="65"/>
      <c r="D21" s="65">
        <v>0</v>
      </c>
      <c r="E21" s="47"/>
      <c r="F21" s="47"/>
    </row>
    <row r="22" spans="1:6" ht="24.6" customHeight="1">
      <c r="A22" s="66" t="s">
        <v>567</v>
      </c>
      <c r="B22" s="65"/>
      <c r="C22" s="65"/>
      <c r="D22" s="65">
        <v>0</v>
      </c>
      <c r="E22" s="47"/>
      <c r="F22" s="47"/>
    </row>
    <row r="23" spans="1:6" ht="24.6" customHeight="1">
      <c r="A23" s="66" t="s">
        <v>568</v>
      </c>
      <c r="B23" s="65"/>
      <c r="C23" s="65"/>
      <c r="D23" s="65">
        <v>0</v>
      </c>
      <c r="E23" s="47"/>
      <c r="F23" s="47"/>
    </row>
    <row r="24" spans="1:6" ht="24.6" customHeight="1">
      <c r="A24" s="64" t="s">
        <v>569</v>
      </c>
      <c r="B24" s="65"/>
      <c r="C24" s="65"/>
      <c r="D24" s="65">
        <v>0</v>
      </c>
      <c r="E24" s="47"/>
      <c r="F24" s="47"/>
    </row>
    <row r="25" spans="1:6" ht="24.6" customHeight="1">
      <c r="A25" s="66" t="s">
        <v>570</v>
      </c>
      <c r="B25" s="65"/>
      <c r="C25" s="65"/>
      <c r="D25" s="65">
        <v>0</v>
      </c>
      <c r="E25" s="47"/>
      <c r="F25" s="47"/>
    </row>
    <row r="26" spans="1:6" ht="24.6" customHeight="1">
      <c r="A26" s="66" t="s">
        <v>571</v>
      </c>
      <c r="B26" s="65"/>
      <c r="C26" s="65"/>
      <c r="D26" s="65">
        <v>0</v>
      </c>
      <c r="E26" s="47"/>
      <c r="F26" s="47"/>
    </row>
    <row r="27" spans="1:6" ht="24.6" customHeight="1">
      <c r="A27" s="64" t="s">
        <v>572</v>
      </c>
      <c r="B27" s="67"/>
      <c r="C27" s="67"/>
      <c r="D27" s="67">
        <v>0</v>
      </c>
      <c r="E27" s="52"/>
      <c r="F27" s="52"/>
    </row>
    <row r="28" spans="1:6" ht="24.6" customHeight="1">
      <c r="A28" s="64" t="s">
        <v>573</v>
      </c>
      <c r="B28" s="67"/>
      <c r="C28" s="67"/>
      <c r="D28" s="67">
        <v>0</v>
      </c>
      <c r="E28" s="52"/>
      <c r="F28" s="52"/>
    </row>
    <row r="29" spans="1:6" ht="24.6" customHeight="1">
      <c r="A29" s="66" t="s">
        <v>574</v>
      </c>
      <c r="B29" s="65"/>
      <c r="C29" s="65"/>
      <c r="D29" s="65">
        <v>0</v>
      </c>
      <c r="E29" s="47"/>
      <c r="F29" s="47"/>
    </row>
    <row r="30" spans="1:6" ht="24.6" customHeight="1">
      <c r="A30" s="66" t="s">
        <v>575</v>
      </c>
      <c r="B30" s="65"/>
      <c r="C30" s="65"/>
      <c r="D30" s="65">
        <v>0</v>
      </c>
      <c r="E30" s="47"/>
      <c r="F30" s="47"/>
    </row>
    <row r="31" spans="1:6" ht="24.6" customHeight="1">
      <c r="A31" s="66" t="s">
        <v>576</v>
      </c>
      <c r="B31" s="65"/>
      <c r="C31" s="65"/>
      <c r="D31" s="65">
        <v>0</v>
      </c>
      <c r="E31" s="47"/>
      <c r="F31" s="47"/>
    </row>
    <row r="32" spans="1:6" ht="24.6" customHeight="1">
      <c r="A32" s="64" t="s">
        <v>577</v>
      </c>
      <c r="B32" s="65"/>
      <c r="C32" s="65"/>
      <c r="D32" s="65">
        <v>0</v>
      </c>
      <c r="E32" s="47"/>
      <c r="F32" s="47"/>
    </row>
    <row r="33" spans="1:6" ht="24.6" customHeight="1">
      <c r="A33" s="66" t="s">
        <v>574</v>
      </c>
      <c r="B33" s="65"/>
      <c r="C33" s="65"/>
      <c r="D33" s="65">
        <v>0</v>
      </c>
      <c r="E33" s="47"/>
      <c r="F33" s="47"/>
    </row>
    <row r="34" spans="1:6" ht="24.6" customHeight="1">
      <c r="A34" s="66" t="s">
        <v>575</v>
      </c>
      <c r="B34" s="65"/>
      <c r="C34" s="65"/>
      <c r="D34" s="65">
        <v>0</v>
      </c>
      <c r="E34" s="47"/>
      <c r="F34" s="47"/>
    </row>
    <row r="35" spans="1:6" ht="24.6" customHeight="1">
      <c r="A35" s="66" t="s">
        <v>578</v>
      </c>
      <c r="B35" s="65"/>
      <c r="C35" s="65"/>
      <c r="D35" s="65">
        <v>0</v>
      </c>
      <c r="E35" s="47"/>
      <c r="F35" s="47"/>
    </row>
    <row r="36" spans="1:6" ht="24.6" customHeight="1">
      <c r="A36" s="64" t="s">
        <v>579</v>
      </c>
      <c r="B36" s="65"/>
      <c r="C36" s="65"/>
      <c r="D36" s="65">
        <v>0</v>
      </c>
      <c r="E36" s="47"/>
      <c r="F36" s="47"/>
    </row>
    <row r="37" spans="1:6" ht="24.6" customHeight="1">
      <c r="A37" s="66" t="s">
        <v>575</v>
      </c>
      <c r="B37" s="65"/>
      <c r="C37" s="65"/>
      <c r="D37" s="65">
        <v>0</v>
      </c>
      <c r="E37" s="47"/>
      <c r="F37" s="47"/>
    </row>
    <row r="38" spans="1:6" ht="24.6" customHeight="1">
      <c r="A38" s="66" t="s">
        <v>580</v>
      </c>
      <c r="B38" s="65"/>
      <c r="C38" s="65"/>
      <c r="D38" s="65">
        <v>0</v>
      </c>
      <c r="E38" s="47"/>
      <c r="F38" s="47"/>
    </row>
    <row r="39" spans="1:6" ht="24.6" customHeight="1">
      <c r="A39" s="64" t="s">
        <v>581</v>
      </c>
      <c r="B39" s="65"/>
      <c r="C39" s="65"/>
      <c r="D39" s="65">
        <v>0</v>
      </c>
      <c r="E39" s="47"/>
      <c r="F39" s="47"/>
    </row>
    <row r="40" spans="1:6" ht="24.6" customHeight="1">
      <c r="A40" s="64" t="s">
        <v>582</v>
      </c>
      <c r="B40" s="65"/>
      <c r="C40" s="65"/>
      <c r="D40" s="65">
        <v>0</v>
      </c>
      <c r="E40" s="47"/>
      <c r="F40" s="47"/>
    </row>
    <row r="41" spans="1:6" ht="24.6" customHeight="1">
      <c r="A41" s="66" t="s">
        <v>583</v>
      </c>
      <c r="B41" s="65"/>
      <c r="C41" s="65"/>
      <c r="D41" s="65">
        <v>0</v>
      </c>
      <c r="E41" s="47"/>
      <c r="F41" s="47"/>
    </row>
    <row r="42" spans="1:6" ht="24.6" customHeight="1">
      <c r="A42" s="66" t="s">
        <v>584</v>
      </c>
      <c r="B42" s="65"/>
      <c r="C42" s="65"/>
      <c r="D42" s="65">
        <v>0</v>
      </c>
      <c r="E42" s="47"/>
      <c r="F42" s="47"/>
    </row>
    <row r="43" spans="1:6" ht="24.6" customHeight="1">
      <c r="A43" s="66" t="s">
        <v>585</v>
      </c>
      <c r="B43" s="65"/>
      <c r="C43" s="65"/>
      <c r="D43" s="65">
        <v>0</v>
      </c>
      <c r="E43" s="47"/>
      <c r="F43" s="47"/>
    </row>
    <row r="44" spans="1:6" ht="24.6" customHeight="1">
      <c r="A44" s="66" t="s">
        <v>586</v>
      </c>
      <c r="B44" s="65"/>
      <c r="C44" s="65"/>
      <c r="D44" s="65">
        <v>0</v>
      </c>
      <c r="E44" s="47"/>
      <c r="F44" s="47"/>
    </row>
    <row r="45" spans="1:6" ht="24.6" customHeight="1">
      <c r="A45" s="64" t="s">
        <v>587</v>
      </c>
      <c r="B45" s="65"/>
      <c r="C45" s="65"/>
      <c r="D45" s="65">
        <v>0</v>
      </c>
      <c r="E45" s="47"/>
      <c r="F45" s="47"/>
    </row>
    <row r="46" spans="1:6" ht="24.6" customHeight="1">
      <c r="A46" s="66" t="s">
        <v>588</v>
      </c>
      <c r="B46" s="65"/>
      <c r="C46" s="65"/>
      <c r="D46" s="65">
        <v>0</v>
      </c>
      <c r="E46" s="47"/>
      <c r="F46" s="47"/>
    </row>
    <row r="47" spans="1:6" ht="24.6" customHeight="1">
      <c r="A47" s="66" t="s">
        <v>589</v>
      </c>
      <c r="B47" s="65"/>
      <c r="C47" s="65"/>
      <c r="D47" s="65">
        <v>0</v>
      </c>
      <c r="E47" s="47"/>
      <c r="F47" s="47"/>
    </row>
    <row r="48" spans="1:6" ht="24.6" customHeight="1">
      <c r="A48" s="66" t="s">
        <v>590</v>
      </c>
      <c r="B48" s="65"/>
      <c r="C48" s="65"/>
      <c r="D48" s="65">
        <v>0</v>
      </c>
      <c r="E48" s="47"/>
      <c r="F48" s="47"/>
    </row>
    <row r="49" spans="1:6" ht="24.6" customHeight="1">
      <c r="A49" s="66" t="s">
        <v>591</v>
      </c>
      <c r="B49" s="65"/>
      <c r="C49" s="65"/>
      <c r="D49" s="65">
        <v>0</v>
      </c>
      <c r="E49" s="47"/>
      <c r="F49" s="47"/>
    </row>
    <row r="50" spans="1:6" ht="24.6" customHeight="1">
      <c r="A50" s="64" t="s">
        <v>592</v>
      </c>
      <c r="B50" s="67">
        <f>B51+B64+B68+B69+B75+B93</f>
        <v>220996</v>
      </c>
      <c r="C50" s="67">
        <f>C51+C64+C68+C69+C75+C93</f>
        <v>229374</v>
      </c>
      <c r="D50" s="67">
        <f t="shared" ref="D50" si="0">D51+D64+D68+D69+D75+D93</f>
        <v>197283</v>
      </c>
      <c r="E50" s="68">
        <f t="shared" ref="E50:E78" si="1">D50/C50*100</f>
        <v>86.009312302178969</v>
      </c>
      <c r="F50" s="69">
        <v>159.75237462852147</v>
      </c>
    </row>
    <row r="51" spans="1:6" ht="24.6" customHeight="1">
      <c r="A51" s="64" t="s">
        <v>1936</v>
      </c>
      <c r="B51" s="67">
        <f>SUM(B52:B63)</f>
        <v>196796</v>
      </c>
      <c r="C51" s="67">
        <f>SUM(C52:C63)</f>
        <v>202674</v>
      </c>
      <c r="D51" s="67">
        <f t="shared" ref="D51" si="2">SUM(D52:D63)</f>
        <v>189259</v>
      </c>
      <c r="E51" s="68">
        <f t="shared" si="1"/>
        <v>93.380996082378601</v>
      </c>
      <c r="F51" s="69"/>
    </row>
    <row r="52" spans="1:6" ht="24.6" customHeight="1">
      <c r="A52" s="66" t="s">
        <v>594</v>
      </c>
      <c r="B52" s="65"/>
      <c r="C52" s="65"/>
      <c r="D52" s="65">
        <v>0</v>
      </c>
      <c r="E52" s="68"/>
      <c r="F52" s="70"/>
    </row>
    <row r="53" spans="1:6" ht="24.6" customHeight="1">
      <c r="A53" s="66" t="s">
        <v>595</v>
      </c>
      <c r="B53" s="65">
        <v>196796</v>
      </c>
      <c r="C53" s="65">
        <f>4678+196796</f>
        <v>201474</v>
      </c>
      <c r="D53" s="65">
        <v>188110</v>
      </c>
      <c r="E53" s="68">
        <f t="shared" si="1"/>
        <v>93.366886049812877</v>
      </c>
      <c r="F53" s="70"/>
    </row>
    <row r="54" spans="1:6" ht="24.6" customHeight="1">
      <c r="A54" s="66" t="s">
        <v>596</v>
      </c>
      <c r="B54" s="65"/>
      <c r="C54" s="65">
        <v>300</v>
      </c>
      <c r="D54" s="65">
        <v>324</v>
      </c>
      <c r="E54" s="68">
        <f t="shared" si="1"/>
        <v>108</v>
      </c>
      <c r="F54" s="70"/>
    </row>
    <row r="55" spans="1:6" ht="24.6" customHeight="1">
      <c r="A55" s="66" t="s">
        <v>597</v>
      </c>
      <c r="B55" s="65"/>
      <c r="C55" s="65"/>
      <c r="D55" s="65">
        <v>0</v>
      </c>
      <c r="E55" s="68"/>
      <c r="F55" s="70"/>
    </row>
    <row r="56" spans="1:6" ht="24.6" customHeight="1">
      <c r="A56" s="66" t="s">
        <v>598</v>
      </c>
      <c r="B56" s="65"/>
      <c r="C56" s="65"/>
      <c r="D56" s="65">
        <v>0</v>
      </c>
      <c r="E56" s="68"/>
      <c r="F56" s="70"/>
    </row>
    <row r="57" spans="1:6" ht="24.6" customHeight="1">
      <c r="A57" s="66" t="s">
        <v>599</v>
      </c>
      <c r="B57" s="65"/>
      <c r="C57" s="65"/>
      <c r="D57" s="65">
        <v>0</v>
      </c>
      <c r="E57" s="68"/>
      <c r="F57" s="70"/>
    </row>
    <row r="58" spans="1:6" ht="24.6" customHeight="1">
      <c r="A58" s="66" t="s">
        <v>600</v>
      </c>
      <c r="B58" s="65"/>
      <c r="C58" s="65"/>
      <c r="D58" s="65">
        <v>0</v>
      </c>
      <c r="E58" s="68"/>
      <c r="F58" s="70"/>
    </row>
    <row r="59" spans="1:6" ht="24.6" customHeight="1">
      <c r="A59" s="66" t="s">
        <v>601</v>
      </c>
      <c r="B59" s="65"/>
      <c r="C59" s="65"/>
      <c r="D59" s="65">
        <v>0</v>
      </c>
      <c r="E59" s="68"/>
      <c r="F59" s="70"/>
    </row>
    <row r="60" spans="1:6" ht="24.6" customHeight="1">
      <c r="A60" s="66" t="s">
        <v>602</v>
      </c>
      <c r="B60" s="65"/>
      <c r="C60" s="65"/>
      <c r="D60" s="65"/>
      <c r="E60" s="68"/>
      <c r="F60" s="70"/>
    </row>
    <row r="61" spans="1:6" ht="24.6" customHeight="1">
      <c r="A61" s="66" t="s">
        <v>603</v>
      </c>
      <c r="B61" s="65"/>
      <c r="C61" s="65"/>
      <c r="D61" s="65">
        <v>0</v>
      </c>
      <c r="E61" s="68"/>
      <c r="F61" s="70"/>
    </row>
    <row r="62" spans="1:6" ht="24.6" customHeight="1">
      <c r="A62" s="66" t="s">
        <v>604</v>
      </c>
      <c r="B62" s="65"/>
      <c r="C62" s="65"/>
      <c r="D62" s="65">
        <v>0</v>
      </c>
      <c r="E62" s="68"/>
      <c r="F62" s="70"/>
    </row>
    <row r="63" spans="1:6" ht="24.6" customHeight="1">
      <c r="A63" s="66" t="s">
        <v>605</v>
      </c>
      <c r="B63" s="65"/>
      <c r="C63" s="65">
        <v>900</v>
      </c>
      <c r="D63" s="65">
        <v>825</v>
      </c>
      <c r="E63" s="68">
        <f t="shared" si="1"/>
        <v>91.666666666666657</v>
      </c>
      <c r="F63" s="70"/>
    </row>
    <row r="64" spans="1:6" ht="24.6" customHeight="1">
      <c r="A64" s="64" t="s">
        <v>606</v>
      </c>
      <c r="B64" s="67">
        <f>B65+B66+B67</f>
        <v>15200</v>
      </c>
      <c r="C64" s="67">
        <f>C65+C66+C67</f>
        <v>15200</v>
      </c>
      <c r="D64" s="67"/>
      <c r="E64" s="68"/>
      <c r="F64" s="69"/>
    </row>
    <row r="65" spans="1:6" ht="24.6" customHeight="1">
      <c r="A65" s="66" t="s">
        <v>594</v>
      </c>
      <c r="B65" s="65"/>
      <c r="C65" s="65"/>
      <c r="D65" s="65"/>
      <c r="E65" s="68"/>
      <c r="F65" s="70"/>
    </row>
    <row r="66" spans="1:6" ht="24.6" customHeight="1">
      <c r="A66" s="66" t="s">
        <v>595</v>
      </c>
      <c r="B66" s="65">
        <v>15200</v>
      </c>
      <c r="C66" s="65">
        <v>15200</v>
      </c>
      <c r="D66" s="65"/>
      <c r="E66" s="68"/>
      <c r="F66" s="70"/>
    </row>
    <row r="67" spans="1:6" ht="24.6" customHeight="1">
      <c r="A67" s="66" t="s">
        <v>607</v>
      </c>
      <c r="B67" s="65"/>
      <c r="C67" s="65"/>
      <c r="D67" s="65"/>
      <c r="E67" s="68"/>
      <c r="F67" s="70"/>
    </row>
    <row r="68" spans="1:6" ht="24.6" customHeight="1">
      <c r="A68" s="64" t="s">
        <v>608</v>
      </c>
      <c r="B68" s="67">
        <v>1500</v>
      </c>
      <c r="C68" s="67">
        <v>1500</v>
      </c>
      <c r="D68" s="67"/>
      <c r="E68" s="68"/>
      <c r="F68" s="69"/>
    </row>
    <row r="69" spans="1:6" ht="24.6" customHeight="1">
      <c r="A69" s="64" t="s">
        <v>609</v>
      </c>
      <c r="B69" s="67">
        <f>B70+B71+B72+B73+B74</f>
        <v>4000</v>
      </c>
      <c r="C69" s="67">
        <f>C70+C71+C72+C73+C74</f>
        <v>4000</v>
      </c>
      <c r="D69" s="67">
        <f t="shared" ref="D69" si="3">D70+D71+D72+D73+D74</f>
        <v>990</v>
      </c>
      <c r="E69" s="68">
        <f t="shared" si="1"/>
        <v>24.75</v>
      </c>
      <c r="F69" s="69"/>
    </row>
    <row r="70" spans="1:6" ht="24.6" customHeight="1">
      <c r="A70" s="66" t="s">
        <v>610</v>
      </c>
      <c r="B70" s="65"/>
      <c r="C70" s="65"/>
      <c r="D70" s="65">
        <v>0</v>
      </c>
      <c r="E70" s="68"/>
      <c r="F70" s="70"/>
    </row>
    <row r="71" spans="1:6" ht="24.6" customHeight="1">
      <c r="A71" s="66" t="s">
        <v>611</v>
      </c>
      <c r="B71" s="65"/>
      <c r="C71" s="65"/>
      <c r="D71" s="65">
        <v>0</v>
      </c>
      <c r="E71" s="68"/>
      <c r="F71" s="70"/>
    </row>
    <row r="72" spans="1:6" ht="24.6" customHeight="1">
      <c r="A72" s="66" t="s">
        <v>612</v>
      </c>
      <c r="B72" s="65"/>
      <c r="C72" s="65"/>
      <c r="D72" s="65">
        <v>0</v>
      </c>
      <c r="E72" s="68"/>
      <c r="F72" s="70"/>
    </row>
    <row r="73" spans="1:6" ht="24.6" customHeight="1">
      <c r="A73" s="66" t="s">
        <v>613</v>
      </c>
      <c r="B73" s="65"/>
      <c r="C73" s="65"/>
      <c r="D73" s="65">
        <v>0</v>
      </c>
      <c r="E73" s="68"/>
      <c r="F73" s="70"/>
    </row>
    <row r="74" spans="1:6" ht="24.6" customHeight="1">
      <c r="A74" s="66" t="s">
        <v>614</v>
      </c>
      <c r="B74" s="65">
        <v>4000</v>
      </c>
      <c r="C74" s="65">
        <v>4000</v>
      </c>
      <c r="D74" s="65">
        <v>990</v>
      </c>
      <c r="E74" s="68">
        <f t="shared" si="1"/>
        <v>24.75</v>
      </c>
      <c r="F74" s="70"/>
    </row>
    <row r="75" spans="1:6" ht="24.6" customHeight="1">
      <c r="A75" s="64" t="s">
        <v>615</v>
      </c>
      <c r="B75" s="67">
        <f>B76+B77+B78</f>
        <v>3500</v>
      </c>
      <c r="C75" s="67">
        <f>C76+C77+C78</f>
        <v>6000</v>
      </c>
      <c r="D75" s="67">
        <f t="shared" ref="D75" si="4">D76+D77+D78</f>
        <v>7034</v>
      </c>
      <c r="E75" s="68">
        <f t="shared" si="1"/>
        <v>117.23333333333332</v>
      </c>
      <c r="F75" s="69"/>
    </row>
    <row r="76" spans="1:6" ht="24.6" customHeight="1">
      <c r="A76" s="66" t="s">
        <v>616</v>
      </c>
      <c r="B76" s="65"/>
      <c r="C76" s="65"/>
      <c r="D76" s="65">
        <v>0</v>
      </c>
      <c r="E76" s="68"/>
      <c r="F76" s="70"/>
    </row>
    <row r="77" spans="1:6" ht="24.6" customHeight="1">
      <c r="A77" s="66" t="s">
        <v>617</v>
      </c>
      <c r="B77" s="65"/>
      <c r="C77" s="65"/>
      <c r="D77" s="65">
        <v>0</v>
      </c>
      <c r="E77" s="68"/>
      <c r="F77" s="70"/>
    </row>
    <row r="78" spans="1:6" ht="24.6" customHeight="1">
      <c r="A78" s="66" t="s">
        <v>618</v>
      </c>
      <c r="B78" s="65">
        <v>3500</v>
      </c>
      <c r="C78" s="65">
        <v>6000</v>
      </c>
      <c r="D78" s="65">
        <v>7034</v>
      </c>
      <c r="E78" s="68">
        <f t="shared" si="1"/>
        <v>117.23333333333332</v>
      </c>
      <c r="F78" s="70"/>
    </row>
    <row r="79" spans="1:6" ht="24.6" customHeight="1">
      <c r="A79" s="64" t="s">
        <v>619</v>
      </c>
      <c r="B79" s="65"/>
      <c r="C79" s="65"/>
      <c r="D79" s="65">
        <v>0</v>
      </c>
      <c r="E79" s="68"/>
      <c r="F79" s="70"/>
    </row>
    <row r="80" spans="1:6" ht="24.6" customHeight="1">
      <c r="A80" s="66" t="s">
        <v>620</v>
      </c>
      <c r="B80" s="65"/>
      <c r="C80" s="65"/>
      <c r="D80" s="65">
        <v>0</v>
      </c>
      <c r="E80" s="68"/>
      <c r="F80" s="70"/>
    </row>
    <row r="81" spans="1:6" ht="24.6" customHeight="1">
      <c r="A81" s="66" t="s">
        <v>621</v>
      </c>
      <c r="B81" s="65"/>
      <c r="C81" s="65"/>
      <c r="D81" s="65">
        <v>0</v>
      </c>
      <c r="E81" s="68"/>
      <c r="F81" s="70"/>
    </row>
    <row r="82" spans="1:6" ht="24.6" customHeight="1">
      <c r="A82" s="66" t="s">
        <v>622</v>
      </c>
      <c r="B82" s="65"/>
      <c r="C82" s="65"/>
      <c r="D82" s="65">
        <v>0</v>
      </c>
      <c r="E82" s="68"/>
      <c r="F82" s="70"/>
    </row>
    <row r="83" spans="1:6" ht="24.6" customHeight="1">
      <c r="A83" s="64" t="s">
        <v>623</v>
      </c>
      <c r="B83" s="65"/>
      <c r="C83" s="65"/>
      <c r="D83" s="65">
        <v>0</v>
      </c>
      <c r="E83" s="68"/>
      <c r="F83" s="70"/>
    </row>
    <row r="84" spans="1:6" ht="24.6" customHeight="1">
      <c r="A84" s="66" t="s">
        <v>620</v>
      </c>
      <c r="B84" s="65"/>
      <c r="C84" s="65"/>
      <c r="D84" s="65">
        <v>0</v>
      </c>
      <c r="E84" s="68"/>
      <c r="F84" s="70"/>
    </row>
    <row r="85" spans="1:6" ht="24.6" customHeight="1">
      <c r="A85" s="66" t="s">
        <v>621</v>
      </c>
      <c r="B85" s="65"/>
      <c r="C85" s="65"/>
      <c r="D85" s="65">
        <v>0</v>
      </c>
      <c r="E85" s="68"/>
      <c r="F85" s="70"/>
    </row>
    <row r="86" spans="1:6" ht="24.6" customHeight="1">
      <c r="A86" s="66" t="s">
        <v>624</v>
      </c>
      <c r="B86" s="65"/>
      <c r="C86" s="65"/>
      <c r="D86" s="65">
        <v>0</v>
      </c>
      <c r="E86" s="68"/>
      <c r="F86" s="70"/>
    </row>
    <row r="87" spans="1:6" ht="24.6" customHeight="1">
      <c r="A87" s="64" t="s">
        <v>625</v>
      </c>
      <c r="B87" s="65"/>
      <c r="C87" s="65"/>
      <c r="D87" s="65">
        <v>0</v>
      </c>
      <c r="E87" s="68"/>
      <c r="F87" s="70"/>
    </row>
    <row r="88" spans="1:6" ht="24.6" customHeight="1">
      <c r="A88" s="66" t="s">
        <v>626</v>
      </c>
      <c r="B88" s="65"/>
      <c r="C88" s="65"/>
      <c r="D88" s="65">
        <v>0</v>
      </c>
      <c r="E88" s="68"/>
      <c r="F88" s="70"/>
    </row>
    <row r="89" spans="1:6" ht="24.6" customHeight="1">
      <c r="A89" s="66" t="s">
        <v>627</v>
      </c>
      <c r="B89" s="65"/>
      <c r="C89" s="65"/>
      <c r="D89" s="65">
        <v>0</v>
      </c>
      <c r="E89" s="68"/>
      <c r="F89" s="70"/>
    </row>
    <row r="90" spans="1:6" ht="24.6" customHeight="1">
      <c r="A90" s="66" t="s">
        <v>628</v>
      </c>
      <c r="B90" s="65"/>
      <c r="C90" s="65"/>
      <c r="D90" s="65">
        <v>0</v>
      </c>
      <c r="E90" s="68"/>
      <c r="F90" s="70"/>
    </row>
    <row r="91" spans="1:6" ht="24.6" customHeight="1">
      <c r="A91" s="66" t="s">
        <v>629</v>
      </c>
      <c r="B91" s="65"/>
      <c r="C91" s="65"/>
      <c r="D91" s="65">
        <v>0</v>
      </c>
      <c r="E91" s="68"/>
      <c r="F91" s="70"/>
    </row>
    <row r="92" spans="1:6" ht="24.6" customHeight="1">
      <c r="A92" s="66" t="s">
        <v>630</v>
      </c>
      <c r="B92" s="65"/>
      <c r="C92" s="65"/>
      <c r="D92" s="65">
        <v>0</v>
      </c>
      <c r="E92" s="68"/>
      <c r="F92" s="70"/>
    </row>
    <row r="93" spans="1:6" ht="24.6" customHeight="1">
      <c r="A93" s="64" t="s">
        <v>631</v>
      </c>
      <c r="B93" s="67"/>
      <c r="C93" s="67"/>
      <c r="D93" s="67">
        <v>0</v>
      </c>
      <c r="E93" s="68"/>
      <c r="F93" s="69"/>
    </row>
    <row r="94" spans="1:6" ht="24.6" customHeight="1">
      <c r="A94" s="66" t="s">
        <v>632</v>
      </c>
      <c r="B94" s="65"/>
      <c r="C94" s="65"/>
      <c r="D94" s="65">
        <v>0</v>
      </c>
      <c r="E94" s="68"/>
      <c r="F94" s="70"/>
    </row>
    <row r="95" spans="1:6" ht="24.6" customHeight="1">
      <c r="A95" s="66" t="s">
        <v>633</v>
      </c>
      <c r="B95" s="65"/>
      <c r="C95" s="65"/>
      <c r="D95" s="65">
        <v>0</v>
      </c>
      <c r="E95" s="68"/>
      <c r="F95" s="70"/>
    </row>
    <row r="96" spans="1:6" ht="24.6" customHeight="1">
      <c r="A96" s="64" t="s">
        <v>634</v>
      </c>
      <c r="B96" s="67"/>
      <c r="C96" s="67"/>
      <c r="D96" s="67"/>
      <c r="E96" s="68"/>
      <c r="F96" s="70"/>
    </row>
    <row r="97" spans="1:6" ht="24.6" customHeight="1">
      <c r="A97" s="64" t="s">
        <v>635</v>
      </c>
      <c r="B97" s="67"/>
      <c r="C97" s="67"/>
      <c r="D97" s="67"/>
      <c r="E97" s="68"/>
      <c r="F97" s="70"/>
    </row>
    <row r="98" spans="1:6" ht="24.6" customHeight="1">
      <c r="A98" s="66" t="s">
        <v>575</v>
      </c>
      <c r="B98" s="65"/>
      <c r="C98" s="65"/>
      <c r="D98" s="65"/>
      <c r="E98" s="68"/>
      <c r="F98" s="70"/>
    </row>
    <row r="99" spans="1:6" ht="24.6" customHeight="1">
      <c r="A99" s="66" t="s">
        <v>636</v>
      </c>
      <c r="B99" s="65"/>
      <c r="C99" s="65"/>
      <c r="D99" s="65"/>
      <c r="E99" s="68"/>
      <c r="F99" s="70"/>
    </row>
    <row r="100" spans="1:6" ht="24.6" customHeight="1">
      <c r="A100" s="66" t="s">
        <v>637</v>
      </c>
      <c r="B100" s="65"/>
      <c r="C100" s="65"/>
      <c r="D100" s="65"/>
      <c r="E100" s="68"/>
      <c r="F100" s="70"/>
    </row>
    <row r="101" spans="1:6" ht="24.6" customHeight="1">
      <c r="A101" s="66" t="s">
        <v>638</v>
      </c>
      <c r="B101" s="65"/>
      <c r="C101" s="65"/>
      <c r="D101" s="65"/>
      <c r="E101" s="68"/>
      <c r="F101" s="70"/>
    </row>
    <row r="102" spans="1:6" ht="24.6" customHeight="1">
      <c r="A102" s="64" t="s">
        <v>639</v>
      </c>
      <c r="B102" s="65"/>
      <c r="C102" s="65"/>
      <c r="D102" s="65">
        <v>0</v>
      </c>
      <c r="E102" s="68"/>
      <c r="F102" s="70"/>
    </row>
    <row r="103" spans="1:6" ht="24.6" customHeight="1">
      <c r="A103" s="66" t="s">
        <v>575</v>
      </c>
      <c r="B103" s="65"/>
      <c r="C103" s="65"/>
      <c r="D103" s="65">
        <v>0</v>
      </c>
      <c r="E103" s="68"/>
      <c r="F103" s="70"/>
    </row>
    <row r="104" spans="1:6" ht="24.6" customHeight="1">
      <c r="A104" s="66" t="s">
        <v>636</v>
      </c>
      <c r="B104" s="65"/>
      <c r="C104" s="65"/>
      <c r="D104" s="65">
        <v>0</v>
      </c>
      <c r="E104" s="68"/>
      <c r="F104" s="70"/>
    </row>
    <row r="105" spans="1:6" ht="24.6" customHeight="1">
      <c r="A105" s="66" t="s">
        <v>640</v>
      </c>
      <c r="B105" s="65"/>
      <c r="C105" s="65"/>
      <c r="D105" s="65">
        <v>0</v>
      </c>
      <c r="E105" s="68"/>
      <c r="F105" s="70"/>
    </row>
    <row r="106" spans="1:6" ht="24.6" customHeight="1">
      <c r="A106" s="66" t="s">
        <v>641</v>
      </c>
      <c r="B106" s="65"/>
      <c r="C106" s="65"/>
      <c r="D106" s="65">
        <v>0</v>
      </c>
      <c r="E106" s="68"/>
      <c r="F106" s="70"/>
    </row>
    <row r="107" spans="1:6" ht="24.6" customHeight="1">
      <c r="A107" s="64" t="s">
        <v>642</v>
      </c>
      <c r="B107" s="65"/>
      <c r="C107" s="65"/>
      <c r="D107" s="65">
        <v>0</v>
      </c>
      <c r="E107" s="68"/>
      <c r="F107" s="70"/>
    </row>
    <row r="108" spans="1:6" ht="24.6" customHeight="1">
      <c r="A108" s="66" t="s">
        <v>643</v>
      </c>
      <c r="B108" s="65"/>
      <c r="C108" s="65"/>
      <c r="D108" s="65">
        <v>0</v>
      </c>
      <c r="E108" s="68"/>
      <c r="F108" s="70"/>
    </row>
    <row r="109" spans="1:6" ht="24.6" customHeight="1">
      <c r="A109" s="66" t="s">
        <v>644</v>
      </c>
      <c r="B109" s="65"/>
      <c r="C109" s="65"/>
      <c r="D109" s="65">
        <v>0</v>
      </c>
      <c r="E109" s="68"/>
      <c r="F109" s="70"/>
    </row>
    <row r="110" spans="1:6" ht="24.6" customHeight="1">
      <c r="A110" s="66" t="s">
        <v>645</v>
      </c>
      <c r="B110" s="65"/>
      <c r="C110" s="65"/>
      <c r="D110" s="65">
        <v>0</v>
      </c>
      <c r="E110" s="68"/>
      <c r="F110" s="70"/>
    </row>
    <row r="111" spans="1:6" ht="24.6" customHeight="1">
      <c r="A111" s="66" t="s">
        <v>646</v>
      </c>
      <c r="B111" s="65"/>
      <c r="C111" s="65"/>
      <c r="D111" s="65">
        <v>0</v>
      </c>
      <c r="E111" s="68"/>
      <c r="F111" s="70"/>
    </row>
    <row r="112" spans="1:6" ht="24.6" customHeight="1">
      <c r="A112" s="64" t="s">
        <v>647</v>
      </c>
      <c r="B112" s="65"/>
      <c r="C112" s="65"/>
      <c r="D112" s="65">
        <v>0</v>
      </c>
      <c r="E112" s="68"/>
      <c r="F112" s="70"/>
    </row>
    <row r="113" spans="1:6" ht="24.6" customHeight="1">
      <c r="A113" s="66" t="s">
        <v>648</v>
      </c>
      <c r="B113" s="65"/>
      <c r="C113" s="65"/>
      <c r="D113" s="65">
        <v>0</v>
      </c>
      <c r="E113" s="68"/>
      <c r="F113" s="70"/>
    </row>
    <row r="114" spans="1:6" ht="24.6" customHeight="1">
      <c r="A114" s="66" t="s">
        <v>649</v>
      </c>
      <c r="B114" s="65"/>
      <c r="C114" s="65"/>
      <c r="D114" s="65">
        <v>0</v>
      </c>
      <c r="E114" s="68"/>
      <c r="F114" s="70"/>
    </row>
    <row r="115" spans="1:6" ht="24.6" customHeight="1">
      <c r="A115" s="64" t="s">
        <v>650</v>
      </c>
      <c r="B115" s="65"/>
      <c r="C115" s="65"/>
      <c r="D115" s="65">
        <v>0</v>
      </c>
      <c r="E115" s="68"/>
      <c r="F115" s="70"/>
    </row>
    <row r="116" spans="1:6" ht="24.6" customHeight="1">
      <c r="A116" s="66" t="s">
        <v>651</v>
      </c>
      <c r="B116" s="65"/>
      <c r="C116" s="65"/>
      <c r="D116" s="65">
        <v>0</v>
      </c>
      <c r="E116" s="68"/>
      <c r="F116" s="70"/>
    </row>
    <row r="117" spans="1:6" ht="24.6" customHeight="1">
      <c r="A117" s="66" t="s">
        <v>652</v>
      </c>
      <c r="B117" s="65"/>
      <c r="C117" s="65"/>
      <c r="D117" s="65">
        <v>0</v>
      </c>
      <c r="E117" s="68"/>
      <c r="F117" s="70"/>
    </row>
    <row r="118" spans="1:6" ht="24.6" customHeight="1">
      <c r="A118" s="66" t="s">
        <v>653</v>
      </c>
      <c r="B118" s="65"/>
      <c r="C118" s="65"/>
      <c r="D118" s="65">
        <v>0</v>
      </c>
      <c r="E118" s="68"/>
      <c r="F118" s="70"/>
    </row>
    <row r="119" spans="1:6" ht="24.6" customHeight="1">
      <c r="A119" s="66" t="s">
        <v>654</v>
      </c>
      <c r="B119" s="65"/>
      <c r="C119" s="65"/>
      <c r="D119" s="65">
        <v>0</v>
      </c>
      <c r="E119" s="68"/>
      <c r="F119" s="70"/>
    </row>
    <row r="120" spans="1:6" ht="24.6" customHeight="1">
      <c r="A120" s="64" t="s">
        <v>655</v>
      </c>
      <c r="B120" s="65"/>
      <c r="C120" s="65"/>
      <c r="D120" s="65">
        <v>0</v>
      </c>
      <c r="E120" s="68"/>
      <c r="F120" s="70"/>
    </row>
    <row r="121" spans="1:6" ht="24.6" customHeight="1">
      <c r="A121" s="64" t="s">
        <v>656</v>
      </c>
      <c r="B121" s="65"/>
      <c r="C121" s="65"/>
      <c r="D121" s="65">
        <v>0</v>
      </c>
      <c r="E121" s="68"/>
      <c r="F121" s="70"/>
    </row>
    <row r="122" spans="1:6" ht="24.6" customHeight="1">
      <c r="A122" s="66" t="s">
        <v>657</v>
      </c>
      <c r="B122" s="65"/>
      <c r="C122" s="65"/>
      <c r="D122" s="65">
        <v>0</v>
      </c>
      <c r="E122" s="68"/>
      <c r="F122" s="70"/>
    </row>
    <row r="123" spans="1:6" ht="24.6" customHeight="1">
      <c r="A123" s="66" t="s">
        <v>658</v>
      </c>
      <c r="B123" s="65"/>
      <c r="C123" s="65"/>
      <c r="D123" s="65">
        <v>0</v>
      </c>
      <c r="E123" s="68"/>
      <c r="F123" s="70"/>
    </row>
    <row r="124" spans="1:6" ht="24.6" customHeight="1">
      <c r="A124" s="66" t="s">
        <v>659</v>
      </c>
      <c r="B124" s="65"/>
      <c r="C124" s="65"/>
      <c r="D124" s="65">
        <v>0</v>
      </c>
      <c r="E124" s="68"/>
      <c r="F124" s="70"/>
    </row>
    <row r="125" spans="1:6" ht="24.6" customHeight="1">
      <c r="A125" s="66" t="s">
        <v>660</v>
      </c>
      <c r="B125" s="65"/>
      <c r="C125" s="65"/>
      <c r="D125" s="65">
        <v>0</v>
      </c>
      <c r="E125" s="68"/>
      <c r="F125" s="70"/>
    </row>
    <row r="126" spans="1:6" ht="24.6" customHeight="1">
      <c r="A126" s="64" t="s">
        <v>661</v>
      </c>
      <c r="B126" s="65"/>
      <c r="C126" s="65"/>
      <c r="D126" s="65">
        <v>0</v>
      </c>
      <c r="E126" s="68"/>
      <c r="F126" s="70"/>
    </row>
    <row r="127" spans="1:6" ht="24.6" customHeight="1">
      <c r="A127" s="66" t="s">
        <v>659</v>
      </c>
      <c r="B127" s="65"/>
      <c r="C127" s="65"/>
      <c r="D127" s="65">
        <v>0</v>
      </c>
      <c r="E127" s="68"/>
      <c r="F127" s="70"/>
    </row>
    <row r="128" spans="1:6" ht="24.6" customHeight="1">
      <c r="A128" s="66" t="s">
        <v>662</v>
      </c>
      <c r="B128" s="65"/>
      <c r="C128" s="65"/>
      <c r="D128" s="65">
        <v>0</v>
      </c>
      <c r="E128" s="68"/>
      <c r="F128" s="70"/>
    </row>
    <row r="129" spans="1:6" ht="24.6" customHeight="1">
      <c r="A129" s="66" t="s">
        <v>663</v>
      </c>
      <c r="B129" s="65"/>
      <c r="C129" s="65"/>
      <c r="D129" s="65">
        <v>0</v>
      </c>
      <c r="E129" s="68"/>
      <c r="F129" s="70"/>
    </row>
    <row r="130" spans="1:6" ht="24.6" customHeight="1">
      <c r="A130" s="66" t="s">
        <v>664</v>
      </c>
      <c r="B130" s="65"/>
      <c r="C130" s="65"/>
      <c r="D130" s="65">
        <v>0</v>
      </c>
      <c r="E130" s="68"/>
      <c r="F130" s="70"/>
    </row>
    <row r="131" spans="1:6" ht="24.6" customHeight="1">
      <c r="A131" s="64" t="s">
        <v>665</v>
      </c>
      <c r="B131" s="65"/>
      <c r="C131" s="65"/>
      <c r="D131" s="65">
        <v>0</v>
      </c>
      <c r="E131" s="68"/>
      <c r="F131" s="70"/>
    </row>
    <row r="132" spans="1:6" ht="24.6" customHeight="1">
      <c r="A132" s="66" t="s">
        <v>666</v>
      </c>
      <c r="B132" s="65"/>
      <c r="C132" s="65"/>
      <c r="D132" s="65">
        <v>0</v>
      </c>
      <c r="E132" s="68"/>
      <c r="F132" s="70"/>
    </row>
    <row r="133" spans="1:6" ht="24.6" customHeight="1">
      <c r="A133" s="66" t="s">
        <v>667</v>
      </c>
      <c r="B133" s="65"/>
      <c r="C133" s="65"/>
      <c r="D133" s="65">
        <v>0</v>
      </c>
      <c r="E133" s="68"/>
      <c r="F133" s="70"/>
    </row>
    <row r="134" spans="1:6" ht="24.6" customHeight="1">
      <c r="A134" s="66" t="s">
        <v>668</v>
      </c>
      <c r="B134" s="65"/>
      <c r="C134" s="65"/>
      <c r="D134" s="65">
        <v>0</v>
      </c>
      <c r="E134" s="68"/>
      <c r="F134" s="70"/>
    </row>
    <row r="135" spans="1:6" ht="24.6" customHeight="1">
      <c r="A135" s="66" t="s">
        <v>669</v>
      </c>
      <c r="B135" s="65"/>
      <c r="C135" s="65"/>
      <c r="D135" s="65">
        <v>0</v>
      </c>
      <c r="E135" s="68"/>
      <c r="F135" s="70"/>
    </row>
    <row r="136" spans="1:6" ht="24.6" customHeight="1">
      <c r="A136" s="64" t="s">
        <v>670</v>
      </c>
      <c r="B136" s="65"/>
      <c r="C136" s="65"/>
      <c r="D136" s="65">
        <v>0</v>
      </c>
      <c r="E136" s="68"/>
      <c r="F136" s="70"/>
    </row>
    <row r="137" spans="1:6" ht="24.6" customHeight="1">
      <c r="A137" s="66" t="s">
        <v>671</v>
      </c>
      <c r="B137" s="65"/>
      <c r="C137" s="65"/>
      <c r="D137" s="65">
        <v>0</v>
      </c>
      <c r="E137" s="68"/>
      <c r="F137" s="70"/>
    </row>
    <row r="138" spans="1:6" ht="24.6" customHeight="1">
      <c r="A138" s="66" t="s">
        <v>672</v>
      </c>
      <c r="B138" s="65"/>
      <c r="C138" s="65"/>
      <c r="D138" s="65">
        <v>0</v>
      </c>
      <c r="E138" s="68"/>
      <c r="F138" s="70"/>
    </row>
    <row r="139" spans="1:6" ht="24.6" customHeight="1">
      <c r="A139" s="66" t="s">
        <v>673</v>
      </c>
      <c r="B139" s="65"/>
      <c r="C139" s="65"/>
      <c r="D139" s="65">
        <v>0</v>
      </c>
      <c r="E139" s="68"/>
      <c r="F139" s="70"/>
    </row>
    <row r="140" spans="1:6" ht="24.6" customHeight="1">
      <c r="A140" s="66" t="s">
        <v>674</v>
      </c>
      <c r="B140" s="65"/>
      <c r="C140" s="65"/>
      <c r="D140" s="65">
        <v>0</v>
      </c>
      <c r="E140" s="68"/>
      <c r="F140" s="70"/>
    </row>
    <row r="141" spans="1:6" ht="24.6" customHeight="1">
      <c r="A141" s="66" t="s">
        <v>675</v>
      </c>
      <c r="B141" s="65"/>
      <c r="C141" s="65"/>
      <c r="D141" s="65">
        <v>0</v>
      </c>
      <c r="E141" s="68"/>
      <c r="F141" s="70"/>
    </row>
    <row r="142" spans="1:6" ht="24.6" customHeight="1">
      <c r="A142" s="66" t="s">
        <v>676</v>
      </c>
      <c r="B142" s="65"/>
      <c r="C142" s="65"/>
      <c r="D142" s="65">
        <v>0</v>
      </c>
      <c r="E142" s="68"/>
      <c r="F142" s="70"/>
    </row>
    <row r="143" spans="1:6" ht="24.6" customHeight="1">
      <c r="A143" s="66" t="s">
        <v>677</v>
      </c>
      <c r="B143" s="65"/>
      <c r="C143" s="65"/>
      <c r="D143" s="65">
        <v>0</v>
      </c>
      <c r="E143" s="68"/>
      <c r="F143" s="70"/>
    </row>
    <row r="144" spans="1:6" ht="24.6" customHeight="1">
      <c r="A144" s="66" t="s">
        <v>678</v>
      </c>
      <c r="B144" s="65"/>
      <c r="C144" s="65"/>
      <c r="D144" s="65">
        <v>0</v>
      </c>
      <c r="E144" s="68"/>
      <c r="F144" s="70"/>
    </row>
    <row r="145" spans="1:6" ht="24.6" customHeight="1">
      <c r="A145" s="64" t="s">
        <v>679</v>
      </c>
      <c r="B145" s="65"/>
      <c r="C145" s="65"/>
      <c r="D145" s="65">
        <v>0</v>
      </c>
      <c r="E145" s="68"/>
      <c r="F145" s="70"/>
    </row>
    <row r="146" spans="1:6" ht="24.6" customHeight="1">
      <c r="A146" s="66" t="s">
        <v>680</v>
      </c>
      <c r="B146" s="65"/>
      <c r="C146" s="65"/>
      <c r="D146" s="65">
        <v>0</v>
      </c>
      <c r="E146" s="68"/>
      <c r="F146" s="70"/>
    </row>
    <row r="147" spans="1:6" ht="24.6" customHeight="1">
      <c r="A147" s="66" t="s">
        <v>681</v>
      </c>
      <c r="B147" s="65"/>
      <c r="C147" s="65"/>
      <c r="D147" s="65">
        <v>0</v>
      </c>
      <c r="E147" s="68"/>
      <c r="F147" s="70"/>
    </row>
    <row r="148" spans="1:6" ht="24.6" customHeight="1">
      <c r="A148" s="66" t="s">
        <v>682</v>
      </c>
      <c r="B148" s="65"/>
      <c r="C148" s="65"/>
      <c r="D148" s="65">
        <v>0</v>
      </c>
      <c r="E148" s="68"/>
      <c r="F148" s="70"/>
    </row>
    <row r="149" spans="1:6" ht="24.6" customHeight="1">
      <c r="A149" s="66" t="s">
        <v>683</v>
      </c>
      <c r="B149" s="65"/>
      <c r="C149" s="65"/>
      <c r="D149" s="65">
        <v>0</v>
      </c>
      <c r="E149" s="68"/>
      <c r="F149" s="70"/>
    </row>
    <row r="150" spans="1:6" ht="24.6" customHeight="1">
      <c r="A150" s="66" t="s">
        <v>684</v>
      </c>
      <c r="B150" s="65"/>
      <c r="C150" s="65"/>
      <c r="D150" s="65">
        <v>0</v>
      </c>
      <c r="E150" s="68"/>
      <c r="F150" s="70"/>
    </row>
    <row r="151" spans="1:6" ht="24.6" customHeight="1">
      <c r="A151" s="66" t="s">
        <v>685</v>
      </c>
      <c r="B151" s="65"/>
      <c r="C151" s="65"/>
      <c r="D151" s="65">
        <v>0</v>
      </c>
      <c r="E151" s="68"/>
      <c r="F151" s="70"/>
    </row>
    <row r="152" spans="1:6" ht="24.6" customHeight="1">
      <c r="A152" s="64" t="s">
        <v>686</v>
      </c>
      <c r="B152" s="65"/>
      <c r="C152" s="65"/>
      <c r="D152" s="65">
        <v>0</v>
      </c>
      <c r="E152" s="68"/>
      <c r="F152" s="70"/>
    </row>
    <row r="153" spans="1:6" ht="24.6" customHeight="1">
      <c r="A153" s="66" t="s">
        <v>687</v>
      </c>
      <c r="B153" s="65"/>
      <c r="C153" s="65"/>
      <c r="D153" s="65">
        <v>0</v>
      </c>
      <c r="E153" s="68"/>
      <c r="F153" s="70"/>
    </row>
    <row r="154" spans="1:6" ht="24.6" customHeight="1">
      <c r="A154" s="66" t="s">
        <v>688</v>
      </c>
      <c r="B154" s="65"/>
      <c r="C154" s="65"/>
      <c r="D154" s="65">
        <v>0</v>
      </c>
      <c r="E154" s="68"/>
      <c r="F154" s="70"/>
    </row>
    <row r="155" spans="1:6" ht="24.6" customHeight="1">
      <c r="A155" s="66" t="s">
        <v>689</v>
      </c>
      <c r="B155" s="65"/>
      <c r="C155" s="65"/>
      <c r="D155" s="65">
        <v>0</v>
      </c>
      <c r="E155" s="68"/>
      <c r="F155" s="70"/>
    </row>
    <row r="156" spans="1:6" ht="24.6" customHeight="1">
      <c r="A156" s="66" t="s">
        <v>690</v>
      </c>
      <c r="B156" s="65"/>
      <c r="C156" s="65"/>
      <c r="D156" s="65">
        <v>0</v>
      </c>
      <c r="E156" s="68"/>
      <c r="F156" s="70"/>
    </row>
    <row r="157" spans="1:6" ht="24.6" customHeight="1">
      <c r="A157" s="66" t="s">
        <v>691</v>
      </c>
      <c r="B157" s="65"/>
      <c r="C157" s="65"/>
      <c r="D157" s="65">
        <v>0</v>
      </c>
      <c r="E157" s="68"/>
      <c r="F157" s="70"/>
    </row>
    <row r="158" spans="1:6" ht="24.6" customHeight="1">
      <c r="A158" s="66" t="s">
        <v>692</v>
      </c>
      <c r="B158" s="65"/>
      <c r="C158" s="65"/>
      <c r="D158" s="65">
        <v>0</v>
      </c>
      <c r="E158" s="68"/>
      <c r="F158" s="70"/>
    </row>
    <row r="159" spans="1:6" ht="24.6" customHeight="1">
      <c r="A159" s="66" t="s">
        <v>693</v>
      </c>
      <c r="B159" s="65"/>
      <c r="C159" s="65"/>
      <c r="D159" s="65">
        <v>0</v>
      </c>
      <c r="E159" s="68"/>
      <c r="F159" s="70"/>
    </row>
    <row r="160" spans="1:6" ht="24.6" customHeight="1">
      <c r="A160" s="66" t="s">
        <v>694</v>
      </c>
      <c r="B160" s="65"/>
      <c r="C160" s="65"/>
      <c r="D160" s="65">
        <v>0</v>
      </c>
      <c r="E160" s="68"/>
      <c r="F160" s="70"/>
    </row>
    <row r="161" spans="1:6" ht="24.6" customHeight="1">
      <c r="A161" s="64" t="s">
        <v>695</v>
      </c>
      <c r="B161" s="65"/>
      <c r="C161" s="65"/>
      <c r="D161" s="65">
        <v>0</v>
      </c>
      <c r="E161" s="68"/>
      <c r="F161" s="70"/>
    </row>
    <row r="162" spans="1:6" ht="24.6" customHeight="1">
      <c r="A162" s="66" t="s">
        <v>696</v>
      </c>
      <c r="B162" s="65"/>
      <c r="C162" s="65"/>
      <c r="D162" s="65">
        <v>0</v>
      </c>
      <c r="E162" s="68"/>
      <c r="F162" s="70"/>
    </row>
    <row r="163" spans="1:6" ht="24.6" customHeight="1">
      <c r="A163" s="66" t="s">
        <v>697</v>
      </c>
      <c r="B163" s="65"/>
      <c r="C163" s="65"/>
      <c r="D163" s="65">
        <v>0</v>
      </c>
      <c r="E163" s="68"/>
      <c r="F163" s="70"/>
    </row>
    <row r="164" spans="1:6" ht="24.6" customHeight="1">
      <c r="A164" s="64" t="s">
        <v>698</v>
      </c>
      <c r="B164" s="65"/>
      <c r="C164" s="65"/>
      <c r="D164" s="65">
        <v>0</v>
      </c>
      <c r="E164" s="68"/>
      <c r="F164" s="70"/>
    </row>
    <row r="165" spans="1:6" ht="24.6" customHeight="1">
      <c r="A165" s="66" t="s">
        <v>696</v>
      </c>
      <c r="B165" s="65"/>
      <c r="C165" s="65"/>
      <c r="D165" s="65">
        <v>0</v>
      </c>
      <c r="E165" s="68"/>
      <c r="F165" s="70"/>
    </row>
    <row r="166" spans="1:6" ht="24.6" customHeight="1">
      <c r="A166" s="66" t="s">
        <v>699</v>
      </c>
      <c r="B166" s="65"/>
      <c r="C166" s="65"/>
      <c r="D166" s="65">
        <v>0</v>
      </c>
      <c r="E166" s="68"/>
      <c r="F166" s="70"/>
    </row>
    <row r="167" spans="1:6" ht="24.6" customHeight="1">
      <c r="A167" s="64" t="s">
        <v>700</v>
      </c>
      <c r="B167" s="65"/>
      <c r="C167" s="65"/>
      <c r="D167" s="65">
        <v>0</v>
      </c>
      <c r="E167" s="68"/>
      <c r="F167" s="70"/>
    </row>
    <row r="168" spans="1:6" ht="24.6" customHeight="1">
      <c r="A168" s="64" t="s">
        <v>701</v>
      </c>
      <c r="B168" s="65"/>
      <c r="C168" s="65"/>
      <c r="D168" s="65">
        <v>0</v>
      </c>
      <c r="E168" s="68"/>
      <c r="F168" s="70"/>
    </row>
    <row r="169" spans="1:6" ht="24.6" customHeight="1">
      <c r="A169" s="66" t="s">
        <v>702</v>
      </c>
      <c r="B169" s="65"/>
      <c r="C169" s="65"/>
      <c r="D169" s="65">
        <v>0</v>
      </c>
      <c r="E169" s="68"/>
      <c r="F169" s="70"/>
    </row>
    <row r="170" spans="1:6" ht="24.6" customHeight="1">
      <c r="A170" s="66" t="s">
        <v>703</v>
      </c>
      <c r="B170" s="65"/>
      <c r="C170" s="65"/>
      <c r="D170" s="65">
        <v>0</v>
      </c>
      <c r="E170" s="68"/>
      <c r="F170" s="70"/>
    </row>
    <row r="171" spans="1:6" ht="24.6" customHeight="1">
      <c r="A171" s="66" t="s">
        <v>704</v>
      </c>
      <c r="B171" s="65"/>
      <c r="C171" s="65"/>
      <c r="D171" s="65">
        <v>0</v>
      </c>
      <c r="E171" s="68"/>
      <c r="F171" s="70"/>
    </row>
    <row r="172" spans="1:6" ht="24.6" customHeight="1">
      <c r="A172" s="64" t="s">
        <v>826</v>
      </c>
      <c r="B172" s="65"/>
      <c r="C172" s="65"/>
      <c r="D172" s="65">
        <v>0</v>
      </c>
      <c r="E172" s="68"/>
      <c r="F172" s="70"/>
    </row>
    <row r="173" spans="1:6" ht="24.6" customHeight="1">
      <c r="A173" s="64" t="s">
        <v>706</v>
      </c>
      <c r="B173" s="65"/>
      <c r="C173" s="65"/>
      <c r="D173" s="65">
        <v>0</v>
      </c>
      <c r="E173" s="68"/>
      <c r="F173" s="70"/>
    </row>
    <row r="174" spans="1:6" ht="24.6" customHeight="1">
      <c r="A174" s="66" t="s">
        <v>707</v>
      </c>
      <c r="B174" s="65"/>
      <c r="C174" s="65"/>
      <c r="D174" s="65">
        <v>0</v>
      </c>
      <c r="E174" s="68"/>
      <c r="F174" s="70"/>
    </row>
    <row r="175" spans="1:6" ht="24.6" customHeight="1">
      <c r="A175" s="66" t="s">
        <v>708</v>
      </c>
      <c r="B175" s="65"/>
      <c r="C175" s="65"/>
      <c r="D175" s="65">
        <v>0</v>
      </c>
      <c r="E175" s="68"/>
      <c r="F175" s="70"/>
    </row>
    <row r="176" spans="1:6" ht="24.6" customHeight="1">
      <c r="A176" s="66" t="s">
        <v>709</v>
      </c>
      <c r="B176" s="65"/>
      <c r="C176" s="65"/>
      <c r="D176" s="65">
        <v>0</v>
      </c>
      <c r="E176" s="68"/>
      <c r="F176" s="70"/>
    </row>
    <row r="177" spans="1:6" ht="24.6" customHeight="1">
      <c r="A177" s="64" t="s">
        <v>710</v>
      </c>
      <c r="B177" s="65"/>
      <c r="C177" s="65"/>
      <c r="D177" s="65">
        <v>0</v>
      </c>
      <c r="E177" s="68"/>
      <c r="F177" s="70"/>
    </row>
    <row r="178" spans="1:6" ht="24.6" customHeight="1">
      <c r="A178" s="64" t="s">
        <v>711</v>
      </c>
      <c r="B178" s="65"/>
      <c r="C178" s="65"/>
      <c r="D178" s="65">
        <v>0</v>
      </c>
      <c r="E178" s="68"/>
      <c r="F178" s="70"/>
    </row>
    <row r="179" spans="1:6" ht="24.6" customHeight="1">
      <c r="A179" s="66" t="s">
        <v>712</v>
      </c>
      <c r="B179" s="65"/>
      <c r="C179" s="65"/>
      <c r="D179" s="65">
        <v>0</v>
      </c>
      <c r="E179" s="68"/>
      <c r="F179" s="70"/>
    </row>
    <row r="180" spans="1:6" ht="24.6" customHeight="1">
      <c r="A180" s="66" t="s">
        <v>713</v>
      </c>
      <c r="B180" s="65"/>
      <c r="C180" s="65"/>
      <c r="D180" s="65">
        <v>0</v>
      </c>
      <c r="E180" s="68"/>
      <c r="F180" s="70"/>
    </row>
    <row r="181" spans="1:6" ht="24.6" customHeight="1">
      <c r="A181" s="64" t="s">
        <v>714</v>
      </c>
      <c r="B181" s="67"/>
      <c r="C181" s="67">
        <f>C186+C195</f>
        <v>433</v>
      </c>
      <c r="D181" s="67">
        <f>D186+D195</f>
        <v>433</v>
      </c>
      <c r="E181" s="68">
        <f t="shared" ref="E181" si="5">D181/C181*100</f>
        <v>100</v>
      </c>
      <c r="F181" s="69">
        <v>0.28811924011045681</v>
      </c>
    </row>
    <row r="182" spans="1:6" ht="24.6" customHeight="1">
      <c r="A182" s="64" t="s">
        <v>715</v>
      </c>
      <c r="B182" s="67"/>
      <c r="C182" s="67"/>
      <c r="D182" s="67"/>
      <c r="E182" s="68"/>
      <c r="F182" s="69"/>
    </row>
    <row r="183" spans="1:6" ht="24.6" customHeight="1">
      <c r="A183" s="66" t="s">
        <v>716</v>
      </c>
      <c r="B183" s="65"/>
      <c r="C183" s="65"/>
      <c r="D183" s="65">
        <v>0</v>
      </c>
      <c r="E183" s="68"/>
      <c r="F183" s="70"/>
    </row>
    <row r="184" spans="1:6" ht="24.6" customHeight="1">
      <c r="A184" s="66" t="s">
        <v>717</v>
      </c>
      <c r="B184" s="65"/>
      <c r="C184" s="65"/>
      <c r="D184" s="65"/>
      <c r="E184" s="68"/>
      <c r="F184" s="70"/>
    </row>
    <row r="185" spans="1:6" ht="24.6" customHeight="1">
      <c r="A185" s="66" t="s">
        <v>718</v>
      </c>
      <c r="B185" s="65"/>
      <c r="C185" s="65"/>
      <c r="D185" s="65">
        <v>0</v>
      </c>
      <c r="E185" s="68"/>
      <c r="F185" s="70"/>
    </row>
    <row r="186" spans="1:6" ht="24.6" customHeight="1">
      <c r="A186" s="64" t="s">
        <v>719</v>
      </c>
      <c r="B186" s="65"/>
      <c r="C186" s="65"/>
      <c r="D186" s="65">
        <v>0</v>
      </c>
      <c r="E186" s="68"/>
      <c r="F186" s="70"/>
    </row>
    <row r="187" spans="1:6" ht="24.6" customHeight="1">
      <c r="A187" s="66" t="s">
        <v>720</v>
      </c>
      <c r="B187" s="65"/>
      <c r="C187" s="65"/>
      <c r="D187" s="65">
        <v>0</v>
      </c>
      <c r="E187" s="68"/>
      <c r="F187" s="70"/>
    </row>
    <row r="188" spans="1:6" ht="24.6" customHeight="1">
      <c r="A188" s="66" t="s">
        <v>721</v>
      </c>
      <c r="B188" s="65"/>
      <c r="C188" s="65"/>
      <c r="D188" s="65">
        <v>0</v>
      </c>
      <c r="E188" s="68"/>
      <c r="F188" s="70"/>
    </row>
    <row r="189" spans="1:6" ht="24.6" customHeight="1">
      <c r="A189" s="66" t="s">
        <v>722</v>
      </c>
      <c r="B189" s="65"/>
      <c r="C189" s="65"/>
      <c r="D189" s="65">
        <v>0</v>
      </c>
      <c r="E189" s="68"/>
      <c r="F189" s="70"/>
    </row>
    <row r="190" spans="1:6" ht="24.6" customHeight="1">
      <c r="A190" s="66" t="s">
        <v>723</v>
      </c>
      <c r="B190" s="65"/>
      <c r="C190" s="65"/>
      <c r="D190" s="65">
        <v>0</v>
      </c>
      <c r="E190" s="68"/>
      <c r="F190" s="70"/>
    </row>
    <row r="191" spans="1:6" ht="24.6" customHeight="1">
      <c r="A191" s="66" t="s">
        <v>724</v>
      </c>
      <c r="B191" s="65"/>
      <c r="C191" s="65"/>
      <c r="D191" s="65">
        <v>0</v>
      </c>
      <c r="E191" s="68"/>
      <c r="F191" s="70"/>
    </row>
    <row r="192" spans="1:6" ht="24.6" customHeight="1">
      <c r="A192" s="66" t="s">
        <v>725</v>
      </c>
      <c r="B192" s="65"/>
      <c r="C192" s="65"/>
      <c r="D192" s="65">
        <v>0</v>
      </c>
      <c r="E192" s="68"/>
      <c r="F192" s="70"/>
    </row>
    <row r="193" spans="1:6" ht="24.6" customHeight="1">
      <c r="A193" s="66" t="s">
        <v>726</v>
      </c>
      <c r="B193" s="65"/>
      <c r="C193" s="65"/>
      <c r="D193" s="65">
        <v>0</v>
      </c>
      <c r="E193" s="68"/>
      <c r="F193" s="70"/>
    </row>
    <row r="194" spans="1:6" ht="24.6" customHeight="1">
      <c r="A194" s="66" t="s">
        <v>727</v>
      </c>
      <c r="B194" s="65"/>
      <c r="C194" s="65"/>
      <c r="D194" s="65">
        <v>0</v>
      </c>
      <c r="E194" s="68"/>
      <c r="F194" s="70"/>
    </row>
    <row r="195" spans="1:6" ht="24.6" customHeight="1">
      <c r="A195" s="64" t="s">
        <v>728</v>
      </c>
      <c r="B195" s="67"/>
      <c r="C195" s="67">
        <f>SUM(C196:C206)</f>
        <v>433</v>
      </c>
      <c r="D195" s="67">
        <f>SUM(D196:D206)</f>
        <v>433</v>
      </c>
      <c r="E195" s="68">
        <f t="shared" ref="E195:E198" si="6">D195/C195*100</f>
        <v>100</v>
      </c>
      <c r="F195" s="69"/>
    </row>
    <row r="196" spans="1:6" ht="24.6" customHeight="1">
      <c r="A196" s="66" t="s">
        <v>729</v>
      </c>
      <c r="B196" s="65"/>
      <c r="C196" s="65"/>
      <c r="D196" s="65">
        <v>0</v>
      </c>
      <c r="E196" s="68"/>
      <c r="F196" s="70"/>
    </row>
    <row r="197" spans="1:6" ht="24.6" customHeight="1">
      <c r="A197" s="66" t="s">
        <v>730</v>
      </c>
      <c r="B197" s="65"/>
      <c r="C197" s="65">
        <v>116</v>
      </c>
      <c r="D197" s="65">
        <v>116</v>
      </c>
      <c r="E197" s="68">
        <f t="shared" si="6"/>
        <v>100</v>
      </c>
      <c r="F197" s="70"/>
    </row>
    <row r="198" spans="1:6" ht="24.6" customHeight="1">
      <c r="A198" s="66" t="s">
        <v>731</v>
      </c>
      <c r="B198" s="65"/>
      <c r="C198" s="65">
        <v>317</v>
      </c>
      <c r="D198" s="65">
        <v>317</v>
      </c>
      <c r="E198" s="68">
        <f t="shared" si="6"/>
        <v>100</v>
      </c>
      <c r="F198" s="70"/>
    </row>
    <row r="199" spans="1:6" ht="24.6" customHeight="1">
      <c r="A199" s="66" t="s">
        <v>732</v>
      </c>
      <c r="B199" s="65"/>
      <c r="C199" s="65"/>
      <c r="D199" s="65">
        <v>0</v>
      </c>
      <c r="E199" s="68"/>
      <c r="F199" s="70"/>
    </row>
    <row r="200" spans="1:6" ht="24.6" customHeight="1">
      <c r="A200" s="66" t="s">
        <v>733</v>
      </c>
      <c r="B200" s="65"/>
      <c r="C200" s="65"/>
      <c r="D200" s="65">
        <v>0</v>
      </c>
      <c r="E200" s="68"/>
      <c r="F200" s="70"/>
    </row>
    <row r="201" spans="1:6" ht="24.6" customHeight="1">
      <c r="A201" s="66" t="s">
        <v>734</v>
      </c>
      <c r="B201" s="65"/>
      <c r="C201" s="65"/>
      <c r="D201" s="65">
        <v>0</v>
      </c>
      <c r="E201" s="68"/>
      <c r="F201" s="70"/>
    </row>
    <row r="202" spans="1:6" ht="24.6" customHeight="1">
      <c r="A202" s="66" t="s">
        <v>735</v>
      </c>
      <c r="B202" s="65"/>
      <c r="C202" s="65"/>
      <c r="D202" s="65">
        <v>0</v>
      </c>
      <c r="E202" s="68"/>
      <c r="F202" s="70"/>
    </row>
    <row r="203" spans="1:6" ht="24.6" customHeight="1">
      <c r="A203" s="66" t="s">
        <v>736</v>
      </c>
      <c r="B203" s="65"/>
      <c r="C203" s="65"/>
      <c r="D203" s="65">
        <v>0</v>
      </c>
      <c r="E203" s="68"/>
      <c r="F203" s="70"/>
    </row>
    <row r="204" spans="1:6" ht="24.6" customHeight="1">
      <c r="A204" s="66" t="s">
        <v>737</v>
      </c>
      <c r="B204" s="65"/>
      <c r="C204" s="65"/>
      <c r="D204" s="65">
        <v>0</v>
      </c>
      <c r="E204" s="68"/>
      <c r="F204" s="70"/>
    </row>
    <row r="205" spans="1:6" ht="24.6" customHeight="1">
      <c r="A205" s="66" t="s">
        <v>738</v>
      </c>
      <c r="B205" s="65"/>
      <c r="C205" s="65"/>
      <c r="D205" s="65">
        <v>0</v>
      </c>
      <c r="E205" s="68"/>
      <c r="F205" s="70"/>
    </row>
    <row r="206" spans="1:6" ht="24.6" customHeight="1">
      <c r="A206" s="66" t="s">
        <v>739</v>
      </c>
      <c r="B206" s="65"/>
      <c r="C206" s="65"/>
      <c r="D206" s="65">
        <v>0</v>
      </c>
      <c r="E206" s="68"/>
      <c r="F206" s="70"/>
    </row>
    <row r="207" spans="1:6" ht="24.6" customHeight="1">
      <c r="A207" s="64" t="s">
        <v>740</v>
      </c>
      <c r="B207" s="67">
        <f>B208</f>
        <v>12704</v>
      </c>
      <c r="C207" s="67">
        <f>C208</f>
        <v>14704</v>
      </c>
      <c r="D207" s="67">
        <f t="shared" ref="D207" si="7">D208</f>
        <v>13500</v>
      </c>
      <c r="E207" s="68">
        <f>D207/C207*100</f>
        <v>91.811751904243749</v>
      </c>
      <c r="F207" s="69">
        <v>119.97867045858514</v>
      </c>
    </row>
    <row r="208" spans="1:6" ht="24.6" customHeight="1">
      <c r="A208" s="64" t="s">
        <v>741</v>
      </c>
      <c r="B208" s="67">
        <f>SUM(B209:B225)</f>
        <v>12704</v>
      </c>
      <c r="C208" s="67">
        <f>SUM(C209:C225)</f>
        <v>14704</v>
      </c>
      <c r="D208" s="67">
        <f t="shared" ref="D208" si="8">SUM(D209:D225)</f>
        <v>13500</v>
      </c>
      <c r="E208" s="68">
        <f>D208/C208*100</f>
        <v>91.811751904243749</v>
      </c>
      <c r="F208" s="69"/>
    </row>
    <row r="209" spans="1:6" ht="24.6" customHeight="1">
      <c r="A209" s="66" t="s">
        <v>742</v>
      </c>
      <c r="B209" s="65"/>
      <c r="C209" s="65"/>
      <c r="D209" s="65">
        <v>0</v>
      </c>
      <c r="E209" s="47"/>
      <c r="F209" s="70"/>
    </row>
    <row r="210" spans="1:6" ht="24.6" customHeight="1">
      <c r="A210" s="66" t="s">
        <v>743</v>
      </c>
      <c r="B210" s="65"/>
      <c r="C210" s="65"/>
      <c r="D210" s="65">
        <v>0</v>
      </c>
      <c r="E210" s="47"/>
      <c r="F210" s="70"/>
    </row>
    <row r="211" spans="1:6" ht="24.6" customHeight="1">
      <c r="A211" s="66" t="s">
        <v>744</v>
      </c>
      <c r="B211" s="65"/>
      <c r="C211" s="65"/>
      <c r="D211" s="65">
        <v>0</v>
      </c>
      <c r="E211" s="47"/>
      <c r="F211" s="70"/>
    </row>
    <row r="212" spans="1:6" ht="24.6" customHeight="1">
      <c r="A212" s="66" t="s">
        <v>745</v>
      </c>
      <c r="B212" s="65">
        <v>12704</v>
      </c>
      <c r="C212" s="65">
        <v>12704</v>
      </c>
      <c r="D212" s="65">
        <v>11109</v>
      </c>
      <c r="E212" s="71">
        <f>D212/C212*100</f>
        <v>87.444899244332504</v>
      </c>
      <c r="F212" s="70"/>
    </row>
    <row r="213" spans="1:6" ht="24.6" customHeight="1">
      <c r="A213" s="66" t="s">
        <v>746</v>
      </c>
      <c r="B213" s="65"/>
      <c r="C213" s="65"/>
      <c r="D213" s="65"/>
      <c r="E213" s="47"/>
      <c r="F213" s="70"/>
    </row>
    <row r="214" spans="1:6" ht="24.6" customHeight="1">
      <c r="A214" s="66" t="s">
        <v>747</v>
      </c>
      <c r="B214" s="65"/>
      <c r="C214" s="65"/>
      <c r="D214" s="65">
        <v>0</v>
      </c>
      <c r="E214" s="47"/>
      <c r="F214" s="70"/>
    </row>
    <row r="215" spans="1:6" ht="24.6" customHeight="1">
      <c r="A215" s="66" t="s">
        <v>748</v>
      </c>
      <c r="B215" s="65"/>
      <c r="C215" s="65"/>
      <c r="D215" s="65">
        <v>0</v>
      </c>
      <c r="E215" s="47"/>
      <c r="F215" s="70"/>
    </row>
    <row r="216" spans="1:6" ht="24.6" customHeight="1">
      <c r="A216" s="66" t="s">
        <v>749</v>
      </c>
      <c r="B216" s="65"/>
      <c r="C216" s="65"/>
      <c r="D216" s="65">
        <v>0</v>
      </c>
      <c r="E216" s="47"/>
      <c r="F216" s="70"/>
    </row>
    <row r="217" spans="1:6" ht="24.6" customHeight="1">
      <c r="A217" s="66" t="s">
        <v>750</v>
      </c>
      <c r="B217" s="65"/>
      <c r="C217" s="65"/>
      <c r="D217" s="65">
        <v>0</v>
      </c>
      <c r="E217" s="47"/>
      <c r="F217" s="70"/>
    </row>
    <row r="218" spans="1:6" ht="24.6" customHeight="1">
      <c r="A218" s="66" t="s">
        <v>751</v>
      </c>
      <c r="B218" s="65"/>
      <c r="C218" s="65"/>
      <c r="D218" s="65">
        <v>0</v>
      </c>
      <c r="E218" s="47"/>
      <c r="F218" s="70"/>
    </row>
    <row r="219" spans="1:6" ht="24.6" customHeight="1">
      <c r="A219" s="66" t="s">
        <v>752</v>
      </c>
      <c r="B219" s="65"/>
      <c r="C219" s="65"/>
      <c r="D219" s="65">
        <v>0</v>
      </c>
      <c r="E219" s="47"/>
      <c r="F219" s="70"/>
    </row>
    <row r="220" spans="1:6" ht="24.6" customHeight="1">
      <c r="A220" s="66" t="s">
        <v>753</v>
      </c>
      <c r="B220" s="65"/>
      <c r="C220" s="65"/>
      <c r="D220" s="65">
        <v>0</v>
      </c>
      <c r="E220" s="47"/>
      <c r="F220" s="70"/>
    </row>
    <row r="221" spans="1:6" ht="24.6" customHeight="1">
      <c r="A221" s="66" t="s">
        <v>754</v>
      </c>
      <c r="B221" s="65"/>
      <c r="C221" s="65"/>
      <c r="D221" s="65"/>
      <c r="E221" s="71"/>
      <c r="F221" s="70"/>
    </row>
    <row r="222" spans="1:6" ht="24.6" customHeight="1">
      <c r="A222" s="66" t="s">
        <v>755</v>
      </c>
      <c r="B222" s="65"/>
      <c r="C222" s="65"/>
      <c r="D222" s="65">
        <v>0</v>
      </c>
      <c r="E222" s="47"/>
      <c r="F222" s="70"/>
    </row>
    <row r="223" spans="1:6" ht="24.6" customHeight="1">
      <c r="A223" s="66" t="s">
        <v>756</v>
      </c>
      <c r="B223" s="65"/>
      <c r="C223" s="65"/>
      <c r="D223" s="65">
        <v>0</v>
      </c>
      <c r="E223" s="47"/>
      <c r="F223" s="70"/>
    </row>
    <row r="224" spans="1:6" ht="24.6" customHeight="1">
      <c r="A224" s="66" t="s">
        <v>757</v>
      </c>
      <c r="B224" s="65"/>
      <c r="C224" s="65"/>
      <c r="D224" s="65">
        <v>0</v>
      </c>
      <c r="E224" s="68"/>
      <c r="F224" s="70"/>
    </row>
    <row r="225" spans="1:6" ht="24.6" customHeight="1">
      <c r="A225" s="66" t="s">
        <v>758</v>
      </c>
      <c r="B225" s="65"/>
      <c r="C225" s="65">
        <v>2000</v>
      </c>
      <c r="D225" s="65">
        <v>2391</v>
      </c>
      <c r="E225" s="68">
        <f t="shared" ref="E225" si="9">D225/C225*100</f>
        <v>119.55</v>
      </c>
      <c r="F225" s="70"/>
    </row>
    <row r="226" spans="1:6" ht="24.6" customHeight="1">
      <c r="A226" s="64" t="s">
        <v>759</v>
      </c>
      <c r="B226" s="67"/>
      <c r="C226" s="67"/>
      <c r="D226" s="67"/>
      <c r="E226" s="68"/>
      <c r="F226" s="69"/>
    </row>
    <row r="227" spans="1:6" ht="24.6" customHeight="1">
      <c r="A227" s="64" t="s">
        <v>760</v>
      </c>
      <c r="B227" s="67"/>
      <c r="C227" s="67"/>
      <c r="D227" s="67"/>
      <c r="E227" s="68"/>
      <c r="F227" s="69"/>
    </row>
    <row r="228" spans="1:6" ht="24.6" customHeight="1">
      <c r="A228" s="66" t="s">
        <v>761</v>
      </c>
      <c r="B228" s="65"/>
      <c r="C228" s="65"/>
      <c r="D228" s="65"/>
      <c r="E228" s="47"/>
      <c r="F228" s="70"/>
    </row>
    <row r="229" spans="1:6" ht="24.6" customHeight="1">
      <c r="A229" s="66" t="s">
        <v>762</v>
      </c>
      <c r="B229" s="65"/>
      <c r="C229" s="65"/>
      <c r="D229" s="65"/>
      <c r="E229" s="47"/>
      <c r="F229" s="70"/>
    </row>
    <row r="230" spans="1:6" ht="24.6" customHeight="1">
      <c r="A230" s="66" t="s">
        <v>763</v>
      </c>
      <c r="B230" s="65"/>
      <c r="C230" s="65"/>
      <c r="D230" s="65"/>
      <c r="E230" s="47"/>
      <c r="F230" s="70"/>
    </row>
    <row r="231" spans="1:6" ht="24.6" customHeight="1">
      <c r="A231" s="66" t="s">
        <v>764</v>
      </c>
      <c r="B231" s="65"/>
      <c r="C231" s="65"/>
      <c r="D231" s="65"/>
      <c r="E231" s="71"/>
      <c r="F231" s="70"/>
    </row>
    <row r="232" spans="1:6" ht="24.6" customHeight="1">
      <c r="A232" s="66" t="s">
        <v>765</v>
      </c>
      <c r="B232" s="65"/>
      <c r="C232" s="65"/>
      <c r="D232" s="65"/>
      <c r="E232" s="71"/>
      <c r="F232" s="70"/>
    </row>
    <row r="233" spans="1:6" ht="24.6" customHeight="1">
      <c r="A233" s="66" t="s">
        <v>766</v>
      </c>
      <c r="B233" s="65"/>
      <c r="C233" s="65"/>
      <c r="D233" s="65"/>
      <c r="E233" s="71"/>
      <c r="F233" s="70"/>
    </row>
    <row r="234" spans="1:6" ht="24.6" customHeight="1">
      <c r="A234" s="66" t="s">
        <v>767</v>
      </c>
      <c r="B234" s="65"/>
      <c r="C234" s="65"/>
      <c r="D234" s="65"/>
      <c r="E234" s="71"/>
      <c r="F234" s="70"/>
    </row>
    <row r="235" spans="1:6" ht="24.6" customHeight="1">
      <c r="A235" s="66" t="s">
        <v>768</v>
      </c>
      <c r="B235" s="65"/>
      <c r="C235" s="65"/>
      <c r="D235" s="65"/>
      <c r="E235" s="71"/>
      <c r="F235" s="70"/>
    </row>
    <row r="236" spans="1:6" ht="24.6" customHeight="1">
      <c r="A236" s="66" t="s">
        <v>769</v>
      </c>
      <c r="B236" s="65"/>
      <c r="C236" s="65"/>
      <c r="D236" s="65"/>
      <c r="E236" s="71"/>
      <c r="F236" s="70"/>
    </row>
    <row r="237" spans="1:6" ht="24.6" customHeight="1">
      <c r="A237" s="66" t="s">
        <v>770</v>
      </c>
      <c r="B237" s="65"/>
      <c r="C237" s="65"/>
      <c r="D237" s="65"/>
      <c r="E237" s="71"/>
      <c r="F237" s="70"/>
    </row>
    <row r="238" spans="1:6" ht="24.6" customHeight="1">
      <c r="A238" s="66" t="s">
        <v>771</v>
      </c>
      <c r="B238" s="65"/>
      <c r="C238" s="65"/>
      <c r="D238" s="65"/>
      <c r="E238" s="71"/>
      <c r="F238" s="70"/>
    </row>
    <row r="239" spans="1:6" ht="24.6" customHeight="1">
      <c r="A239" s="66" t="s">
        <v>772</v>
      </c>
      <c r="B239" s="65"/>
      <c r="C239" s="65"/>
      <c r="D239" s="65"/>
      <c r="E239" s="71"/>
      <c r="F239" s="70"/>
    </row>
    <row r="240" spans="1:6" ht="24.6" customHeight="1">
      <c r="A240" s="66" t="s">
        <v>773</v>
      </c>
      <c r="B240" s="65"/>
      <c r="C240" s="65"/>
      <c r="D240" s="65"/>
      <c r="E240" s="71"/>
      <c r="F240" s="70"/>
    </row>
    <row r="241" spans="1:6" ht="24.6" customHeight="1">
      <c r="A241" s="66" t="s">
        <v>774</v>
      </c>
      <c r="B241" s="65"/>
      <c r="C241" s="65"/>
      <c r="D241" s="65"/>
      <c r="E241" s="71"/>
      <c r="F241" s="70"/>
    </row>
    <row r="242" spans="1:6" ht="24.6" customHeight="1">
      <c r="A242" s="66" t="s">
        <v>775</v>
      </c>
      <c r="B242" s="65"/>
      <c r="C242" s="65"/>
      <c r="D242" s="65"/>
      <c r="E242" s="71"/>
      <c r="F242" s="70"/>
    </row>
    <row r="243" spans="1:6" ht="24.6" customHeight="1">
      <c r="A243" s="66" t="s">
        <v>776</v>
      </c>
      <c r="B243" s="65"/>
      <c r="C243" s="65"/>
      <c r="D243" s="65"/>
      <c r="E243" s="71"/>
      <c r="F243" s="70"/>
    </row>
    <row r="244" spans="1:6" ht="24.6" customHeight="1">
      <c r="A244" s="66" t="s">
        <v>777</v>
      </c>
      <c r="B244" s="65"/>
      <c r="C244" s="65"/>
      <c r="D244" s="65"/>
      <c r="E244" s="71"/>
      <c r="F244" s="70"/>
    </row>
    <row r="245" spans="1:6" ht="24.6" customHeight="1">
      <c r="A245" s="64" t="s">
        <v>778</v>
      </c>
      <c r="B245" s="67"/>
      <c r="C245" s="67"/>
      <c r="D245" s="67"/>
      <c r="E245" s="68"/>
      <c r="F245" s="69"/>
    </row>
    <row r="246" spans="1:6" ht="24.6" customHeight="1">
      <c r="A246" s="64" t="s">
        <v>779</v>
      </c>
      <c r="B246" s="67"/>
      <c r="C246" s="67"/>
      <c r="D246" s="67"/>
      <c r="E246" s="68"/>
      <c r="F246" s="69"/>
    </row>
    <row r="247" spans="1:6" ht="24.6" customHeight="1">
      <c r="A247" s="66" t="s">
        <v>780</v>
      </c>
      <c r="B247" s="65"/>
      <c r="C247" s="65"/>
      <c r="D247" s="65"/>
      <c r="E247" s="71"/>
      <c r="F247" s="70"/>
    </row>
    <row r="248" spans="1:6" ht="24.6" customHeight="1">
      <c r="A248" s="66" t="s">
        <v>781</v>
      </c>
      <c r="B248" s="65"/>
      <c r="C248" s="65"/>
      <c r="D248" s="65"/>
      <c r="E248" s="71"/>
      <c r="F248" s="70"/>
    </row>
    <row r="249" spans="1:6" ht="24.6" customHeight="1">
      <c r="A249" s="66" t="s">
        <v>782</v>
      </c>
      <c r="B249" s="65"/>
      <c r="C249" s="65"/>
      <c r="D249" s="65"/>
      <c r="E249" s="71"/>
      <c r="F249" s="70"/>
    </row>
    <row r="250" spans="1:6" ht="24.6" customHeight="1">
      <c r="A250" s="66" t="s">
        <v>783</v>
      </c>
      <c r="B250" s="65"/>
      <c r="C250" s="65"/>
      <c r="D250" s="65"/>
      <c r="E250" s="71"/>
      <c r="F250" s="70"/>
    </row>
    <row r="251" spans="1:6" ht="24.6" customHeight="1">
      <c r="A251" s="66" t="s">
        <v>784</v>
      </c>
      <c r="B251" s="65"/>
      <c r="C251" s="65"/>
      <c r="D251" s="65"/>
      <c r="E251" s="71"/>
      <c r="F251" s="70"/>
    </row>
    <row r="252" spans="1:6" ht="24.6" customHeight="1">
      <c r="A252" s="66" t="s">
        <v>785</v>
      </c>
      <c r="B252" s="65"/>
      <c r="C252" s="65"/>
      <c r="D252" s="65"/>
      <c r="E252" s="71"/>
      <c r="F252" s="70"/>
    </row>
    <row r="253" spans="1:6" ht="24.6" customHeight="1">
      <c r="A253" s="66" t="s">
        <v>786</v>
      </c>
      <c r="B253" s="65"/>
      <c r="C253" s="65"/>
      <c r="D253" s="65"/>
      <c r="E253" s="71"/>
      <c r="F253" s="70"/>
    </row>
    <row r="254" spans="1:6" ht="24.6" customHeight="1">
      <c r="A254" s="66" t="s">
        <v>787</v>
      </c>
      <c r="B254" s="65"/>
      <c r="C254" s="65"/>
      <c r="D254" s="65"/>
      <c r="E254" s="71"/>
      <c r="F254" s="70"/>
    </row>
    <row r="255" spans="1:6" ht="24.6" customHeight="1">
      <c r="A255" s="66" t="s">
        <v>788</v>
      </c>
      <c r="B255" s="65"/>
      <c r="C255" s="65"/>
      <c r="D255" s="65"/>
      <c r="E255" s="71"/>
      <c r="F255" s="70"/>
    </row>
    <row r="256" spans="1:6" ht="24.6" customHeight="1">
      <c r="A256" s="66" t="s">
        <v>789</v>
      </c>
      <c r="B256" s="65"/>
      <c r="C256" s="65"/>
      <c r="D256" s="65"/>
      <c r="E256" s="71"/>
      <c r="F256" s="70"/>
    </row>
    <row r="257" spans="1:6" ht="24.6" customHeight="1">
      <c r="A257" s="66" t="s">
        <v>790</v>
      </c>
      <c r="B257" s="65"/>
      <c r="C257" s="65"/>
      <c r="D257" s="65"/>
      <c r="E257" s="71"/>
      <c r="F257" s="70"/>
    </row>
    <row r="258" spans="1:6" ht="24.6" customHeight="1">
      <c r="A258" s="66" t="s">
        <v>791</v>
      </c>
      <c r="B258" s="65"/>
      <c r="C258" s="65"/>
      <c r="D258" s="65"/>
      <c r="E258" s="71"/>
      <c r="F258" s="70"/>
    </row>
    <row r="259" spans="1:6" s="60" customFormat="1" ht="24.6" customHeight="1">
      <c r="A259" s="64" t="s">
        <v>1926</v>
      </c>
      <c r="B259" s="67"/>
      <c r="C259" s="67"/>
      <c r="D259" s="67"/>
      <c r="E259" s="68"/>
      <c r="F259" s="69"/>
    </row>
    <row r="260" spans="1:6" ht="24.6" customHeight="1">
      <c r="A260" s="66" t="s">
        <v>793</v>
      </c>
      <c r="B260" s="65"/>
      <c r="C260" s="65"/>
      <c r="D260" s="65"/>
      <c r="E260" s="71"/>
      <c r="F260" s="70"/>
    </row>
    <row r="261" spans="1:6" ht="24.6" customHeight="1">
      <c r="A261" s="66" t="s">
        <v>794</v>
      </c>
      <c r="B261" s="65"/>
      <c r="C261" s="65"/>
      <c r="D261" s="65"/>
      <c r="E261" s="71"/>
      <c r="F261" s="70"/>
    </row>
    <row r="262" spans="1:6" ht="24.6" customHeight="1">
      <c r="A262" s="66" t="s">
        <v>795</v>
      </c>
      <c r="B262" s="65"/>
      <c r="C262" s="65"/>
      <c r="D262" s="65"/>
      <c r="E262" s="71"/>
      <c r="F262" s="70"/>
    </row>
    <row r="263" spans="1:6" ht="24.6" customHeight="1">
      <c r="A263" s="66" t="s">
        <v>796</v>
      </c>
      <c r="B263" s="65"/>
      <c r="C263" s="65"/>
      <c r="D263" s="65"/>
      <c r="E263" s="71"/>
      <c r="F263" s="70"/>
    </row>
    <row r="264" spans="1:6" ht="24.6" customHeight="1">
      <c r="A264" s="66" t="s">
        <v>797</v>
      </c>
      <c r="B264" s="65"/>
      <c r="C264" s="65"/>
      <c r="D264" s="65"/>
      <c r="E264" s="71"/>
      <c r="F264" s="70"/>
    </row>
    <row r="265" spans="1:6" ht="24.6" customHeight="1">
      <c r="A265" s="66" t="s">
        <v>798</v>
      </c>
      <c r="B265" s="65"/>
      <c r="C265" s="65"/>
      <c r="D265" s="65"/>
      <c r="E265" s="71"/>
      <c r="F265" s="70">
        <v>0</v>
      </c>
    </row>
    <row r="266" spans="1:6" ht="24.6" customHeight="1">
      <c r="A266" s="31" t="s">
        <v>799</v>
      </c>
      <c r="B266" s="32">
        <f>B226+B181+B207+B177+B172+B120+B96+B50+B39+B27+B12+B4+B245</f>
        <v>233700</v>
      </c>
      <c r="C266" s="32">
        <f t="shared" ref="C266:D266" si="10">C226+C181+C207+C177+C172+C120+C96+C50+C39+C27+C12+C4+C245</f>
        <v>244511</v>
      </c>
      <c r="D266" s="32">
        <f t="shared" si="10"/>
        <v>211216</v>
      </c>
      <c r="E266" s="68">
        <f>D266/C266*100</f>
        <v>86.383025712544622</v>
      </c>
      <c r="F266" s="69">
        <v>68.395641403429238</v>
      </c>
    </row>
    <row r="267" spans="1:6" ht="24.95" customHeight="1">
      <c r="A267" s="25"/>
    </row>
  </sheetData>
  <mergeCells count="2">
    <mergeCell ref="A1:F1"/>
    <mergeCell ref="D2:F2"/>
  </mergeCells>
  <phoneticPr fontId="38" type="noConversion"/>
  <printOptions horizontalCentered="1"/>
  <pageMargins left="0.70833333333333304" right="0.70833333333333304" top="0.74791666666666701" bottom="0.74791666666666701" header="0.31458333333333299" footer="0.31458333333333299"/>
  <pageSetup paperSize="9" scale="88" firstPageNumber="120" fitToHeight="0" orientation="portrait" useFirstPageNumber="1" r:id="rId1"/>
  <headerFoot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G13" sqref="G13"/>
    </sheetView>
  </sheetViews>
  <sheetFormatPr defaultColWidth="9" defaultRowHeight="15"/>
  <cols>
    <col min="1" max="1" width="30.625" style="57" customWidth="1"/>
    <col min="2" max="2" width="12.625" style="57" customWidth="1"/>
    <col min="3" max="3" width="30.625" style="57" customWidth="1"/>
    <col min="4" max="4" width="12.625" style="57" customWidth="1"/>
    <col min="5" max="16384" width="9" style="58"/>
  </cols>
  <sheetData>
    <row r="1" spans="1:4" ht="24.95" customHeight="1">
      <c r="A1" s="254" t="s">
        <v>1928</v>
      </c>
      <c r="B1" s="254"/>
      <c r="C1" s="254"/>
      <c r="D1" s="254"/>
    </row>
    <row r="2" spans="1:4" ht="24.95" customHeight="1">
      <c r="A2" s="257" t="s">
        <v>800</v>
      </c>
      <c r="B2" s="257"/>
      <c r="C2" s="257"/>
      <c r="D2" s="257"/>
    </row>
    <row r="3" spans="1:4" ht="24.95" customHeight="1">
      <c r="A3" s="80" t="s">
        <v>2120</v>
      </c>
      <c r="B3" s="80" t="s">
        <v>1880</v>
      </c>
      <c r="C3" s="80" t="s">
        <v>2120</v>
      </c>
      <c r="D3" s="80" t="s">
        <v>1880</v>
      </c>
    </row>
    <row r="4" spans="1:4" ht="24.95" customHeight="1">
      <c r="A4" s="30" t="s">
        <v>801</v>
      </c>
      <c r="B4" s="59">
        <v>248950</v>
      </c>
      <c r="C4" s="30" t="s">
        <v>802</v>
      </c>
      <c r="D4" s="59">
        <v>211216</v>
      </c>
    </row>
    <row r="5" spans="1:4" ht="24.95" customHeight="1">
      <c r="A5" s="30" t="s">
        <v>803</v>
      </c>
      <c r="B5" s="59">
        <v>3361</v>
      </c>
      <c r="C5" s="30" t="s">
        <v>804</v>
      </c>
      <c r="D5" s="59">
        <v>34909</v>
      </c>
    </row>
    <row r="6" spans="1:4" ht="24.95" customHeight="1">
      <c r="A6" s="30" t="s">
        <v>805</v>
      </c>
      <c r="B6" s="59"/>
      <c r="C6" s="30" t="s">
        <v>806</v>
      </c>
      <c r="D6" s="59"/>
    </row>
    <row r="7" spans="1:4" ht="24.95" customHeight="1">
      <c r="A7" s="30" t="s">
        <v>807</v>
      </c>
      <c r="B7" s="59">
        <v>10851</v>
      </c>
      <c r="C7" s="30"/>
      <c r="D7" s="59"/>
    </row>
    <row r="8" spans="1:4" ht="24.95" customHeight="1">
      <c r="A8" s="30" t="s">
        <v>808</v>
      </c>
      <c r="B8" s="59"/>
      <c r="C8" s="30" t="s">
        <v>809</v>
      </c>
      <c r="D8" s="59"/>
    </row>
    <row r="9" spans="1:4" ht="24.95" customHeight="1">
      <c r="A9" s="30" t="s">
        <v>810</v>
      </c>
      <c r="B9" s="59"/>
      <c r="C9" s="30"/>
      <c r="D9" s="59"/>
    </row>
    <row r="10" spans="1:4" ht="24.95" customHeight="1">
      <c r="A10" s="30" t="s">
        <v>811</v>
      </c>
      <c r="B10" s="59"/>
      <c r="C10" s="30"/>
      <c r="D10" s="59"/>
    </row>
    <row r="11" spans="1:4" ht="24.95" customHeight="1">
      <c r="A11" s="30" t="s">
        <v>812</v>
      </c>
      <c r="B11" s="30"/>
      <c r="C11" s="30" t="s">
        <v>813</v>
      </c>
      <c r="D11" s="59">
        <f>D12</f>
        <v>24904</v>
      </c>
    </row>
    <row r="12" spans="1:4" ht="24.95" customHeight="1">
      <c r="A12" s="30"/>
      <c r="B12" s="30"/>
      <c r="C12" s="30" t="s">
        <v>814</v>
      </c>
      <c r="D12" s="59">
        <v>24904</v>
      </c>
    </row>
    <row r="13" spans="1:4" ht="24.95" customHeight="1">
      <c r="A13" s="30" t="s">
        <v>815</v>
      </c>
      <c r="B13" s="59">
        <f>B14</f>
        <v>43410</v>
      </c>
      <c r="C13" s="30" t="s">
        <v>816</v>
      </c>
      <c r="D13" s="59">
        <v>32306</v>
      </c>
    </row>
    <row r="14" spans="1:4" ht="24.95" customHeight="1">
      <c r="A14" s="30" t="s">
        <v>817</v>
      </c>
      <c r="B14" s="59">
        <v>43410</v>
      </c>
      <c r="C14" s="30" t="s">
        <v>818</v>
      </c>
      <c r="D14" s="59">
        <v>3237</v>
      </c>
    </row>
    <row r="15" spans="1:4" ht="24.95" customHeight="1">
      <c r="A15" s="80" t="s">
        <v>2165</v>
      </c>
      <c r="B15" s="51">
        <f>B13+B7+B4+B8+B5</f>
        <v>306572</v>
      </c>
      <c r="C15" s="80" t="s">
        <v>2166</v>
      </c>
      <c r="D15" s="51">
        <f>D14+D13+D11+D8+D5+D4</f>
        <v>306572</v>
      </c>
    </row>
    <row r="16" spans="1:4" ht="24.95" customHeight="1"/>
    <row r="17" s="58" customFormat="1" ht="24.95" customHeight="1"/>
    <row r="18" s="58" customFormat="1" ht="24.95" customHeight="1"/>
    <row r="19" s="58" customFormat="1" ht="24.95" customHeight="1"/>
    <row r="20" s="58" customFormat="1" ht="24.95" customHeight="1"/>
  </sheetData>
  <mergeCells count="2">
    <mergeCell ref="A1:D1"/>
    <mergeCell ref="A2:D2"/>
  </mergeCells>
  <phoneticPr fontId="38" type="noConversion"/>
  <printOptions horizontalCentered="1"/>
  <pageMargins left="0.70833333333333304" right="0.70833333333333304" top="0.74791666666666701" bottom="0.74791666666666701" header="0.31458333333333299" footer="0.31458333333333299"/>
  <pageSetup paperSize="9" firstPageNumber="129" orientation="portrait" useFirstPageNumber="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abSelected="1" topLeftCell="A16" workbookViewId="0">
      <selection activeCell="H21" sqref="H21"/>
    </sheetView>
  </sheetViews>
  <sheetFormatPr defaultColWidth="9" defaultRowHeight="24.95" customHeight="1"/>
  <cols>
    <col min="1" max="1" width="27.625" style="53" customWidth="1"/>
    <col min="2" max="2" width="12.125" style="16" customWidth="1"/>
    <col min="3" max="6" width="12.125" style="53" customWidth="1"/>
    <col min="7" max="16384" width="9" style="53"/>
  </cols>
  <sheetData>
    <row r="1" spans="1:6" ht="24.95" customHeight="1">
      <c r="A1" s="242" t="s">
        <v>1884</v>
      </c>
      <c r="B1" s="242"/>
      <c r="C1" s="242"/>
      <c r="D1" s="242"/>
      <c r="E1" s="242"/>
      <c r="F1" s="242"/>
    </row>
    <row r="2" spans="1:6" ht="24.95" customHeight="1">
      <c r="A2" s="25"/>
      <c r="B2" s="17"/>
      <c r="C2" s="25"/>
      <c r="D2" s="25"/>
      <c r="E2" s="243" t="s">
        <v>0</v>
      </c>
      <c r="F2" s="243"/>
    </row>
    <row r="3" spans="1:6" s="100" customFormat="1" ht="23.1" customHeight="1">
      <c r="A3" s="26" t="s">
        <v>1</v>
      </c>
      <c r="B3" s="19" t="s">
        <v>2</v>
      </c>
      <c r="C3" s="26" t="s">
        <v>3</v>
      </c>
      <c r="D3" s="132" t="s">
        <v>1880</v>
      </c>
      <c r="E3" s="26" t="s">
        <v>4</v>
      </c>
      <c r="F3" s="26" t="s">
        <v>5</v>
      </c>
    </row>
    <row r="4" spans="1:6" ht="23.1" customHeight="1">
      <c r="A4" s="101" t="s">
        <v>6</v>
      </c>
      <c r="B4" s="116">
        <v>513397.99999999994</v>
      </c>
      <c r="C4" s="116">
        <v>495704</v>
      </c>
      <c r="D4" s="116">
        <v>509020</v>
      </c>
      <c r="E4" s="102">
        <v>102.68628052224716</v>
      </c>
      <c r="F4" s="102">
        <v>106.18941026512931</v>
      </c>
    </row>
    <row r="5" spans="1:6" ht="23.1" customHeight="1">
      <c r="A5" s="104" t="s">
        <v>7</v>
      </c>
      <c r="B5" s="117">
        <v>228783.6</v>
      </c>
      <c r="C5" s="117">
        <v>200936</v>
      </c>
      <c r="D5" s="117">
        <v>209974</v>
      </c>
      <c r="E5" s="106">
        <v>104.49794959589123</v>
      </c>
      <c r="F5" s="106">
        <v>105.14208457474777</v>
      </c>
    </row>
    <row r="6" spans="1:6" ht="23.1" customHeight="1">
      <c r="A6" s="104" t="s">
        <v>8</v>
      </c>
      <c r="B6" s="117"/>
      <c r="C6" s="117"/>
      <c r="D6" s="117"/>
      <c r="E6" s="106"/>
      <c r="F6" s="106"/>
    </row>
    <row r="7" spans="1:6" ht="23.1" customHeight="1">
      <c r="A7" s="104" t="s">
        <v>9</v>
      </c>
      <c r="B7" s="117">
        <v>51563</v>
      </c>
      <c r="C7" s="117">
        <v>66841</v>
      </c>
      <c r="D7" s="117">
        <v>67612</v>
      </c>
      <c r="E7" s="106">
        <v>101.15348364028067</v>
      </c>
      <c r="F7" s="106">
        <v>133.19149774442013</v>
      </c>
    </row>
    <row r="8" spans="1:6" ht="23.1" customHeight="1">
      <c r="A8" s="104" t="s">
        <v>10</v>
      </c>
      <c r="B8" s="117"/>
      <c r="C8" s="117"/>
      <c r="D8" s="117"/>
      <c r="E8" s="106"/>
      <c r="F8" s="106"/>
    </row>
    <row r="9" spans="1:6" ht="23.1" customHeight="1">
      <c r="A9" s="104" t="s">
        <v>11</v>
      </c>
      <c r="B9" s="117">
        <v>9987.6</v>
      </c>
      <c r="C9" s="117">
        <v>13696</v>
      </c>
      <c r="D9" s="117">
        <v>14004</v>
      </c>
      <c r="E9" s="106">
        <v>102.24883177570095</v>
      </c>
      <c r="F9" s="106">
        <v>144.47539461467039</v>
      </c>
    </row>
    <row r="10" spans="1:6" ht="23.1" customHeight="1">
      <c r="A10" s="104" t="s">
        <v>12</v>
      </c>
      <c r="B10" s="117">
        <v>43401.9</v>
      </c>
      <c r="C10" s="117">
        <v>44212</v>
      </c>
      <c r="D10" s="117">
        <v>44041</v>
      </c>
      <c r="E10" s="106">
        <v>99.613227178141685</v>
      </c>
      <c r="F10" s="106">
        <v>111.49055744012961</v>
      </c>
    </row>
    <row r="11" spans="1:6" ht="23.1" customHeight="1">
      <c r="A11" s="104" t="s">
        <v>13</v>
      </c>
      <c r="B11" s="117">
        <v>37070.5</v>
      </c>
      <c r="C11" s="117">
        <v>35176</v>
      </c>
      <c r="D11" s="117">
        <v>35685</v>
      </c>
      <c r="E11" s="106">
        <v>101.44700932453945</v>
      </c>
      <c r="F11" s="106">
        <v>107.21045515998198</v>
      </c>
    </row>
    <row r="12" spans="1:6" ht="23.1" customHeight="1">
      <c r="A12" s="104" t="s">
        <v>14</v>
      </c>
      <c r="B12" s="117">
        <v>18492</v>
      </c>
      <c r="C12" s="117">
        <v>18399</v>
      </c>
      <c r="D12" s="117">
        <v>18297</v>
      </c>
      <c r="E12" s="106">
        <v>99.445622044676341</v>
      </c>
      <c r="F12" s="106">
        <v>111.57387645588146</v>
      </c>
    </row>
    <row r="13" spans="1:6" ht="23.1" customHeight="1">
      <c r="A13" s="104" t="s">
        <v>15</v>
      </c>
      <c r="B13" s="117">
        <v>13163</v>
      </c>
      <c r="C13" s="117">
        <v>18471</v>
      </c>
      <c r="D13" s="117">
        <v>19232</v>
      </c>
      <c r="E13" s="106">
        <v>104.11997184776136</v>
      </c>
      <c r="F13" s="106">
        <v>152.99920445505171</v>
      </c>
    </row>
    <row r="14" spans="1:6" ht="23.1" customHeight="1">
      <c r="A14" s="104" t="s">
        <v>16</v>
      </c>
      <c r="B14" s="117">
        <v>31297.800000000003</v>
      </c>
      <c r="C14" s="117">
        <v>28017</v>
      </c>
      <c r="D14" s="117">
        <v>27629</v>
      </c>
      <c r="E14" s="106">
        <v>98.615126530320879</v>
      </c>
      <c r="F14" s="106">
        <v>81.31677311122229</v>
      </c>
    </row>
    <row r="15" spans="1:6" ht="23.1" customHeight="1">
      <c r="A15" s="104" t="s">
        <v>17</v>
      </c>
      <c r="B15" s="117">
        <v>15646</v>
      </c>
      <c r="C15" s="117">
        <v>10339</v>
      </c>
      <c r="D15" s="117">
        <v>11559</v>
      </c>
      <c r="E15" s="106">
        <v>111.79998065576942</v>
      </c>
      <c r="F15" s="106">
        <v>76.967638833399917</v>
      </c>
    </row>
    <row r="16" spans="1:6" ht="23.1" customHeight="1">
      <c r="A16" s="104" t="s">
        <v>18</v>
      </c>
      <c r="B16" s="117">
        <v>7296</v>
      </c>
      <c r="C16" s="117">
        <v>7696</v>
      </c>
      <c r="D16" s="117">
        <v>7742</v>
      </c>
      <c r="E16" s="106">
        <v>100.5977130977131</v>
      </c>
      <c r="F16" s="106">
        <v>108.24944071588367</v>
      </c>
    </row>
    <row r="17" spans="1:6" ht="23.1" customHeight="1">
      <c r="A17" s="104" t="s">
        <v>19</v>
      </c>
      <c r="B17" s="117">
        <v>16092.7</v>
      </c>
      <c r="C17" s="117">
        <v>11415</v>
      </c>
      <c r="D17" s="117">
        <v>11415</v>
      </c>
      <c r="E17" s="106">
        <v>100</v>
      </c>
      <c r="F17" s="106">
        <v>46.203351412612321</v>
      </c>
    </row>
    <row r="18" spans="1:6" ht="23.1" customHeight="1">
      <c r="A18" s="104" t="s">
        <v>20</v>
      </c>
      <c r="B18" s="117">
        <v>31152.6</v>
      </c>
      <c r="C18" s="117">
        <v>28019</v>
      </c>
      <c r="D18" s="117">
        <v>29220</v>
      </c>
      <c r="E18" s="106">
        <v>104.28637710125273</v>
      </c>
      <c r="F18" s="106">
        <v>103.60967307283171</v>
      </c>
    </row>
    <row r="19" spans="1:6" ht="23.1" customHeight="1">
      <c r="A19" s="104" t="s">
        <v>21</v>
      </c>
      <c r="B19" s="117">
        <v>5069</v>
      </c>
      <c r="C19" s="117">
        <v>8395</v>
      </c>
      <c r="D19" s="117">
        <v>8488</v>
      </c>
      <c r="E19" s="106">
        <v>101.10780226325193</v>
      </c>
      <c r="F19" s="106">
        <v>206.37004619499152</v>
      </c>
    </row>
    <row r="20" spans="1:6" ht="23.1" customHeight="1">
      <c r="A20" s="104" t="s">
        <v>22</v>
      </c>
      <c r="B20" s="117">
        <v>4409.3</v>
      </c>
      <c r="C20" s="117">
        <v>4094</v>
      </c>
      <c r="D20" s="117">
        <v>4106</v>
      </c>
      <c r="E20" s="106">
        <v>100.29311187103079</v>
      </c>
      <c r="F20" s="106">
        <v>102.29197807673145</v>
      </c>
    </row>
    <row r="21" spans="1:6" ht="23.1" customHeight="1">
      <c r="A21" s="104" t="s">
        <v>23</v>
      </c>
      <c r="B21" s="117">
        <v>-27</v>
      </c>
      <c r="C21" s="117">
        <v>-2</v>
      </c>
      <c r="D21" s="117">
        <v>16</v>
      </c>
      <c r="E21" s="106"/>
      <c r="F21" s="106">
        <v>6.3492063492063489</v>
      </c>
    </row>
    <row r="22" spans="1:6" ht="23.1" customHeight="1">
      <c r="A22" s="101" t="s">
        <v>24</v>
      </c>
      <c r="B22" s="116">
        <v>491602</v>
      </c>
      <c r="C22" s="116">
        <v>386491</v>
      </c>
      <c r="D22" s="116">
        <v>389508</v>
      </c>
      <c r="E22" s="134">
        <v>100.7806132613696</v>
      </c>
      <c r="F22" s="134">
        <v>191.72852389296895</v>
      </c>
    </row>
    <row r="23" spans="1:6" ht="23.1" customHeight="1">
      <c r="A23" s="104" t="s">
        <v>25</v>
      </c>
      <c r="B23" s="105">
        <v>25426</v>
      </c>
      <c r="C23" s="117">
        <v>31924</v>
      </c>
      <c r="D23" s="117">
        <v>33597</v>
      </c>
      <c r="E23" s="106">
        <v>105.24057135697279</v>
      </c>
      <c r="F23" s="106">
        <v>103.2610031964593</v>
      </c>
    </row>
    <row r="24" spans="1:6" ht="23.1" customHeight="1">
      <c r="A24" s="104" t="s">
        <v>26</v>
      </c>
      <c r="B24" s="105">
        <v>25734</v>
      </c>
      <c r="C24" s="117">
        <v>21731</v>
      </c>
      <c r="D24" s="117">
        <v>24966</v>
      </c>
      <c r="E24" s="106">
        <v>114.88656757627353</v>
      </c>
      <c r="F24" s="106">
        <v>115.16213847502191</v>
      </c>
    </row>
    <row r="25" spans="1:6" ht="23.1" customHeight="1">
      <c r="A25" s="104" t="s">
        <v>27</v>
      </c>
      <c r="B25" s="105">
        <v>34812</v>
      </c>
      <c r="C25" s="117">
        <v>42949</v>
      </c>
      <c r="D25" s="117">
        <v>40897</v>
      </c>
      <c r="E25" s="106">
        <v>95.222240331556023</v>
      </c>
      <c r="F25" s="106">
        <v>123.07252482696359</v>
      </c>
    </row>
    <row r="26" spans="1:6" ht="23.1" customHeight="1">
      <c r="A26" s="104" t="s">
        <v>1885</v>
      </c>
      <c r="B26" s="105"/>
      <c r="C26" s="117">
        <v>30190</v>
      </c>
      <c r="D26" s="117">
        <v>30190</v>
      </c>
      <c r="E26" s="106"/>
      <c r="F26" s="106"/>
    </row>
    <row r="27" spans="1:6" ht="23.1" customHeight="1">
      <c r="A27" s="104" t="s">
        <v>28</v>
      </c>
      <c r="B27" s="105">
        <v>333440</v>
      </c>
      <c r="C27" s="117">
        <v>224542</v>
      </c>
      <c r="D27" s="117">
        <v>229185</v>
      </c>
      <c r="E27" s="106">
        <v>102.06776460528542</v>
      </c>
      <c r="F27" s="106">
        <v>291.62849289967932</v>
      </c>
    </row>
    <row r="28" spans="1:6" ht="23.1" customHeight="1">
      <c r="A28" s="104" t="s">
        <v>1886</v>
      </c>
      <c r="B28" s="105"/>
      <c r="C28" s="117">
        <v>10</v>
      </c>
      <c r="D28" s="117">
        <v>82</v>
      </c>
      <c r="E28" s="106"/>
      <c r="F28" s="106"/>
    </row>
    <row r="29" spans="1:6" ht="23.1" customHeight="1">
      <c r="A29" s="104" t="s">
        <v>29</v>
      </c>
      <c r="B29" s="105">
        <v>6284</v>
      </c>
      <c r="C29" s="117">
        <v>3738</v>
      </c>
      <c r="D29" s="117">
        <v>3738</v>
      </c>
      <c r="E29" s="106">
        <v>100</v>
      </c>
      <c r="F29" s="106">
        <v>51.002865329512893</v>
      </c>
    </row>
    <row r="30" spans="1:6" ht="23.1" customHeight="1">
      <c r="A30" s="104" t="s">
        <v>30</v>
      </c>
      <c r="B30" s="105">
        <v>65906</v>
      </c>
      <c r="C30" s="117">
        <v>31407</v>
      </c>
      <c r="D30" s="117">
        <v>26853</v>
      </c>
      <c r="E30" s="106">
        <v>85.500047760053491</v>
      </c>
      <c r="F30" s="106">
        <v>90.128885010404787</v>
      </c>
    </row>
    <row r="31" spans="1:6" ht="23.1" customHeight="1">
      <c r="A31" s="108" t="s">
        <v>31</v>
      </c>
      <c r="B31" s="116">
        <v>1005000</v>
      </c>
      <c r="C31" s="116">
        <v>882195</v>
      </c>
      <c r="D31" s="116">
        <v>898528</v>
      </c>
      <c r="E31" s="134">
        <v>101.85140473478084</v>
      </c>
      <c r="F31" s="134">
        <v>131.65110394472143</v>
      </c>
    </row>
    <row r="32" spans="1:6" ht="24.95" customHeight="1">
      <c r="B32" s="111"/>
    </row>
    <row r="33" spans="5:5" s="53" customFormat="1" ht="24.95" customHeight="1">
      <c r="E33" s="118"/>
    </row>
  </sheetData>
  <mergeCells count="2">
    <mergeCell ref="A1:F1"/>
    <mergeCell ref="E2:F2"/>
  </mergeCells>
  <phoneticPr fontId="38" type="noConversion"/>
  <printOptions horizontalCentered="1"/>
  <pageMargins left="0.70866141732283505" right="0.70866141732283505" top="0.74803149606299202" bottom="0.74803149606299202" header="0.31496062992126" footer="0.31496062992126"/>
  <pageSetup paperSize="9" orientation="portrait" r:id="rId1"/>
  <headerFoot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E12" sqref="E12"/>
    </sheetView>
  </sheetViews>
  <sheetFormatPr defaultColWidth="9" defaultRowHeight="24.95" customHeight="1"/>
  <cols>
    <col min="1" max="1" width="63.75" style="56" customWidth="1"/>
    <col min="2" max="2" width="20.625" style="56" customWidth="1"/>
    <col min="3" max="16384" width="9" style="56"/>
  </cols>
  <sheetData>
    <row r="1" spans="1:2" ht="24.95" customHeight="1">
      <c r="A1" s="242" t="s">
        <v>1929</v>
      </c>
      <c r="B1" s="242"/>
    </row>
    <row r="2" spans="1:2" ht="24.95" customHeight="1">
      <c r="A2" s="25"/>
      <c r="B2" s="54" t="s">
        <v>57</v>
      </c>
    </row>
    <row r="3" spans="1:2" ht="24.95" customHeight="1">
      <c r="A3" s="132" t="s">
        <v>2120</v>
      </c>
      <c r="B3" s="132" t="s">
        <v>1880</v>
      </c>
    </row>
    <row r="4" spans="1:2" ht="24.95" customHeight="1">
      <c r="A4" s="52" t="s">
        <v>827</v>
      </c>
      <c r="B4" s="32">
        <f>B5+B10</f>
        <v>9816</v>
      </c>
    </row>
    <row r="5" spans="1:2" ht="24.95" customHeight="1">
      <c r="A5" s="52" t="s">
        <v>828</v>
      </c>
      <c r="B5" s="32">
        <f>SUM(B6:B9)</f>
        <v>9816</v>
      </c>
    </row>
    <row r="6" spans="1:2" ht="24.95" customHeight="1">
      <c r="A6" s="21" t="s">
        <v>829</v>
      </c>
      <c r="B6" s="22">
        <v>94</v>
      </c>
    </row>
    <row r="7" spans="1:2" ht="24.95" customHeight="1">
      <c r="A7" s="21" t="s">
        <v>830</v>
      </c>
      <c r="B7" s="22">
        <v>5056</v>
      </c>
    </row>
    <row r="8" spans="1:2" ht="24.95" customHeight="1">
      <c r="A8" s="21" t="s">
        <v>831</v>
      </c>
      <c r="B8" s="22">
        <v>1961</v>
      </c>
    </row>
    <row r="9" spans="1:2" ht="24.95" customHeight="1">
      <c r="A9" s="21" t="s">
        <v>832</v>
      </c>
      <c r="B9" s="22">
        <v>2705</v>
      </c>
    </row>
    <row r="10" spans="1:2" ht="24.95" customHeight="1">
      <c r="A10" s="52" t="s">
        <v>833</v>
      </c>
      <c r="B10" s="32"/>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130" orientation="portrait" useFirstPageNumber="1" r:id="rId1"/>
  <headerFooter>
    <oddFooter>&amp;C&amp;P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6" sqref="A6"/>
    </sheetView>
  </sheetViews>
  <sheetFormatPr defaultColWidth="9" defaultRowHeight="24.95" customHeight="1"/>
  <cols>
    <col min="1" max="1" width="63.75" style="53" customWidth="1"/>
    <col min="2" max="2" width="20.625" style="53" customWidth="1"/>
    <col min="3" max="16384" width="9" style="53"/>
  </cols>
  <sheetData>
    <row r="1" spans="1:2" ht="24.95" customHeight="1">
      <c r="A1" s="242" t="s">
        <v>1930</v>
      </c>
      <c r="B1" s="242"/>
    </row>
    <row r="2" spans="1:2" ht="24.95" customHeight="1">
      <c r="A2" s="25"/>
      <c r="B2" s="54" t="s">
        <v>834</v>
      </c>
    </row>
    <row r="3" spans="1:2" s="55" customFormat="1" ht="24.95" customHeight="1">
      <c r="A3" s="132" t="s">
        <v>2121</v>
      </c>
      <c r="B3" s="132" t="s">
        <v>1896</v>
      </c>
    </row>
    <row r="4" spans="1:2" ht="24.95" customHeight="1">
      <c r="A4" s="52" t="s">
        <v>835</v>
      </c>
      <c r="B4" s="32">
        <f>B5+B10</f>
        <v>33335</v>
      </c>
    </row>
    <row r="5" spans="1:2" ht="24.95" customHeight="1">
      <c r="A5" s="52" t="s">
        <v>1931</v>
      </c>
      <c r="B5" s="32">
        <f>SUM(B6:B9)</f>
        <v>33335</v>
      </c>
    </row>
    <row r="6" spans="1:2" ht="24.95" customHeight="1">
      <c r="A6" s="21" t="s">
        <v>1937</v>
      </c>
      <c r="B6" s="22">
        <v>33100</v>
      </c>
    </row>
    <row r="7" spans="1:2" ht="24.95" customHeight="1">
      <c r="A7" s="21" t="s">
        <v>1934</v>
      </c>
      <c r="B7" s="22"/>
    </row>
    <row r="8" spans="1:2" ht="24.95" customHeight="1">
      <c r="A8" s="21" t="s">
        <v>1933</v>
      </c>
      <c r="B8" s="22"/>
    </row>
    <row r="9" spans="1:2" ht="24.95" customHeight="1">
      <c r="A9" s="21" t="s">
        <v>1935</v>
      </c>
      <c r="B9" s="22">
        <v>235</v>
      </c>
    </row>
    <row r="10" spans="1:2" ht="24.95" customHeight="1">
      <c r="A10" s="52" t="s">
        <v>1932</v>
      </c>
      <c r="B10" s="32"/>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131" orientation="portrait" useFirstPageNumber="1" r:id="rId1"/>
  <headerFooter>
    <oddFooter>&amp;C&amp;P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22" workbookViewId="0">
      <selection activeCell="D37" sqref="D37"/>
    </sheetView>
  </sheetViews>
  <sheetFormatPr defaultColWidth="9" defaultRowHeight="24.95" customHeight="1"/>
  <cols>
    <col min="1" max="1" width="32.625" style="25" customWidth="1"/>
    <col min="2" max="2" width="8.625" style="45" customWidth="1"/>
    <col min="3" max="3" width="38.625" style="25" customWidth="1"/>
    <col min="4" max="4" width="8.625" style="45" customWidth="1"/>
    <col min="5" max="16384" width="9" style="25"/>
  </cols>
  <sheetData>
    <row r="1" spans="1:4" ht="24.95" customHeight="1">
      <c r="A1" s="242" t="s">
        <v>2135</v>
      </c>
      <c r="B1" s="242"/>
      <c r="C1" s="242"/>
      <c r="D1" s="242"/>
    </row>
    <row r="2" spans="1:4" ht="24.95" customHeight="1">
      <c r="C2" s="258" t="s">
        <v>834</v>
      </c>
      <c r="D2" s="258"/>
    </row>
    <row r="3" spans="1:4" s="27" customFormat="1" ht="24.95" customHeight="1">
      <c r="A3" s="31" t="s">
        <v>2120</v>
      </c>
      <c r="B3" s="178" t="s">
        <v>2006</v>
      </c>
      <c r="C3" s="31" t="s">
        <v>2120</v>
      </c>
      <c r="D3" s="178" t="s">
        <v>2006</v>
      </c>
    </row>
    <row r="4" spans="1:4" s="17" customFormat="1" ht="24.95" customHeight="1">
      <c r="A4" s="48" t="s">
        <v>2002</v>
      </c>
      <c r="B4" s="32">
        <v>4367</v>
      </c>
      <c r="C4" s="48" t="s">
        <v>836</v>
      </c>
      <c r="D4" s="22"/>
    </row>
    <row r="5" spans="1:4" s="17" customFormat="1" ht="24.95" customHeight="1">
      <c r="A5" s="30" t="s">
        <v>2005</v>
      </c>
      <c r="B5" s="183">
        <v>4367</v>
      </c>
      <c r="C5" s="184" t="s">
        <v>303</v>
      </c>
      <c r="D5" s="183"/>
    </row>
    <row r="6" spans="1:4" s="17" customFormat="1" ht="24.95" customHeight="1">
      <c r="A6" s="30" t="s">
        <v>2003</v>
      </c>
      <c r="B6" s="22"/>
      <c r="C6" s="30" t="s">
        <v>837</v>
      </c>
      <c r="D6" s="22"/>
    </row>
    <row r="7" spans="1:4" s="17" customFormat="1" ht="24.95" customHeight="1">
      <c r="A7" s="30" t="s">
        <v>2004</v>
      </c>
      <c r="B7" s="22"/>
      <c r="C7" s="48" t="s">
        <v>838</v>
      </c>
      <c r="D7" s="32">
        <f>D8+D18+D27+D29+D33</f>
        <v>3504</v>
      </c>
    </row>
    <row r="8" spans="1:4" s="17" customFormat="1" ht="24.95" customHeight="1">
      <c r="A8" s="203" t="s">
        <v>2007</v>
      </c>
      <c r="B8" s="22"/>
      <c r="C8" s="48" t="s">
        <v>839</v>
      </c>
      <c r="D8" s="32">
        <f>SUM(D9:D17)</f>
        <v>3239</v>
      </c>
    </row>
    <row r="9" spans="1:4" s="17" customFormat="1" ht="39.950000000000003" customHeight="1">
      <c r="A9" s="204" t="s">
        <v>2008</v>
      </c>
      <c r="B9" s="22"/>
      <c r="C9" s="30" t="s">
        <v>840</v>
      </c>
      <c r="D9" s="22"/>
    </row>
    <row r="10" spans="1:4" s="17" customFormat="1" ht="24.95" customHeight="1">
      <c r="A10" s="48" t="s">
        <v>2018</v>
      </c>
      <c r="B10" s="32">
        <v>180</v>
      </c>
      <c r="C10" s="30" t="s">
        <v>841</v>
      </c>
      <c r="D10" s="22">
        <v>174</v>
      </c>
    </row>
    <row r="11" spans="1:4" s="17" customFormat="1" ht="24.95" customHeight="1">
      <c r="A11" s="204" t="s">
        <v>2016</v>
      </c>
      <c r="B11" s="22">
        <v>180</v>
      </c>
      <c r="C11" s="30" t="s">
        <v>842</v>
      </c>
      <c r="D11" s="22"/>
    </row>
    <row r="12" spans="1:4" s="17" customFormat="1" ht="24.95" customHeight="1">
      <c r="A12" s="204" t="s">
        <v>2017</v>
      </c>
      <c r="B12" s="22"/>
      <c r="C12" s="30" t="s">
        <v>843</v>
      </c>
      <c r="D12" s="22"/>
    </row>
    <row r="13" spans="1:4" s="17" customFormat="1" ht="24.95" customHeight="1">
      <c r="A13" s="204" t="s">
        <v>2015</v>
      </c>
      <c r="B13" s="22"/>
      <c r="C13" s="30" t="s">
        <v>844</v>
      </c>
      <c r="D13" s="22">
        <v>1665</v>
      </c>
    </row>
    <row r="14" spans="1:4" s="17" customFormat="1" ht="39.950000000000003" customHeight="1">
      <c r="A14" s="204" t="s">
        <v>2009</v>
      </c>
      <c r="B14" s="22"/>
      <c r="C14" s="30" t="s">
        <v>845</v>
      </c>
      <c r="D14" s="22"/>
    </row>
    <row r="15" spans="1:4" s="17" customFormat="1" ht="24.95" customHeight="1">
      <c r="A15" s="48" t="s">
        <v>2010</v>
      </c>
      <c r="B15" s="22"/>
      <c r="C15" s="30" t="s">
        <v>846</v>
      </c>
      <c r="D15" s="22">
        <v>1400</v>
      </c>
    </row>
    <row r="16" spans="1:4" s="17" customFormat="1" ht="24.95" customHeight="1">
      <c r="A16" s="204" t="s">
        <v>2019</v>
      </c>
      <c r="B16" s="22"/>
      <c r="C16" s="30" t="s">
        <v>847</v>
      </c>
      <c r="D16" s="22"/>
    </row>
    <row r="17" spans="1:4" s="17" customFormat="1" ht="24.95" customHeight="1">
      <c r="A17" s="204" t="s">
        <v>2020</v>
      </c>
      <c r="B17" s="22"/>
      <c r="C17" s="30" t="s">
        <v>848</v>
      </c>
      <c r="D17" s="22"/>
    </row>
    <row r="18" spans="1:4" s="17" customFormat="1" ht="24.95" customHeight="1">
      <c r="A18" s="204" t="s">
        <v>2021</v>
      </c>
      <c r="B18" s="22"/>
      <c r="C18" s="48" t="s">
        <v>849</v>
      </c>
      <c r="D18" s="32">
        <f>SUM(D19:D26)</f>
        <v>265</v>
      </c>
    </row>
    <row r="19" spans="1:4" s="17" customFormat="1" ht="39.950000000000003" customHeight="1">
      <c r="A19" s="204" t="s">
        <v>2011</v>
      </c>
      <c r="B19" s="22"/>
      <c r="C19" s="30" t="s">
        <v>850</v>
      </c>
      <c r="D19" s="22"/>
    </row>
    <row r="20" spans="1:4" s="17" customFormat="1" ht="24.95" customHeight="1">
      <c r="A20" s="48" t="s">
        <v>2012</v>
      </c>
      <c r="B20" s="22"/>
      <c r="C20" s="30" t="s">
        <v>851</v>
      </c>
      <c r="D20" s="22">
        <v>265</v>
      </c>
    </row>
    <row r="21" spans="1:4" s="17" customFormat="1" ht="24.95" customHeight="1">
      <c r="A21" s="204" t="s">
        <v>2022</v>
      </c>
      <c r="B21" s="22"/>
      <c r="C21" s="30" t="s">
        <v>852</v>
      </c>
      <c r="D21" s="22"/>
    </row>
    <row r="22" spans="1:4" s="17" customFormat="1" ht="24.95" customHeight="1">
      <c r="A22" s="204" t="s">
        <v>2023</v>
      </c>
      <c r="B22" s="183"/>
      <c r="C22" s="30" t="s">
        <v>853</v>
      </c>
      <c r="D22" s="22"/>
    </row>
    <row r="23" spans="1:4" s="17" customFormat="1" ht="39.950000000000003" customHeight="1">
      <c r="A23" s="204" t="s">
        <v>2013</v>
      </c>
      <c r="B23" s="22"/>
      <c r="C23" s="30" t="s">
        <v>854</v>
      </c>
      <c r="D23" s="22"/>
    </row>
    <row r="24" spans="1:4" s="17" customFormat="1" ht="24.95" customHeight="1">
      <c r="A24" s="48" t="s">
        <v>2014</v>
      </c>
      <c r="B24" s="22"/>
      <c r="C24" s="30" t="s">
        <v>855</v>
      </c>
      <c r="D24" s="22"/>
    </row>
    <row r="25" spans="1:4" s="17" customFormat="1" ht="24.95" customHeight="1">
      <c r="A25" s="204" t="s">
        <v>2024</v>
      </c>
      <c r="B25" s="22"/>
      <c r="C25" s="30" t="s">
        <v>856</v>
      </c>
      <c r="D25" s="22"/>
    </row>
    <row r="26" spans="1:4" s="17" customFormat="1" ht="24.95" customHeight="1">
      <c r="A26" s="47"/>
      <c r="B26" s="22"/>
      <c r="C26" s="30" t="s">
        <v>857</v>
      </c>
      <c r="D26" s="22"/>
    </row>
    <row r="27" spans="1:4" s="17" customFormat="1" ht="24.95" customHeight="1">
      <c r="A27" s="47"/>
      <c r="B27" s="22"/>
      <c r="C27" s="48" t="s">
        <v>858</v>
      </c>
      <c r="D27" s="22"/>
    </row>
    <row r="28" spans="1:4" s="17" customFormat="1" ht="24.95" customHeight="1">
      <c r="A28" s="47"/>
      <c r="B28" s="22"/>
      <c r="C28" s="30" t="s">
        <v>859</v>
      </c>
      <c r="D28" s="22"/>
    </row>
    <row r="29" spans="1:4" s="17" customFormat="1" ht="24.95" customHeight="1">
      <c r="A29" s="47"/>
      <c r="B29" s="22"/>
      <c r="C29" s="48" t="s">
        <v>860</v>
      </c>
      <c r="D29" s="22"/>
    </row>
    <row r="30" spans="1:4" s="17" customFormat="1" ht="24.95" customHeight="1">
      <c r="A30" s="47"/>
      <c r="B30" s="22"/>
      <c r="C30" s="30" t="s">
        <v>861</v>
      </c>
      <c r="D30" s="22"/>
    </row>
    <row r="31" spans="1:4" s="17" customFormat="1" ht="24.95" customHeight="1">
      <c r="A31" s="47"/>
      <c r="B31" s="22"/>
      <c r="C31" s="30" t="s">
        <v>862</v>
      </c>
      <c r="D31" s="22"/>
    </row>
    <row r="32" spans="1:4" s="17" customFormat="1" ht="24.95" customHeight="1">
      <c r="A32" s="47"/>
      <c r="B32" s="22"/>
      <c r="C32" s="30" t="s">
        <v>863</v>
      </c>
      <c r="D32" s="22"/>
    </row>
    <row r="33" spans="1:4" s="17" customFormat="1" ht="24.95" customHeight="1">
      <c r="A33" s="47"/>
      <c r="B33" s="22"/>
      <c r="C33" s="48" t="s">
        <v>864</v>
      </c>
      <c r="D33" s="22"/>
    </row>
    <row r="34" spans="1:4" s="17" customFormat="1" ht="24.95" customHeight="1">
      <c r="A34" s="47"/>
      <c r="B34" s="22"/>
      <c r="C34" s="30" t="s">
        <v>865</v>
      </c>
      <c r="D34" s="22"/>
    </row>
    <row r="35" spans="1:4" s="17" customFormat="1" ht="24.95" customHeight="1">
      <c r="A35" s="49" t="s">
        <v>866</v>
      </c>
      <c r="B35" s="32">
        <f>B4+B10+B15+B20+B24</f>
        <v>4547</v>
      </c>
      <c r="C35" s="50" t="s">
        <v>867</v>
      </c>
      <c r="D35" s="32">
        <f>D7+D4</f>
        <v>3504</v>
      </c>
    </row>
    <row r="36" spans="1:4" s="17" customFormat="1" ht="24.95" customHeight="1">
      <c r="A36" s="49" t="s">
        <v>868</v>
      </c>
      <c r="B36" s="32">
        <v>2338</v>
      </c>
      <c r="C36" s="50" t="s">
        <v>869</v>
      </c>
      <c r="D36" s="32"/>
    </row>
    <row r="37" spans="1:4" s="17" customFormat="1" ht="24.95" customHeight="1">
      <c r="A37" s="49" t="s">
        <v>870</v>
      </c>
      <c r="B37" s="32"/>
      <c r="C37" s="50" t="s">
        <v>871</v>
      </c>
      <c r="D37" s="51">
        <v>2382</v>
      </c>
    </row>
    <row r="38" spans="1:4" s="17" customFormat="1" ht="24.95" customHeight="1">
      <c r="A38" s="49" t="s">
        <v>1938</v>
      </c>
      <c r="B38" s="32">
        <v>8</v>
      </c>
      <c r="C38" s="50" t="s">
        <v>872</v>
      </c>
      <c r="D38" s="51">
        <v>1007</v>
      </c>
    </row>
    <row r="39" spans="1:4" s="34" customFormat="1" ht="24.95" customHeight="1">
      <c r="A39" s="31" t="s">
        <v>873</v>
      </c>
      <c r="B39" s="46">
        <f>B35+B36+B38+B37</f>
        <v>6893</v>
      </c>
      <c r="C39" s="31" t="s">
        <v>874</v>
      </c>
      <c r="D39" s="46">
        <f>D37+D35+D36+D38</f>
        <v>6893</v>
      </c>
    </row>
  </sheetData>
  <mergeCells count="2">
    <mergeCell ref="A1:D1"/>
    <mergeCell ref="C2:D2"/>
  </mergeCells>
  <phoneticPr fontId="38" type="noConversion"/>
  <printOptions horizontalCentered="1"/>
  <pageMargins left="0.70866141732283472" right="0.70866141732283472" top="0.74803149606299213" bottom="0.74803149606299213" header="0.31496062992125984" footer="0.31496062992125984"/>
  <pageSetup paperSize="9" firstPageNumber="133" orientation="portrait" useFirstPageNumber="1" r:id="rId1"/>
  <headerFooter>
    <oddFooter>&amp;C&amp;P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topLeftCell="A22" workbookViewId="0">
      <selection sqref="A1:D1"/>
    </sheetView>
  </sheetViews>
  <sheetFormatPr defaultColWidth="9" defaultRowHeight="15"/>
  <cols>
    <col min="1" max="1" width="27.625" style="25" customWidth="1"/>
    <col min="2" max="2" width="10.125" style="45" customWidth="1"/>
    <col min="3" max="3" width="40.375" style="25" customWidth="1"/>
    <col min="4" max="4" width="10.125" style="45" customWidth="1"/>
    <col min="5" max="16384" width="9" style="25"/>
  </cols>
  <sheetData>
    <row r="1" spans="1:4" ht="24.95" customHeight="1">
      <c r="A1" s="242" t="s">
        <v>2136</v>
      </c>
      <c r="B1" s="242"/>
      <c r="C1" s="242"/>
      <c r="D1" s="242"/>
    </row>
    <row r="2" spans="1:4" ht="24.95" customHeight="1">
      <c r="C2" s="259" t="s">
        <v>834</v>
      </c>
      <c r="D2" s="259"/>
    </row>
    <row r="3" spans="1:4" s="27" customFormat="1" ht="24.95" customHeight="1">
      <c r="A3" s="31" t="s">
        <v>2120</v>
      </c>
      <c r="B3" s="178" t="s">
        <v>2006</v>
      </c>
      <c r="C3" s="31" t="s">
        <v>2120</v>
      </c>
      <c r="D3" s="178" t="s">
        <v>2006</v>
      </c>
    </row>
    <row r="4" spans="1:4" s="17" customFormat="1" ht="24.95" customHeight="1">
      <c r="A4" s="48" t="s">
        <v>2002</v>
      </c>
      <c r="B4" s="32">
        <v>2220</v>
      </c>
      <c r="C4" s="48" t="s">
        <v>836</v>
      </c>
      <c r="D4" s="22"/>
    </row>
    <row r="5" spans="1:4" s="17" customFormat="1" ht="24.95" customHeight="1">
      <c r="A5" s="30" t="s">
        <v>2005</v>
      </c>
      <c r="B5" s="183">
        <v>2220</v>
      </c>
      <c r="C5" s="48" t="s">
        <v>303</v>
      </c>
      <c r="D5" s="22"/>
    </row>
    <row r="6" spans="1:4" s="17" customFormat="1" ht="24.95" customHeight="1">
      <c r="A6" s="30" t="s">
        <v>2003</v>
      </c>
      <c r="B6" s="22"/>
      <c r="C6" s="30" t="s">
        <v>837</v>
      </c>
      <c r="D6" s="22"/>
    </row>
    <row r="7" spans="1:4" s="17" customFormat="1" ht="24.95" customHeight="1">
      <c r="A7" s="30" t="s">
        <v>2004</v>
      </c>
      <c r="B7" s="22"/>
      <c r="C7" s="48" t="s">
        <v>838</v>
      </c>
      <c r="D7" s="32">
        <f>D8+D18+D27+D29+D33</f>
        <v>1400</v>
      </c>
    </row>
    <row r="8" spans="1:4" s="17" customFormat="1" ht="24.95" customHeight="1">
      <c r="A8" s="203" t="s">
        <v>2007</v>
      </c>
      <c r="B8" s="22"/>
      <c r="C8" s="48" t="s">
        <v>839</v>
      </c>
      <c r="D8" s="32">
        <f>SUM(D9:D17)</f>
        <v>1400</v>
      </c>
    </row>
    <row r="9" spans="1:4" s="17" customFormat="1" ht="39.950000000000003" customHeight="1">
      <c r="A9" s="204" t="s">
        <v>2008</v>
      </c>
      <c r="B9" s="22"/>
      <c r="C9" s="30" t="s">
        <v>840</v>
      </c>
      <c r="D9" s="22"/>
    </row>
    <row r="10" spans="1:4" s="17" customFormat="1" ht="24.95" customHeight="1">
      <c r="A10" s="48" t="s">
        <v>2018</v>
      </c>
      <c r="B10" s="32">
        <v>180</v>
      </c>
      <c r="C10" s="30" t="s">
        <v>841</v>
      </c>
      <c r="D10" s="22"/>
    </row>
    <row r="11" spans="1:4" s="17" customFormat="1" ht="24.95" customHeight="1">
      <c r="A11" s="204" t="s">
        <v>2016</v>
      </c>
      <c r="B11" s="22">
        <v>180</v>
      </c>
      <c r="C11" s="30" t="s">
        <v>842</v>
      </c>
      <c r="D11" s="22"/>
    </row>
    <row r="12" spans="1:4" s="17" customFormat="1" ht="24.95" customHeight="1">
      <c r="A12" s="204" t="s">
        <v>2017</v>
      </c>
      <c r="B12" s="22"/>
      <c r="C12" s="30" t="s">
        <v>843</v>
      </c>
      <c r="D12" s="22"/>
    </row>
    <row r="13" spans="1:4" s="17" customFormat="1" ht="24.95" customHeight="1">
      <c r="A13" s="204" t="s">
        <v>2015</v>
      </c>
      <c r="B13" s="22"/>
      <c r="C13" s="30" t="s">
        <v>844</v>
      </c>
      <c r="D13" s="22"/>
    </row>
    <row r="14" spans="1:4" s="17" customFormat="1" ht="39.950000000000003" customHeight="1">
      <c r="A14" s="204" t="s">
        <v>2009</v>
      </c>
      <c r="B14" s="22"/>
      <c r="C14" s="30" t="s">
        <v>845</v>
      </c>
      <c r="D14" s="22"/>
    </row>
    <row r="15" spans="1:4" s="17" customFormat="1" ht="24.95" customHeight="1">
      <c r="A15" s="48" t="s">
        <v>2010</v>
      </c>
      <c r="B15" s="22"/>
      <c r="C15" s="30" t="s">
        <v>846</v>
      </c>
      <c r="D15" s="22">
        <v>1400</v>
      </c>
    </row>
    <row r="16" spans="1:4" s="17" customFormat="1" ht="24.95" customHeight="1">
      <c r="A16" s="204" t="s">
        <v>2019</v>
      </c>
      <c r="B16" s="22"/>
      <c r="C16" s="30" t="s">
        <v>847</v>
      </c>
      <c r="D16" s="22"/>
    </row>
    <row r="17" spans="1:4" s="17" customFormat="1" ht="24.95" customHeight="1">
      <c r="A17" s="204" t="s">
        <v>2020</v>
      </c>
      <c r="B17" s="22"/>
      <c r="C17" s="30" t="s">
        <v>848</v>
      </c>
      <c r="D17" s="22"/>
    </row>
    <row r="18" spans="1:4" s="17" customFormat="1" ht="24.95" customHeight="1">
      <c r="A18" s="204" t="s">
        <v>2021</v>
      </c>
      <c r="B18" s="22"/>
      <c r="C18" s="48" t="s">
        <v>849</v>
      </c>
      <c r="D18" s="22"/>
    </row>
    <row r="19" spans="1:4" s="17" customFormat="1" ht="39.950000000000003" customHeight="1">
      <c r="A19" s="204" t="s">
        <v>2011</v>
      </c>
      <c r="B19" s="22"/>
      <c r="C19" s="30" t="s">
        <v>850</v>
      </c>
      <c r="D19" s="22"/>
    </row>
    <row r="20" spans="1:4" s="17" customFormat="1" ht="24.95" customHeight="1">
      <c r="A20" s="48" t="s">
        <v>2012</v>
      </c>
      <c r="B20" s="22"/>
      <c r="C20" s="30" t="s">
        <v>851</v>
      </c>
      <c r="D20" s="22"/>
    </row>
    <row r="21" spans="1:4" s="17" customFormat="1" ht="24.95" customHeight="1">
      <c r="A21" s="204" t="s">
        <v>2022</v>
      </c>
      <c r="B21" s="22"/>
      <c r="C21" s="30" t="s">
        <v>852</v>
      </c>
      <c r="D21" s="22"/>
    </row>
    <row r="22" spans="1:4" s="17" customFormat="1" ht="24.95" customHeight="1">
      <c r="A22" s="204" t="s">
        <v>2023</v>
      </c>
      <c r="B22" s="183"/>
      <c r="C22" s="30" t="s">
        <v>853</v>
      </c>
      <c r="D22" s="22"/>
    </row>
    <row r="23" spans="1:4" s="17" customFormat="1" ht="39.950000000000003" customHeight="1">
      <c r="A23" s="204" t="s">
        <v>2013</v>
      </c>
      <c r="B23" s="22"/>
      <c r="C23" s="30" t="s">
        <v>854</v>
      </c>
      <c r="D23" s="22"/>
    </row>
    <row r="24" spans="1:4" s="17" customFormat="1" ht="24.95" customHeight="1">
      <c r="A24" s="48" t="s">
        <v>2014</v>
      </c>
      <c r="B24" s="22"/>
      <c r="C24" s="30" t="s">
        <v>855</v>
      </c>
      <c r="D24" s="22"/>
    </row>
    <row r="25" spans="1:4" s="17" customFormat="1" ht="24.95" customHeight="1">
      <c r="A25" s="204" t="s">
        <v>2024</v>
      </c>
      <c r="B25" s="22"/>
      <c r="C25" s="30" t="s">
        <v>856</v>
      </c>
      <c r="D25" s="22"/>
    </row>
    <row r="26" spans="1:4" s="17" customFormat="1" ht="24.95" customHeight="1">
      <c r="A26" s="47"/>
      <c r="B26" s="22"/>
      <c r="C26" s="30" t="s">
        <v>857</v>
      </c>
      <c r="D26" s="22"/>
    </row>
    <row r="27" spans="1:4" s="17" customFormat="1" ht="24.95" customHeight="1">
      <c r="A27" s="47"/>
      <c r="B27" s="22"/>
      <c r="C27" s="48" t="s">
        <v>858</v>
      </c>
      <c r="D27" s="32"/>
    </row>
    <row r="28" spans="1:4" s="17" customFormat="1" ht="24.95" customHeight="1">
      <c r="A28" s="47"/>
      <c r="B28" s="22"/>
      <c r="C28" s="30" t="s">
        <v>859</v>
      </c>
      <c r="D28" s="22"/>
    </row>
    <row r="29" spans="1:4" s="17" customFormat="1" ht="24.95" customHeight="1">
      <c r="A29" s="47"/>
      <c r="B29" s="22"/>
      <c r="C29" s="48" t="s">
        <v>860</v>
      </c>
      <c r="D29" s="22"/>
    </row>
    <row r="30" spans="1:4" s="17" customFormat="1" ht="24.95" customHeight="1">
      <c r="A30" s="47"/>
      <c r="B30" s="22"/>
      <c r="C30" s="30" t="s">
        <v>861</v>
      </c>
      <c r="D30" s="22"/>
    </row>
    <row r="31" spans="1:4" s="17" customFormat="1" ht="24.95" customHeight="1">
      <c r="A31" s="47"/>
      <c r="B31" s="22"/>
      <c r="C31" s="30" t="s">
        <v>862</v>
      </c>
      <c r="D31" s="22"/>
    </row>
    <row r="32" spans="1:4" s="17" customFormat="1" ht="24.95" customHeight="1">
      <c r="A32" s="47"/>
      <c r="B32" s="22"/>
      <c r="C32" s="30" t="s">
        <v>863</v>
      </c>
      <c r="D32" s="22"/>
    </row>
    <row r="33" spans="1:4" s="17" customFormat="1" ht="24.95" customHeight="1">
      <c r="A33" s="47"/>
      <c r="B33" s="22"/>
      <c r="C33" s="48" t="s">
        <v>864</v>
      </c>
      <c r="D33" s="22"/>
    </row>
    <row r="34" spans="1:4" s="17" customFormat="1" ht="24.95" customHeight="1">
      <c r="A34" s="47"/>
      <c r="B34" s="22"/>
      <c r="C34" s="30" t="s">
        <v>865</v>
      </c>
      <c r="D34" s="22"/>
    </row>
    <row r="35" spans="1:4" s="17" customFormat="1" ht="24.95" customHeight="1">
      <c r="A35" s="49" t="s">
        <v>1939</v>
      </c>
      <c r="B35" s="32">
        <v>2400</v>
      </c>
      <c r="C35" s="50" t="s">
        <v>867</v>
      </c>
      <c r="D35" s="32">
        <f>D4+D7</f>
        <v>1400</v>
      </c>
    </row>
    <row r="36" spans="1:4" s="17" customFormat="1" ht="24.95" customHeight="1">
      <c r="A36" s="49" t="s">
        <v>868</v>
      </c>
      <c r="B36" s="32">
        <v>2338</v>
      </c>
      <c r="C36" s="50" t="s">
        <v>869</v>
      </c>
      <c r="D36" s="32">
        <v>2308</v>
      </c>
    </row>
    <row r="37" spans="1:4" s="17" customFormat="1" ht="24.95" customHeight="1">
      <c r="A37" s="49" t="s">
        <v>870</v>
      </c>
      <c r="B37" s="32"/>
      <c r="C37" s="50" t="s">
        <v>871</v>
      </c>
      <c r="D37" s="51">
        <v>1000</v>
      </c>
    </row>
    <row r="38" spans="1:4" s="17" customFormat="1" ht="24.95" customHeight="1">
      <c r="A38" s="49" t="s">
        <v>1938</v>
      </c>
      <c r="B38" s="32">
        <v>8</v>
      </c>
      <c r="C38" s="50" t="s">
        <v>872</v>
      </c>
      <c r="D38" s="51">
        <v>38</v>
      </c>
    </row>
    <row r="39" spans="1:4" s="34" customFormat="1" ht="24.95" customHeight="1">
      <c r="A39" s="31" t="s">
        <v>873</v>
      </c>
      <c r="B39" s="46">
        <f>B35+B36+B37+B38</f>
        <v>4746</v>
      </c>
      <c r="C39" s="31" t="s">
        <v>874</v>
      </c>
      <c r="D39" s="46">
        <f>D37+D35+D36+D38</f>
        <v>4746</v>
      </c>
    </row>
  </sheetData>
  <mergeCells count="2">
    <mergeCell ref="A1:D1"/>
    <mergeCell ref="C2:D2"/>
  </mergeCells>
  <phoneticPr fontId="38" type="noConversion"/>
  <printOptions horizontalCentered="1"/>
  <pageMargins left="0.70833333333333304" right="0.70833333333333304" top="0.74791666666666701" bottom="0.74791666666666701" header="0.31458333333333299" footer="0.31458333333333299"/>
  <pageSetup paperSize="9" firstPageNumber="135" orientation="portrait" useFirstPageNumber="1" r:id="rId1"/>
  <headerFoot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opLeftCell="A25" workbookViewId="0">
      <selection sqref="A1:C1"/>
    </sheetView>
  </sheetViews>
  <sheetFormatPr defaultColWidth="9" defaultRowHeight="15"/>
  <cols>
    <col min="1" max="1" width="53.75" style="205" customWidth="1"/>
    <col min="2" max="2" width="11.5" style="205" customWidth="1"/>
    <col min="3" max="3" width="21.75" style="205" customWidth="1"/>
    <col min="4" max="4" width="10.5" style="205" bestFit="1" customWidth="1"/>
    <col min="5" max="256" width="9" style="205"/>
    <col min="257" max="257" width="53.75" style="205" customWidth="1"/>
    <col min="258" max="259" width="27.625" style="205" customWidth="1"/>
    <col min="260" max="512" width="9" style="205"/>
    <col min="513" max="513" width="53.75" style="205" customWidth="1"/>
    <col min="514" max="515" width="27.625" style="205" customWidth="1"/>
    <col min="516" max="768" width="9" style="205"/>
    <col min="769" max="769" width="53.75" style="205" customWidth="1"/>
    <col min="770" max="771" width="27.625" style="205" customWidth="1"/>
    <col min="772" max="1024" width="9" style="205"/>
    <col min="1025" max="1025" width="53.75" style="205" customWidth="1"/>
    <col min="1026" max="1027" width="27.625" style="205" customWidth="1"/>
    <col min="1028" max="1280" width="9" style="205"/>
    <col min="1281" max="1281" width="53.75" style="205" customWidth="1"/>
    <col min="1282" max="1283" width="27.625" style="205" customWidth="1"/>
    <col min="1284" max="1536" width="9" style="205"/>
    <col min="1537" max="1537" width="53.75" style="205" customWidth="1"/>
    <col min="1538" max="1539" width="27.625" style="205" customWidth="1"/>
    <col min="1540" max="1792" width="9" style="205"/>
    <col min="1793" max="1793" width="53.75" style="205" customWidth="1"/>
    <col min="1794" max="1795" width="27.625" style="205" customWidth="1"/>
    <col min="1796" max="2048" width="9" style="205"/>
    <col min="2049" max="2049" width="53.75" style="205" customWidth="1"/>
    <col min="2050" max="2051" width="27.625" style="205" customWidth="1"/>
    <col min="2052" max="2304" width="9" style="205"/>
    <col min="2305" max="2305" width="53.75" style="205" customWidth="1"/>
    <col min="2306" max="2307" width="27.625" style="205" customWidth="1"/>
    <col min="2308" max="2560" width="9" style="205"/>
    <col min="2561" max="2561" width="53.75" style="205" customWidth="1"/>
    <col min="2562" max="2563" width="27.625" style="205" customWidth="1"/>
    <col min="2564" max="2816" width="9" style="205"/>
    <col min="2817" max="2817" width="53.75" style="205" customWidth="1"/>
    <col min="2818" max="2819" width="27.625" style="205" customWidth="1"/>
    <col min="2820" max="3072" width="9" style="205"/>
    <col min="3073" max="3073" width="53.75" style="205" customWidth="1"/>
    <col min="3074" max="3075" width="27.625" style="205" customWidth="1"/>
    <col min="3076" max="3328" width="9" style="205"/>
    <col min="3329" max="3329" width="53.75" style="205" customWidth="1"/>
    <col min="3330" max="3331" width="27.625" style="205" customWidth="1"/>
    <col min="3332" max="3584" width="9" style="205"/>
    <col min="3585" max="3585" width="53.75" style="205" customWidth="1"/>
    <col min="3586" max="3587" width="27.625" style="205" customWidth="1"/>
    <col min="3588" max="3840" width="9" style="205"/>
    <col min="3841" max="3841" width="53.75" style="205" customWidth="1"/>
    <col min="3842" max="3843" width="27.625" style="205" customWidth="1"/>
    <col min="3844" max="4096" width="9" style="205"/>
    <col min="4097" max="4097" width="53.75" style="205" customWidth="1"/>
    <col min="4098" max="4099" width="27.625" style="205" customWidth="1"/>
    <col min="4100" max="4352" width="9" style="205"/>
    <col min="4353" max="4353" width="53.75" style="205" customWidth="1"/>
    <col min="4354" max="4355" width="27.625" style="205" customWidth="1"/>
    <col min="4356" max="4608" width="9" style="205"/>
    <col min="4609" max="4609" width="53.75" style="205" customWidth="1"/>
    <col min="4610" max="4611" width="27.625" style="205" customWidth="1"/>
    <col min="4612" max="4864" width="9" style="205"/>
    <col min="4865" max="4865" width="53.75" style="205" customWidth="1"/>
    <col min="4866" max="4867" width="27.625" style="205" customWidth="1"/>
    <col min="4868" max="5120" width="9" style="205"/>
    <col min="5121" max="5121" width="53.75" style="205" customWidth="1"/>
    <col min="5122" max="5123" width="27.625" style="205" customWidth="1"/>
    <col min="5124" max="5376" width="9" style="205"/>
    <col min="5377" max="5377" width="53.75" style="205" customWidth="1"/>
    <col min="5378" max="5379" width="27.625" style="205" customWidth="1"/>
    <col min="5380" max="5632" width="9" style="205"/>
    <col min="5633" max="5633" width="53.75" style="205" customWidth="1"/>
    <col min="5634" max="5635" width="27.625" style="205" customWidth="1"/>
    <col min="5636" max="5888" width="9" style="205"/>
    <col min="5889" max="5889" width="53.75" style="205" customWidth="1"/>
    <col min="5890" max="5891" width="27.625" style="205" customWidth="1"/>
    <col min="5892" max="6144" width="9" style="205"/>
    <col min="6145" max="6145" width="53.75" style="205" customWidth="1"/>
    <col min="6146" max="6147" width="27.625" style="205" customWidth="1"/>
    <col min="6148" max="6400" width="9" style="205"/>
    <col min="6401" max="6401" width="53.75" style="205" customWidth="1"/>
    <col min="6402" max="6403" width="27.625" style="205" customWidth="1"/>
    <col min="6404" max="6656" width="9" style="205"/>
    <col min="6657" max="6657" width="53.75" style="205" customWidth="1"/>
    <col min="6658" max="6659" width="27.625" style="205" customWidth="1"/>
    <col min="6660" max="6912" width="9" style="205"/>
    <col min="6913" max="6913" width="53.75" style="205" customWidth="1"/>
    <col min="6914" max="6915" width="27.625" style="205" customWidth="1"/>
    <col min="6916" max="7168" width="9" style="205"/>
    <col min="7169" max="7169" width="53.75" style="205" customWidth="1"/>
    <col min="7170" max="7171" width="27.625" style="205" customWidth="1"/>
    <col min="7172" max="7424" width="9" style="205"/>
    <col min="7425" max="7425" width="53.75" style="205" customWidth="1"/>
    <col min="7426" max="7427" width="27.625" style="205" customWidth="1"/>
    <col min="7428" max="7680" width="9" style="205"/>
    <col min="7681" max="7681" width="53.75" style="205" customWidth="1"/>
    <col min="7682" max="7683" width="27.625" style="205" customWidth="1"/>
    <col min="7684" max="7936" width="9" style="205"/>
    <col min="7937" max="7937" width="53.75" style="205" customWidth="1"/>
    <col min="7938" max="7939" width="27.625" style="205" customWidth="1"/>
    <col min="7940" max="8192" width="9" style="205"/>
    <col min="8193" max="8193" width="53.75" style="205" customWidth="1"/>
    <col min="8194" max="8195" width="27.625" style="205" customWidth="1"/>
    <col min="8196" max="8448" width="9" style="205"/>
    <col min="8449" max="8449" width="53.75" style="205" customWidth="1"/>
    <col min="8450" max="8451" width="27.625" style="205" customWidth="1"/>
    <col min="8452" max="8704" width="9" style="205"/>
    <col min="8705" max="8705" width="53.75" style="205" customWidth="1"/>
    <col min="8706" max="8707" width="27.625" style="205" customWidth="1"/>
    <col min="8708" max="8960" width="9" style="205"/>
    <col min="8961" max="8961" width="53.75" style="205" customWidth="1"/>
    <col min="8962" max="8963" width="27.625" style="205" customWidth="1"/>
    <col min="8964" max="9216" width="9" style="205"/>
    <col min="9217" max="9217" width="53.75" style="205" customWidth="1"/>
    <col min="9218" max="9219" width="27.625" style="205" customWidth="1"/>
    <col min="9220" max="9472" width="9" style="205"/>
    <col min="9473" max="9473" width="53.75" style="205" customWidth="1"/>
    <col min="9474" max="9475" width="27.625" style="205" customWidth="1"/>
    <col min="9476" max="9728" width="9" style="205"/>
    <col min="9729" max="9729" width="53.75" style="205" customWidth="1"/>
    <col min="9730" max="9731" width="27.625" style="205" customWidth="1"/>
    <col min="9732" max="9984" width="9" style="205"/>
    <col min="9985" max="9985" width="53.75" style="205" customWidth="1"/>
    <col min="9986" max="9987" width="27.625" style="205" customWidth="1"/>
    <col min="9988" max="10240" width="9" style="205"/>
    <col min="10241" max="10241" width="53.75" style="205" customWidth="1"/>
    <col min="10242" max="10243" width="27.625" style="205" customWidth="1"/>
    <col min="10244" max="10496" width="9" style="205"/>
    <col min="10497" max="10497" width="53.75" style="205" customWidth="1"/>
    <col min="10498" max="10499" width="27.625" style="205" customWidth="1"/>
    <col min="10500" max="10752" width="9" style="205"/>
    <col min="10753" max="10753" width="53.75" style="205" customWidth="1"/>
    <col min="10754" max="10755" width="27.625" style="205" customWidth="1"/>
    <col min="10756" max="11008" width="9" style="205"/>
    <col min="11009" max="11009" width="53.75" style="205" customWidth="1"/>
    <col min="11010" max="11011" width="27.625" style="205" customWidth="1"/>
    <col min="11012" max="11264" width="9" style="205"/>
    <col min="11265" max="11265" width="53.75" style="205" customWidth="1"/>
    <col min="11266" max="11267" width="27.625" style="205" customWidth="1"/>
    <col min="11268" max="11520" width="9" style="205"/>
    <col min="11521" max="11521" width="53.75" style="205" customWidth="1"/>
    <col min="11522" max="11523" width="27.625" style="205" customWidth="1"/>
    <col min="11524" max="11776" width="9" style="205"/>
    <col min="11777" max="11777" width="53.75" style="205" customWidth="1"/>
    <col min="11778" max="11779" width="27.625" style="205" customWidth="1"/>
    <col min="11780" max="12032" width="9" style="205"/>
    <col min="12033" max="12033" width="53.75" style="205" customWidth="1"/>
    <col min="12034" max="12035" width="27.625" style="205" customWidth="1"/>
    <col min="12036" max="12288" width="9" style="205"/>
    <col min="12289" max="12289" width="53.75" style="205" customWidth="1"/>
    <col min="12290" max="12291" width="27.625" style="205" customWidth="1"/>
    <col min="12292" max="12544" width="9" style="205"/>
    <col min="12545" max="12545" width="53.75" style="205" customWidth="1"/>
    <col min="12546" max="12547" width="27.625" style="205" customWidth="1"/>
    <col min="12548" max="12800" width="9" style="205"/>
    <col min="12801" max="12801" width="53.75" style="205" customWidth="1"/>
    <col min="12802" max="12803" width="27.625" style="205" customWidth="1"/>
    <col min="12804" max="13056" width="9" style="205"/>
    <col min="13057" max="13057" width="53.75" style="205" customWidth="1"/>
    <col min="13058" max="13059" width="27.625" style="205" customWidth="1"/>
    <col min="13060" max="13312" width="9" style="205"/>
    <col min="13313" max="13313" width="53.75" style="205" customWidth="1"/>
    <col min="13314" max="13315" width="27.625" style="205" customWidth="1"/>
    <col min="13316" max="13568" width="9" style="205"/>
    <col min="13569" max="13569" width="53.75" style="205" customWidth="1"/>
    <col min="13570" max="13571" width="27.625" style="205" customWidth="1"/>
    <col min="13572" max="13824" width="9" style="205"/>
    <col min="13825" max="13825" width="53.75" style="205" customWidth="1"/>
    <col min="13826" max="13827" width="27.625" style="205" customWidth="1"/>
    <col min="13828" max="14080" width="9" style="205"/>
    <col min="14081" max="14081" width="53.75" style="205" customWidth="1"/>
    <col min="14082" max="14083" width="27.625" style="205" customWidth="1"/>
    <col min="14084" max="14336" width="9" style="205"/>
    <col min="14337" max="14337" width="53.75" style="205" customWidth="1"/>
    <col min="14338" max="14339" width="27.625" style="205" customWidth="1"/>
    <col min="14340" max="14592" width="9" style="205"/>
    <col min="14593" max="14593" width="53.75" style="205" customWidth="1"/>
    <col min="14594" max="14595" width="27.625" style="205" customWidth="1"/>
    <col min="14596" max="14848" width="9" style="205"/>
    <col min="14849" max="14849" width="53.75" style="205" customWidth="1"/>
    <col min="14850" max="14851" width="27.625" style="205" customWidth="1"/>
    <col min="14852" max="15104" width="9" style="205"/>
    <col min="15105" max="15105" width="53.75" style="205" customWidth="1"/>
    <col min="15106" max="15107" width="27.625" style="205" customWidth="1"/>
    <col min="15108" max="15360" width="9" style="205"/>
    <col min="15361" max="15361" width="53.75" style="205" customWidth="1"/>
    <col min="15362" max="15363" width="27.625" style="205" customWidth="1"/>
    <col min="15364" max="15616" width="9" style="205"/>
    <col min="15617" max="15617" width="53.75" style="205" customWidth="1"/>
    <col min="15618" max="15619" width="27.625" style="205" customWidth="1"/>
    <col min="15620" max="15872" width="9" style="205"/>
    <col min="15873" max="15873" width="53.75" style="205" customWidth="1"/>
    <col min="15874" max="15875" width="27.625" style="205" customWidth="1"/>
    <col min="15876" max="16128" width="9" style="205"/>
    <col min="16129" max="16129" width="53.75" style="205" customWidth="1"/>
    <col min="16130" max="16131" width="27.625" style="205" customWidth="1"/>
    <col min="16132" max="16384" width="9" style="205"/>
  </cols>
  <sheetData>
    <row r="1" spans="1:3" ht="20.25">
      <c r="A1" s="242" t="s">
        <v>2159</v>
      </c>
      <c r="B1" s="242"/>
      <c r="C1" s="242"/>
    </row>
    <row r="2" spans="1:3" ht="15.75">
      <c r="A2" s="225"/>
      <c r="B2" s="225"/>
      <c r="C2" s="226" t="s">
        <v>2026</v>
      </c>
    </row>
    <row r="3" spans="1:3" ht="15" customHeight="1">
      <c r="A3" s="194" t="s">
        <v>2122</v>
      </c>
      <c r="B3" s="227" t="s">
        <v>2027</v>
      </c>
      <c r="C3" s="210" t="s">
        <v>2070</v>
      </c>
    </row>
    <row r="4" spans="1:3" ht="15" customHeight="1">
      <c r="A4" s="228" t="s">
        <v>2071</v>
      </c>
      <c r="B4" s="229"/>
      <c r="C4" s="260" t="s">
        <v>2072</v>
      </c>
    </row>
    <row r="5" spans="1:3" ht="15" customHeight="1">
      <c r="A5" s="230" t="s">
        <v>2073</v>
      </c>
      <c r="B5" s="231"/>
      <c r="C5" s="260"/>
    </row>
    <row r="6" spans="1:3" ht="15" customHeight="1">
      <c r="A6" s="230" t="s">
        <v>2074</v>
      </c>
      <c r="B6" s="231"/>
      <c r="C6" s="260"/>
    </row>
    <row r="7" spans="1:3" ht="15" customHeight="1">
      <c r="A7" s="230" t="s">
        <v>2075</v>
      </c>
      <c r="B7" s="231"/>
      <c r="C7" s="260"/>
    </row>
    <row r="8" spans="1:3" ht="15" customHeight="1">
      <c r="A8" s="230" t="s">
        <v>2076</v>
      </c>
      <c r="B8" s="232"/>
      <c r="C8" s="260"/>
    </row>
    <row r="9" spans="1:3" ht="15" customHeight="1">
      <c r="A9" s="230" t="s">
        <v>2077</v>
      </c>
      <c r="B9" s="231"/>
      <c r="C9" s="260"/>
    </row>
    <row r="10" spans="1:3" ht="15" customHeight="1">
      <c r="A10" s="228" t="s">
        <v>2078</v>
      </c>
      <c r="B10" s="229">
        <f>SUM(B11:B16)</f>
        <v>13452.535599999999</v>
      </c>
      <c r="C10" s="230"/>
    </row>
    <row r="11" spans="1:3" ht="15" customHeight="1">
      <c r="A11" s="230" t="s">
        <v>2079</v>
      </c>
      <c r="B11" s="233">
        <v>13068.5862</v>
      </c>
      <c r="C11" s="230"/>
    </row>
    <row r="12" spans="1:3" ht="15" customHeight="1">
      <c r="A12" s="230" t="s">
        <v>2080</v>
      </c>
      <c r="B12" s="234"/>
      <c r="C12" s="230"/>
    </row>
    <row r="13" spans="1:3" ht="15" customHeight="1">
      <c r="A13" s="230" t="s">
        <v>2081</v>
      </c>
      <c r="B13" s="235">
        <v>193.91239999999999</v>
      </c>
      <c r="C13" s="230"/>
    </row>
    <row r="14" spans="1:3" ht="15" customHeight="1">
      <c r="A14" s="230" t="s">
        <v>2082</v>
      </c>
      <c r="B14" s="235">
        <v>112.63120000000001</v>
      </c>
      <c r="C14" s="230"/>
    </row>
    <row r="15" spans="1:3" ht="15" customHeight="1">
      <c r="A15" s="230" t="s">
        <v>2083</v>
      </c>
      <c r="B15" s="235">
        <v>77.405799999999999</v>
      </c>
      <c r="C15" s="230"/>
    </row>
    <row r="16" spans="1:3" ht="15" customHeight="1">
      <c r="A16" s="230" t="s">
        <v>2084</v>
      </c>
      <c r="B16" s="236"/>
      <c r="C16" s="230"/>
    </row>
    <row r="17" spans="1:4" ht="15" customHeight="1">
      <c r="A17" s="228" t="s">
        <v>2085</v>
      </c>
      <c r="B17" s="229">
        <f>SUM(B18:B22)</f>
        <v>201302.515915</v>
      </c>
      <c r="C17" s="230"/>
    </row>
    <row r="18" spans="1:4" ht="15" customHeight="1">
      <c r="A18" s="230" t="s">
        <v>2086</v>
      </c>
      <c r="B18" s="218">
        <v>198144.71591500001</v>
      </c>
      <c r="C18" s="230"/>
    </row>
    <row r="19" spans="1:4" ht="15" customHeight="1">
      <c r="A19" s="230" t="s">
        <v>2087</v>
      </c>
      <c r="B19" s="218">
        <v>932.4</v>
      </c>
      <c r="C19" s="230"/>
    </row>
    <row r="20" spans="1:4" ht="15" customHeight="1">
      <c r="A20" s="230" t="s">
        <v>2088</v>
      </c>
      <c r="B20" s="218">
        <v>1793.4</v>
      </c>
      <c r="C20" s="230"/>
    </row>
    <row r="21" spans="1:4" ht="15" customHeight="1">
      <c r="A21" s="230" t="s">
        <v>2089</v>
      </c>
      <c r="B21" s="218">
        <v>272</v>
      </c>
      <c r="C21" s="230"/>
    </row>
    <row r="22" spans="1:4" ht="15" customHeight="1">
      <c r="A22" s="230" t="s">
        <v>2090</v>
      </c>
      <c r="B22" s="218">
        <v>160</v>
      </c>
      <c r="C22" s="230"/>
    </row>
    <row r="23" spans="1:4" ht="15" customHeight="1">
      <c r="A23" s="228" t="s">
        <v>2091</v>
      </c>
      <c r="B23" s="229">
        <f>SUM(B24:B27)</f>
        <v>26156.992979999999</v>
      </c>
      <c r="C23" s="230"/>
    </row>
    <row r="24" spans="1:4" ht="15" customHeight="1">
      <c r="A24" s="230" t="s">
        <v>2092</v>
      </c>
      <c r="B24" s="218">
        <v>25941.992979999999</v>
      </c>
      <c r="C24" s="230"/>
    </row>
    <row r="25" spans="1:4" ht="15" customHeight="1">
      <c r="A25" s="230" t="s">
        <v>2093</v>
      </c>
      <c r="B25" s="234">
        <v>0</v>
      </c>
      <c r="C25" s="230"/>
    </row>
    <row r="26" spans="1:4" ht="15" customHeight="1">
      <c r="A26" s="230" t="s">
        <v>2094</v>
      </c>
      <c r="B26" s="236">
        <v>125</v>
      </c>
      <c r="C26" s="230"/>
    </row>
    <row r="27" spans="1:4" ht="15" customHeight="1">
      <c r="A27" s="230" t="s">
        <v>2095</v>
      </c>
      <c r="B27" s="236">
        <v>90</v>
      </c>
      <c r="C27" s="230"/>
    </row>
    <row r="28" spans="1:4" ht="15" customHeight="1">
      <c r="A28" s="228" t="s">
        <v>2096</v>
      </c>
      <c r="B28" s="229">
        <f>SUM(B29:B35)</f>
        <v>23412.116835999997</v>
      </c>
      <c r="C28" s="230"/>
    </row>
    <row r="29" spans="1:4" ht="15" customHeight="1">
      <c r="A29" s="230" t="s">
        <v>2097</v>
      </c>
      <c r="B29" s="218">
        <v>11131.22</v>
      </c>
      <c r="C29" s="230"/>
    </row>
    <row r="30" spans="1:4" ht="15" customHeight="1">
      <c r="A30" s="230" t="s">
        <v>2098</v>
      </c>
      <c r="B30" s="218">
        <v>10052.279</v>
      </c>
      <c r="C30" s="237"/>
      <c r="D30" s="238"/>
    </row>
    <row r="31" spans="1:4" ht="15" customHeight="1">
      <c r="A31" s="230" t="s">
        <v>2099</v>
      </c>
      <c r="B31" s="218">
        <v>460</v>
      </c>
      <c r="C31" s="230"/>
    </row>
    <row r="32" spans="1:4" ht="15" customHeight="1">
      <c r="A32" s="230" t="s">
        <v>2100</v>
      </c>
      <c r="B32" s="218">
        <v>1503.8114</v>
      </c>
      <c r="C32" s="230"/>
    </row>
    <row r="33" spans="1:3" ht="15" customHeight="1">
      <c r="A33" s="230" t="s">
        <v>2101</v>
      </c>
      <c r="B33" s="218">
        <v>6.8064359999999997</v>
      </c>
      <c r="C33" s="230"/>
    </row>
    <row r="34" spans="1:3" ht="15" customHeight="1">
      <c r="A34" s="230" t="s">
        <v>2102</v>
      </c>
      <c r="B34" s="218">
        <v>133</v>
      </c>
      <c r="C34" s="230"/>
    </row>
    <row r="35" spans="1:3" ht="15" customHeight="1">
      <c r="A35" s="230" t="s">
        <v>2103</v>
      </c>
      <c r="B35" s="218">
        <v>125</v>
      </c>
      <c r="C35" s="230"/>
    </row>
    <row r="36" spans="1:3" ht="15" customHeight="1">
      <c r="A36" s="228" t="s">
        <v>2104</v>
      </c>
      <c r="B36" s="229"/>
      <c r="C36" s="261" t="s">
        <v>2105</v>
      </c>
    </row>
    <row r="37" spans="1:3" ht="15" customHeight="1">
      <c r="A37" s="230" t="s">
        <v>2106</v>
      </c>
      <c r="B37" s="232"/>
      <c r="C37" s="261"/>
    </row>
    <row r="38" spans="1:3" ht="15" customHeight="1">
      <c r="A38" s="230" t="s">
        <v>2107</v>
      </c>
      <c r="B38" s="232"/>
      <c r="C38" s="261"/>
    </row>
    <row r="39" spans="1:3" ht="15" customHeight="1">
      <c r="A39" s="230" t="s">
        <v>2108</v>
      </c>
      <c r="B39" s="232"/>
      <c r="C39" s="261"/>
    </row>
    <row r="40" spans="1:3" ht="15" customHeight="1">
      <c r="A40" s="230" t="s">
        <v>2109</v>
      </c>
      <c r="B40" s="232"/>
      <c r="C40" s="261"/>
    </row>
    <row r="41" spans="1:3" ht="15" customHeight="1">
      <c r="A41" s="230" t="s">
        <v>2110</v>
      </c>
      <c r="B41" s="232"/>
      <c r="C41" s="261"/>
    </row>
    <row r="42" spans="1:3" ht="15" customHeight="1">
      <c r="A42" s="228" t="s">
        <v>2111</v>
      </c>
      <c r="B42" s="229">
        <f>SUM(B43:B46)</f>
        <v>65260.7693</v>
      </c>
      <c r="C42" s="262"/>
    </row>
    <row r="43" spans="1:3" ht="15" customHeight="1">
      <c r="A43" s="230" t="s">
        <v>2112</v>
      </c>
      <c r="B43" s="218">
        <v>23605.129499999999</v>
      </c>
      <c r="C43" s="263"/>
    </row>
    <row r="44" spans="1:3" ht="15" customHeight="1">
      <c r="A44" s="230" t="s">
        <v>2113</v>
      </c>
      <c r="B44" s="218">
        <v>41055.639799999997</v>
      </c>
      <c r="C44" s="263"/>
    </row>
    <row r="45" spans="1:3" ht="15" customHeight="1">
      <c r="A45" s="230" t="s">
        <v>2114</v>
      </c>
      <c r="B45" s="218">
        <v>600</v>
      </c>
      <c r="C45" s="263"/>
    </row>
    <row r="46" spans="1:3" ht="15" customHeight="1">
      <c r="A46" s="230" t="s">
        <v>2115</v>
      </c>
      <c r="B46" s="218"/>
      <c r="C46" s="263"/>
    </row>
    <row r="47" spans="1:3" ht="15" customHeight="1">
      <c r="A47" s="227" t="s">
        <v>2116</v>
      </c>
      <c r="B47" s="229">
        <v>329586</v>
      </c>
      <c r="C47" s="230"/>
    </row>
    <row r="55" spans="2:4">
      <c r="B55" s="239"/>
      <c r="D55" s="239"/>
    </row>
  </sheetData>
  <mergeCells count="4">
    <mergeCell ref="A1:C1"/>
    <mergeCell ref="C4:C9"/>
    <mergeCell ref="C36:C41"/>
    <mergeCell ref="C42:C46"/>
  </mergeCells>
  <phoneticPr fontId="38"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topLeftCell="A13" workbookViewId="0">
      <selection activeCell="C12" sqref="C12"/>
    </sheetView>
  </sheetViews>
  <sheetFormatPr defaultColWidth="9" defaultRowHeight="15"/>
  <cols>
    <col min="1" max="1" width="48.875" style="205" customWidth="1"/>
    <col min="2" max="2" width="13.25" style="224" customWidth="1"/>
    <col min="3" max="3" width="24" style="205" customWidth="1"/>
    <col min="4" max="254" width="9" style="205"/>
    <col min="255" max="255" width="55.75" style="205" customWidth="1"/>
    <col min="256" max="256" width="22" style="205" customWidth="1"/>
    <col min="257" max="257" width="30.375" style="205" customWidth="1"/>
    <col min="258" max="258" width="16.5" style="205" customWidth="1"/>
    <col min="259" max="510" width="9" style="205"/>
    <col min="511" max="511" width="55.75" style="205" customWidth="1"/>
    <col min="512" max="512" width="22" style="205" customWidth="1"/>
    <col min="513" max="513" width="30.375" style="205" customWidth="1"/>
    <col min="514" max="514" width="16.5" style="205" customWidth="1"/>
    <col min="515" max="766" width="9" style="205"/>
    <col min="767" max="767" width="55.75" style="205" customWidth="1"/>
    <col min="768" max="768" width="22" style="205" customWidth="1"/>
    <col min="769" max="769" width="30.375" style="205" customWidth="1"/>
    <col min="770" max="770" width="16.5" style="205" customWidth="1"/>
    <col min="771" max="1022" width="9" style="205"/>
    <col min="1023" max="1023" width="55.75" style="205" customWidth="1"/>
    <col min="1024" max="1024" width="22" style="205" customWidth="1"/>
    <col min="1025" max="1025" width="30.375" style="205" customWidth="1"/>
    <col min="1026" max="1026" width="16.5" style="205" customWidth="1"/>
    <col min="1027" max="1278" width="9" style="205"/>
    <col min="1279" max="1279" width="55.75" style="205" customWidth="1"/>
    <col min="1280" max="1280" width="22" style="205" customWidth="1"/>
    <col min="1281" max="1281" width="30.375" style="205" customWidth="1"/>
    <col min="1282" max="1282" width="16.5" style="205" customWidth="1"/>
    <col min="1283" max="1534" width="9" style="205"/>
    <col min="1535" max="1535" width="55.75" style="205" customWidth="1"/>
    <col min="1536" max="1536" width="22" style="205" customWidth="1"/>
    <col min="1537" max="1537" width="30.375" style="205" customWidth="1"/>
    <col min="1538" max="1538" width="16.5" style="205" customWidth="1"/>
    <col min="1539" max="1790" width="9" style="205"/>
    <col min="1791" max="1791" width="55.75" style="205" customWidth="1"/>
    <col min="1792" max="1792" width="22" style="205" customWidth="1"/>
    <col min="1793" max="1793" width="30.375" style="205" customWidth="1"/>
    <col min="1794" max="1794" width="16.5" style="205" customWidth="1"/>
    <col min="1795" max="2046" width="9" style="205"/>
    <col min="2047" max="2047" width="55.75" style="205" customWidth="1"/>
    <col min="2048" max="2048" width="22" style="205" customWidth="1"/>
    <col min="2049" max="2049" width="30.375" style="205" customWidth="1"/>
    <col min="2050" max="2050" width="16.5" style="205" customWidth="1"/>
    <col min="2051" max="2302" width="9" style="205"/>
    <col min="2303" max="2303" width="55.75" style="205" customWidth="1"/>
    <col min="2304" max="2304" width="22" style="205" customWidth="1"/>
    <col min="2305" max="2305" width="30.375" style="205" customWidth="1"/>
    <col min="2306" max="2306" width="16.5" style="205" customWidth="1"/>
    <col min="2307" max="2558" width="9" style="205"/>
    <col min="2559" max="2559" width="55.75" style="205" customWidth="1"/>
    <col min="2560" max="2560" width="22" style="205" customWidth="1"/>
    <col min="2561" max="2561" width="30.375" style="205" customWidth="1"/>
    <col min="2562" max="2562" width="16.5" style="205" customWidth="1"/>
    <col min="2563" max="2814" width="9" style="205"/>
    <col min="2815" max="2815" width="55.75" style="205" customWidth="1"/>
    <col min="2816" max="2816" width="22" style="205" customWidth="1"/>
    <col min="2817" max="2817" width="30.375" style="205" customWidth="1"/>
    <col min="2818" max="2818" width="16.5" style="205" customWidth="1"/>
    <col min="2819" max="3070" width="9" style="205"/>
    <col min="3071" max="3071" width="55.75" style="205" customWidth="1"/>
    <col min="3072" max="3072" width="22" style="205" customWidth="1"/>
    <col min="3073" max="3073" width="30.375" style="205" customWidth="1"/>
    <col min="3074" max="3074" width="16.5" style="205" customWidth="1"/>
    <col min="3075" max="3326" width="9" style="205"/>
    <col min="3327" max="3327" width="55.75" style="205" customWidth="1"/>
    <col min="3328" max="3328" width="22" style="205" customWidth="1"/>
    <col min="3329" max="3329" width="30.375" style="205" customWidth="1"/>
    <col min="3330" max="3330" width="16.5" style="205" customWidth="1"/>
    <col min="3331" max="3582" width="9" style="205"/>
    <col min="3583" max="3583" width="55.75" style="205" customWidth="1"/>
    <col min="3584" max="3584" width="22" style="205" customWidth="1"/>
    <col min="3585" max="3585" width="30.375" style="205" customWidth="1"/>
    <col min="3586" max="3586" width="16.5" style="205" customWidth="1"/>
    <col min="3587" max="3838" width="9" style="205"/>
    <col min="3839" max="3839" width="55.75" style="205" customWidth="1"/>
    <col min="3840" max="3840" width="22" style="205" customWidth="1"/>
    <col min="3841" max="3841" width="30.375" style="205" customWidth="1"/>
    <col min="3842" max="3842" width="16.5" style="205" customWidth="1"/>
    <col min="3843" max="4094" width="9" style="205"/>
    <col min="4095" max="4095" width="55.75" style="205" customWidth="1"/>
    <col min="4096" max="4096" width="22" style="205" customWidth="1"/>
    <col min="4097" max="4097" width="30.375" style="205" customWidth="1"/>
    <col min="4098" max="4098" width="16.5" style="205" customWidth="1"/>
    <col min="4099" max="4350" width="9" style="205"/>
    <col min="4351" max="4351" width="55.75" style="205" customWidth="1"/>
    <col min="4352" max="4352" width="22" style="205" customWidth="1"/>
    <col min="4353" max="4353" width="30.375" style="205" customWidth="1"/>
    <col min="4354" max="4354" width="16.5" style="205" customWidth="1"/>
    <col min="4355" max="4606" width="9" style="205"/>
    <col min="4607" max="4607" width="55.75" style="205" customWidth="1"/>
    <col min="4608" max="4608" width="22" style="205" customWidth="1"/>
    <col min="4609" max="4609" width="30.375" style="205" customWidth="1"/>
    <col min="4610" max="4610" width="16.5" style="205" customWidth="1"/>
    <col min="4611" max="4862" width="9" style="205"/>
    <col min="4863" max="4863" width="55.75" style="205" customWidth="1"/>
    <col min="4864" max="4864" width="22" style="205" customWidth="1"/>
    <col min="4865" max="4865" width="30.375" style="205" customWidth="1"/>
    <col min="4866" max="4866" width="16.5" style="205" customWidth="1"/>
    <col min="4867" max="5118" width="9" style="205"/>
    <col min="5119" max="5119" width="55.75" style="205" customWidth="1"/>
    <col min="5120" max="5120" width="22" style="205" customWidth="1"/>
    <col min="5121" max="5121" width="30.375" style="205" customWidth="1"/>
    <col min="5122" max="5122" width="16.5" style="205" customWidth="1"/>
    <col min="5123" max="5374" width="9" style="205"/>
    <col min="5375" max="5375" width="55.75" style="205" customWidth="1"/>
    <col min="5376" max="5376" width="22" style="205" customWidth="1"/>
    <col min="5377" max="5377" width="30.375" style="205" customWidth="1"/>
    <col min="5378" max="5378" width="16.5" style="205" customWidth="1"/>
    <col min="5379" max="5630" width="9" style="205"/>
    <col min="5631" max="5631" width="55.75" style="205" customWidth="1"/>
    <col min="5632" max="5632" width="22" style="205" customWidth="1"/>
    <col min="5633" max="5633" width="30.375" style="205" customWidth="1"/>
    <col min="5634" max="5634" width="16.5" style="205" customWidth="1"/>
    <col min="5635" max="5886" width="9" style="205"/>
    <col min="5887" max="5887" width="55.75" style="205" customWidth="1"/>
    <col min="5888" max="5888" width="22" style="205" customWidth="1"/>
    <col min="5889" max="5889" width="30.375" style="205" customWidth="1"/>
    <col min="5890" max="5890" width="16.5" style="205" customWidth="1"/>
    <col min="5891" max="6142" width="9" style="205"/>
    <col min="6143" max="6143" width="55.75" style="205" customWidth="1"/>
    <col min="6144" max="6144" width="22" style="205" customWidth="1"/>
    <col min="6145" max="6145" width="30.375" style="205" customWidth="1"/>
    <col min="6146" max="6146" width="16.5" style="205" customWidth="1"/>
    <col min="6147" max="6398" width="9" style="205"/>
    <col min="6399" max="6399" width="55.75" style="205" customWidth="1"/>
    <col min="6400" max="6400" width="22" style="205" customWidth="1"/>
    <col min="6401" max="6401" width="30.375" style="205" customWidth="1"/>
    <col min="6402" max="6402" width="16.5" style="205" customWidth="1"/>
    <col min="6403" max="6654" width="9" style="205"/>
    <col min="6655" max="6655" width="55.75" style="205" customWidth="1"/>
    <col min="6656" max="6656" width="22" style="205" customWidth="1"/>
    <col min="6657" max="6657" width="30.375" style="205" customWidth="1"/>
    <col min="6658" max="6658" width="16.5" style="205" customWidth="1"/>
    <col min="6659" max="6910" width="9" style="205"/>
    <col min="6911" max="6911" width="55.75" style="205" customWidth="1"/>
    <col min="6912" max="6912" width="22" style="205" customWidth="1"/>
    <col min="6913" max="6913" width="30.375" style="205" customWidth="1"/>
    <col min="6914" max="6914" width="16.5" style="205" customWidth="1"/>
    <col min="6915" max="7166" width="9" style="205"/>
    <col min="7167" max="7167" width="55.75" style="205" customWidth="1"/>
    <col min="7168" max="7168" width="22" style="205" customWidth="1"/>
    <col min="7169" max="7169" width="30.375" style="205" customWidth="1"/>
    <col min="7170" max="7170" width="16.5" style="205" customWidth="1"/>
    <col min="7171" max="7422" width="9" style="205"/>
    <col min="7423" max="7423" width="55.75" style="205" customWidth="1"/>
    <col min="7424" max="7424" width="22" style="205" customWidth="1"/>
    <col min="7425" max="7425" width="30.375" style="205" customWidth="1"/>
    <col min="7426" max="7426" width="16.5" style="205" customWidth="1"/>
    <col min="7427" max="7678" width="9" style="205"/>
    <col min="7679" max="7679" width="55.75" style="205" customWidth="1"/>
    <col min="7680" max="7680" width="22" style="205" customWidth="1"/>
    <col min="7681" max="7681" width="30.375" style="205" customWidth="1"/>
    <col min="7682" max="7682" width="16.5" style="205" customWidth="1"/>
    <col min="7683" max="7934" width="9" style="205"/>
    <col min="7935" max="7935" width="55.75" style="205" customWidth="1"/>
    <col min="7936" max="7936" width="22" style="205" customWidth="1"/>
    <col min="7937" max="7937" width="30.375" style="205" customWidth="1"/>
    <col min="7938" max="7938" width="16.5" style="205" customWidth="1"/>
    <col min="7939" max="8190" width="9" style="205"/>
    <col min="8191" max="8191" width="55.75" style="205" customWidth="1"/>
    <col min="8192" max="8192" width="22" style="205" customWidth="1"/>
    <col min="8193" max="8193" width="30.375" style="205" customWidth="1"/>
    <col min="8194" max="8194" width="16.5" style="205" customWidth="1"/>
    <col min="8195" max="8446" width="9" style="205"/>
    <col min="8447" max="8447" width="55.75" style="205" customWidth="1"/>
    <col min="8448" max="8448" width="22" style="205" customWidth="1"/>
    <col min="8449" max="8449" width="30.375" style="205" customWidth="1"/>
    <col min="8450" max="8450" width="16.5" style="205" customWidth="1"/>
    <col min="8451" max="8702" width="9" style="205"/>
    <col min="8703" max="8703" width="55.75" style="205" customWidth="1"/>
    <col min="8704" max="8704" width="22" style="205" customWidth="1"/>
    <col min="8705" max="8705" width="30.375" style="205" customWidth="1"/>
    <col min="8706" max="8706" width="16.5" style="205" customWidth="1"/>
    <col min="8707" max="8958" width="9" style="205"/>
    <col min="8959" max="8959" width="55.75" style="205" customWidth="1"/>
    <col min="8960" max="8960" width="22" style="205" customWidth="1"/>
    <col min="8961" max="8961" width="30.375" style="205" customWidth="1"/>
    <col min="8962" max="8962" width="16.5" style="205" customWidth="1"/>
    <col min="8963" max="9214" width="9" style="205"/>
    <col min="9215" max="9215" width="55.75" style="205" customWidth="1"/>
    <col min="9216" max="9216" width="22" style="205" customWidth="1"/>
    <col min="9217" max="9217" width="30.375" style="205" customWidth="1"/>
    <col min="9218" max="9218" width="16.5" style="205" customWidth="1"/>
    <col min="9219" max="9470" width="9" style="205"/>
    <col min="9471" max="9471" width="55.75" style="205" customWidth="1"/>
    <col min="9472" max="9472" width="22" style="205" customWidth="1"/>
    <col min="9473" max="9473" width="30.375" style="205" customWidth="1"/>
    <col min="9474" max="9474" width="16.5" style="205" customWidth="1"/>
    <col min="9475" max="9726" width="9" style="205"/>
    <col min="9727" max="9727" width="55.75" style="205" customWidth="1"/>
    <col min="9728" max="9728" width="22" style="205" customWidth="1"/>
    <col min="9729" max="9729" width="30.375" style="205" customWidth="1"/>
    <col min="9730" max="9730" width="16.5" style="205" customWidth="1"/>
    <col min="9731" max="9982" width="9" style="205"/>
    <col min="9983" max="9983" width="55.75" style="205" customWidth="1"/>
    <col min="9984" max="9984" width="22" style="205" customWidth="1"/>
    <col min="9985" max="9985" width="30.375" style="205" customWidth="1"/>
    <col min="9986" max="9986" width="16.5" style="205" customWidth="1"/>
    <col min="9987" max="10238" width="9" style="205"/>
    <col min="10239" max="10239" width="55.75" style="205" customWidth="1"/>
    <col min="10240" max="10240" width="22" style="205" customWidth="1"/>
    <col min="10241" max="10241" width="30.375" style="205" customWidth="1"/>
    <col min="10242" max="10242" width="16.5" style="205" customWidth="1"/>
    <col min="10243" max="10494" width="9" style="205"/>
    <col min="10495" max="10495" width="55.75" style="205" customWidth="1"/>
    <col min="10496" max="10496" width="22" style="205" customWidth="1"/>
    <col min="10497" max="10497" width="30.375" style="205" customWidth="1"/>
    <col min="10498" max="10498" width="16.5" style="205" customWidth="1"/>
    <col min="10499" max="10750" width="9" style="205"/>
    <col min="10751" max="10751" width="55.75" style="205" customWidth="1"/>
    <col min="10752" max="10752" width="22" style="205" customWidth="1"/>
    <col min="10753" max="10753" width="30.375" style="205" customWidth="1"/>
    <col min="10754" max="10754" width="16.5" style="205" customWidth="1"/>
    <col min="10755" max="11006" width="9" style="205"/>
    <col min="11007" max="11007" width="55.75" style="205" customWidth="1"/>
    <col min="11008" max="11008" width="22" style="205" customWidth="1"/>
    <col min="11009" max="11009" width="30.375" style="205" customWidth="1"/>
    <col min="11010" max="11010" width="16.5" style="205" customWidth="1"/>
    <col min="11011" max="11262" width="9" style="205"/>
    <col min="11263" max="11263" width="55.75" style="205" customWidth="1"/>
    <col min="11264" max="11264" width="22" style="205" customWidth="1"/>
    <col min="11265" max="11265" width="30.375" style="205" customWidth="1"/>
    <col min="11266" max="11266" width="16.5" style="205" customWidth="1"/>
    <col min="11267" max="11518" width="9" style="205"/>
    <col min="11519" max="11519" width="55.75" style="205" customWidth="1"/>
    <col min="11520" max="11520" width="22" style="205" customWidth="1"/>
    <col min="11521" max="11521" width="30.375" style="205" customWidth="1"/>
    <col min="11522" max="11522" width="16.5" style="205" customWidth="1"/>
    <col min="11523" max="11774" width="9" style="205"/>
    <col min="11775" max="11775" width="55.75" style="205" customWidth="1"/>
    <col min="11776" max="11776" width="22" style="205" customWidth="1"/>
    <col min="11777" max="11777" width="30.375" style="205" customWidth="1"/>
    <col min="11778" max="11778" width="16.5" style="205" customWidth="1"/>
    <col min="11779" max="12030" width="9" style="205"/>
    <col min="12031" max="12031" width="55.75" style="205" customWidth="1"/>
    <col min="12032" max="12032" width="22" style="205" customWidth="1"/>
    <col min="12033" max="12033" width="30.375" style="205" customWidth="1"/>
    <col min="12034" max="12034" width="16.5" style="205" customWidth="1"/>
    <col min="12035" max="12286" width="9" style="205"/>
    <col min="12287" max="12287" width="55.75" style="205" customWidth="1"/>
    <col min="12288" max="12288" width="22" style="205" customWidth="1"/>
    <col min="12289" max="12289" width="30.375" style="205" customWidth="1"/>
    <col min="12290" max="12290" width="16.5" style="205" customWidth="1"/>
    <col min="12291" max="12542" width="9" style="205"/>
    <col min="12543" max="12543" width="55.75" style="205" customWidth="1"/>
    <col min="12544" max="12544" width="22" style="205" customWidth="1"/>
    <col min="12545" max="12545" width="30.375" style="205" customWidth="1"/>
    <col min="12546" max="12546" width="16.5" style="205" customWidth="1"/>
    <col min="12547" max="12798" width="9" style="205"/>
    <col min="12799" max="12799" width="55.75" style="205" customWidth="1"/>
    <col min="12800" max="12800" width="22" style="205" customWidth="1"/>
    <col min="12801" max="12801" width="30.375" style="205" customWidth="1"/>
    <col min="12802" max="12802" width="16.5" style="205" customWidth="1"/>
    <col min="12803" max="13054" width="9" style="205"/>
    <col min="13055" max="13055" width="55.75" style="205" customWidth="1"/>
    <col min="13056" max="13056" width="22" style="205" customWidth="1"/>
    <col min="13057" max="13057" width="30.375" style="205" customWidth="1"/>
    <col min="13058" max="13058" width="16.5" style="205" customWidth="1"/>
    <col min="13059" max="13310" width="9" style="205"/>
    <col min="13311" max="13311" width="55.75" style="205" customWidth="1"/>
    <col min="13312" max="13312" width="22" style="205" customWidth="1"/>
    <col min="13313" max="13313" width="30.375" style="205" customWidth="1"/>
    <col min="13314" max="13314" width="16.5" style="205" customWidth="1"/>
    <col min="13315" max="13566" width="9" style="205"/>
    <col min="13567" max="13567" width="55.75" style="205" customWidth="1"/>
    <col min="13568" max="13568" width="22" style="205" customWidth="1"/>
    <col min="13569" max="13569" width="30.375" style="205" customWidth="1"/>
    <col min="13570" max="13570" width="16.5" style="205" customWidth="1"/>
    <col min="13571" max="13822" width="9" style="205"/>
    <col min="13823" max="13823" width="55.75" style="205" customWidth="1"/>
    <col min="13824" max="13824" width="22" style="205" customWidth="1"/>
    <col min="13825" max="13825" width="30.375" style="205" customWidth="1"/>
    <col min="13826" max="13826" width="16.5" style="205" customWidth="1"/>
    <col min="13827" max="14078" width="9" style="205"/>
    <col min="14079" max="14079" width="55.75" style="205" customWidth="1"/>
    <col min="14080" max="14080" width="22" style="205" customWidth="1"/>
    <col min="14081" max="14081" width="30.375" style="205" customWidth="1"/>
    <col min="14082" max="14082" width="16.5" style="205" customWidth="1"/>
    <col min="14083" max="14334" width="9" style="205"/>
    <col min="14335" max="14335" width="55.75" style="205" customWidth="1"/>
    <col min="14336" max="14336" width="22" style="205" customWidth="1"/>
    <col min="14337" max="14337" width="30.375" style="205" customWidth="1"/>
    <col min="14338" max="14338" width="16.5" style="205" customWidth="1"/>
    <col min="14339" max="14590" width="9" style="205"/>
    <col min="14591" max="14591" width="55.75" style="205" customWidth="1"/>
    <col min="14592" max="14592" width="22" style="205" customWidth="1"/>
    <col min="14593" max="14593" width="30.375" style="205" customWidth="1"/>
    <col min="14594" max="14594" width="16.5" style="205" customWidth="1"/>
    <col min="14595" max="14846" width="9" style="205"/>
    <col min="14847" max="14847" width="55.75" style="205" customWidth="1"/>
    <col min="14848" max="14848" width="22" style="205" customWidth="1"/>
    <col min="14849" max="14849" width="30.375" style="205" customWidth="1"/>
    <col min="14850" max="14850" width="16.5" style="205" customWidth="1"/>
    <col min="14851" max="15102" width="9" style="205"/>
    <col min="15103" max="15103" width="55.75" style="205" customWidth="1"/>
    <col min="15104" max="15104" width="22" style="205" customWidth="1"/>
    <col min="15105" max="15105" width="30.375" style="205" customWidth="1"/>
    <col min="15106" max="15106" width="16.5" style="205" customWidth="1"/>
    <col min="15107" max="15358" width="9" style="205"/>
    <col min="15359" max="15359" width="55.75" style="205" customWidth="1"/>
    <col min="15360" max="15360" width="22" style="205" customWidth="1"/>
    <col min="15361" max="15361" width="30.375" style="205" customWidth="1"/>
    <col min="15362" max="15362" width="16.5" style="205" customWidth="1"/>
    <col min="15363" max="15614" width="9" style="205"/>
    <col min="15615" max="15615" width="55.75" style="205" customWidth="1"/>
    <col min="15616" max="15616" width="22" style="205" customWidth="1"/>
    <col min="15617" max="15617" width="30.375" style="205" customWidth="1"/>
    <col min="15618" max="15618" width="16.5" style="205" customWidth="1"/>
    <col min="15619" max="15870" width="9" style="205"/>
    <col min="15871" max="15871" width="55.75" style="205" customWidth="1"/>
    <col min="15872" max="15872" width="22" style="205" customWidth="1"/>
    <col min="15873" max="15873" width="30.375" style="205" customWidth="1"/>
    <col min="15874" max="15874" width="16.5" style="205" customWidth="1"/>
    <col min="15875" max="16126" width="9" style="205"/>
    <col min="16127" max="16127" width="55.75" style="205" customWidth="1"/>
    <col min="16128" max="16128" width="22" style="205" customWidth="1"/>
    <col min="16129" max="16129" width="30.375" style="205" customWidth="1"/>
    <col min="16130" max="16130" width="16.5" style="205" customWidth="1"/>
    <col min="16131" max="16384" width="9" style="205"/>
  </cols>
  <sheetData>
    <row r="1" spans="1:3" ht="20.25">
      <c r="A1" s="242" t="s">
        <v>2001</v>
      </c>
      <c r="B1" s="242"/>
      <c r="C1" s="242"/>
    </row>
    <row r="2" spans="1:3" ht="15.75">
      <c r="A2" s="206"/>
      <c r="B2" s="207"/>
      <c r="C2" s="208" t="s">
        <v>2026</v>
      </c>
    </row>
    <row r="3" spans="1:3" ht="15" customHeight="1">
      <c r="A3" s="194" t="s">
        <v>2122</v>
      </c>
      <c r="B3" s="209" t="s">
        <v>2027</v>
      </c>
      <c r="C3" s="210" t="s">
        <v>2028</v>
      </c>
    </row>
    <row r="4" spans="1:3" ht="15" customHeight="1">
      <c r="A4" s="211" t="s">
        <v>2029</v>
      </c>
      <c r="B4" s="212"/>
      <c r="C4" s="264" t="s">
        <v>2030</v>
      </c>
    </row>
    <row r="5" spans="1:3" ht="15" customHeight="1">
      <c r="A5" s="213" t="s">
        <v>2031</v>
      </c>
      <c r="B5" s="214"/>
      <c r="C5" s="265"/>
    </row>
    <row r="6" spans="1:3" ht="15" customHeight="1">
      <c r="A6" s="213" t="s">
        <v>2032</v>
      </c>
      <c r="B6" s="214"/>
      <c r="C6" s="265"/>
    </row>
    <row r="7" spans="1:3" ht="15" customHeight="1">
      <c r="A7" s="213" t="s">
        <v>2033</v>
      </c>
      <c r="B7" s="214"/>
      <c r="C7" s="265"/>
    </row>
    <row r="8" spans="1:3" ht="15" customHeight="1">
      <c r="A8" s="213" t="s">
        <v>2034</v>
      </c>
      <c r="B8" s="214"/>
      <c r="C8" s="265"/>
    </row>
    <row r="9" spans="1:3" ht="15" customHeight="1">
      <c r="A9" s="213" t="s">
        <v>2035</v>
      </c>
      <c r="B9" s="214"/>
      <c r="C9" s="265"/>
    </row>
    <row r="10" spans="1:3" ht="15" customHeight="1">
      <c r="A10" s="213" t="s">
        <v>2036</v>
      </c>
      <c r="B10" s="214"/>
      <c r="C10" s="266"/>
    </row>
    <row r="11" spans="1:3" ht="15" customHeight="1">
      <c r="A11" s="211" t="s">
        <v>2037</v>
      </c>
      <c r="B11" s="212">
        <f>SUM(B12:B21)</f>
        <v>11382.710616</v>
      </c>
      <c r="C11" s="213"/>
    </row>
    <row r="12" spans="1:3" ht="15" customHeight="1">
      <c r="A12" s="213" t="s">
        <v>2038</v>
      </c>
      <c r="B12" s="215">
        <v>5708.7809500000003</v>
      </c>
      <c r="C12" s="216"/>
    </row>
    <row r="13" spans="1:3" ht="15" customHeight="1">
      <c r="A13" s="213" t="s">
        <v>2039</v>
      </c>
      <c r="B13" s="215">
        <v>2474.2658700000002</v>
      </c>
      <c r="C13" s="216"/>
    </row>
    <row r="14" spans="1:3" ht="15" customHeight="1">
      <c r="A14" s="213" t="s">
        <v>2033</v>
      </c>
      <c r="B14" s="215">
        <v>2.64</v>
      </c>
      <c r="C14" s="216"/>
    </row>
    <row r="15" spans="1:3" ht="15" customHeight="1">
      <c r="A15" s="213" t="s">
        <v>2040</v>
      </c>
      <c r="B15" s="215"/>
      <c r="C15" s="216"/>
    </row>
    <row r="16" spans="1:3" ht="15" customHeight="1">
      <c r="A16" s="217" t="s">
        <v>2041</v>
      </c>
      <c r="B16" s="215">
        <v>870.74710000000005</v>
      </c>
      <c r="C16" s="216"/>
    </row>
    <row r="17" spans="1:3" ht="15" customHeight="1">
      <c r="A17" s="213" t="s">
        <v>2042</v>
      </c>
      <c r="B17" s="215">
        <v>187.3</v>
      </c>
      <c r="C17" s="216"/>
    </row>
    <row r="18" spans="1:3" ht="15" customHeight="1">
      <c r="A18" s="213" t="s">
        <v>2043</v>
      </c>
      <c r="B18" s="215">
        <v>355.99592999999999</v>
      </c>
      <c r="C18" s="216"/>
    </row>
    <row r="19" spans="1:3" ht="15" customHeight="1">
      <c r="A19" s="213" t="s">
        <v>2034</v>
      </c>
      <c r="B19" s="215">
        <v>9.5039999999999996</v>
      </c>
      <c r="C19" s="216"/>
    </row>
    <row r="20" spans="1:3" ht="15" customHeight="1">
      <c r="A20" s="213" t="s">
        <v>2044</v>
      </c>
      <c r="B20" s="215">
        <v>1237.6707719999999</v>
      </c>
      <c r="C20" s="216"/>
    </row>
    <row r="21" spans="1:3" ht="15" customHeight="1">
      <c r="A21" s="213" t="s">
        <v>2045</v>
      </c>
      <c r="B21" s="215">
        <v>535.80599400000006</v>
      </c>
      <c r="C21" s="216"/>
    </row>
    <row r="22" spans="1:3" ht="15" customHeight="1">
      <c r="A22" s="211" t="s">
        <v>2046</v>
      </c>
      <c r="B22" s="212">
        <f>SUM(B23:B26)</f>
        <v>191391.54337199999</v>
      </c>
      <c r="C22" s="213"/>
    </row>
    <row r="23" spans="1:3" ht="15" customHeight="1">
      <c r="A23" s="213" t="s">
        <v>2047</v>
      </c>
      <c r="B23" s="218">
        <v>113319.565647</v>
      </c>
      <c r="C23" s="216"/>
    </row>
    <row r="24" spans="1:3" ht="15" customHeight="1">
      <c r="A24" s="213" t="s">
        <v>2048</v>
      </c>
      <c r="B24" s="218">
        <v>70683.977725000004</v>
      </c>
      <c r="C24" s="216"/>
    </row>
    <row r="25" spans="1:3" ht="15" customHeight="1">
      <c r="A25" s="213" t="s">
        <v>2034</v>
      </c>
      <c r="B25" s="219">
        <v>245</v>
      </c>
      <c r="C25" s="216"/>
    </row>
    <row r="26" spans="1:3" ht="15" customHeight="1">
      <c r="A26" s="213" t="s">
        <v>2049</v>
      </c>
      <c r="B26" s="219">
        <v>7143</v>
      </c>
      <c r="C26" s="216"/>
    </row>
    <row r="27" spans="1:3" ht="15" customHeight="1">
      <c r="A27" s="211" t="s">
        <v>2050</v>
      </c>
      <c r="B27" s="212">
        <f>SUM(B28:B32)</f>
        <v>24608.792194999998</v>
      </c>
      <c r="C27" s="213"/>
    </row>
    <row r="28" spans="1:3" ht="15" customHeight="1">
      <c r="A28" s="213" t="s">
        <v>2051</v>
      </c>
      <c r="B28" s="175">
        <v>23792.442195</v>
      </c>
      <c r="C28" s="216"/>
    </row>
    <row r="29" spans="1:3" ht="15" customHeight="1">
      <c r="A29" s="213" t="s">
        <v>2052</v>
      </c>
      <c r="B29" s="219">
        <v>64</v>
      </c>
      <c r="C29" s="216"/>
    </row>
    <row r="30" spans="1:3" ht="15" customHeight="1">
      <c r="A30" s="213" t="s">
        <v>2053</v>
      </c>
      <c r="B30" s="219">
        <v>216.35</v>
      </c>
      <c r="C30" s="216"/>
    </row>
    <row r="31" spans="1:3" ht="15" customHeight="1">
      <c r="A31" s="213" t="s">
        <v>2054</v>
      </c>
      <c r="B31" s="219">
        <v>0</v>
      </c>
      <c r="C31" s="216"/>
    </row>
    <row r="32" spans="1:3" ht="15" customHeight="1">
      <c r="A32" s="213" t="s">
        <v>2055</v>
      </c>
      <c r="B32" s="220">
        <v>536</v>
      </c>
      <c r="C32" s="216"/>
    </row>
    <row r="33" spans="1:3" ht="15" customHeight="1">
      <c r="A33" s="211" t="s">
        <v>2056</v>
      </c>
      <c r="B33" s="212">
        <f>SUM(B34:B38)</f>
        <v>12017.04248</v>
      </c>
      <c r="C33" s="213"/>
    </row>
    <row r="34" spans="1:3" ht="15" customHeight="1">
      <c r="A34" s="213" t="s">
        <v>2057</v>
      </c>
      <c r="B34" s="218">
        <v>9977.9735999999994</v>
      </c>
      <c r="C34" s="216"/>
    </row>
    <row r="35" spans="1:3" ht="15" customHeight="1">
      <c r="A35" s="213" t="s">
        <v>2058</v>
      </c>
      <c r="B35" s="218">
        <v>1644.06888</v>
      </c>
      <c r="C35" s="216"/>
    </row>
    <row r="36" spans="1:3" ht="15" customHeight="1">
      <c r="A36" s="213" t="s">
        <v>2059</v>
      </c>
      <c r="B36" s="218">
        <v>393</v>
      </c>
      <c r="C36" s="216"/>
    </row>
    <row r="37" spans="1:3" ht="15" customHeight="1">
      <c r="A37" s="213" t="s">
        <v>2034</v>
      </c>
      <c r="B37" s="218">
        <v>2</v>
      </c>
      <c r="C37" s="216"/>
    </row>
    <row r="38" spans="1:3" ht="15" customHeight="1">
      <c r="A38" s="213" t="s">
        <v>2060</v>
      </c>
      <c r="B38" s="220"/>
      <c r="C38" s="216"/>
    </row>
    <row r="39" spans="1:3" ht="15" customHeight="1">
      <c r="A39" s="211" t="s">
        <v>2061</v>
      </c>
      <c r="B39" s="214"/>
      <c r="C39" s="267" t="s">
        <v>2062</v>
      </c>
    </row>
    <row r="40" spans="1:3" ht="15" customHeight="1">
      <c r="A40" s="213" t="s">
        <v>2063</v>
      </c>
      <c r="B40" s="214"/>
      <c r="C40" s="268"/>
    </row>
    <row r="41" spans="1:3" ht="15" customHeight="1">
      <c r="A41" s="213" t="s">
        <v>2064</v>
      </c>
      <c r="B41" s="214"/>
      <c r="C41" s="269"/>
    </row>
    <row r="42" spans="1:3" ht="15" customHeight="1">
      <c r="A42" s="211" t="s">
        <v>2065</v>
      </c>
      <c r="B42" s="212">
        <f>SUM(B43:B45)</f>
        <v>67244.159413000001</v>
      </c>
      <c r="C42" s="221"/>
    </row>
    <row r="43" spans="1:3" ht="15" customHeight="1">
      <c r="A43" s="213" t="s">
        <v>2066</v>
      </c>
      <c r="B43" s="218">
        <v>56712.574213</v>
      </c>
      <c r="C43" s="216"/>
    </row>
    <row r="44" spans="1:3" ht="15" customHeight="1">
      <c r="A44" s="213" t="s">
        <v>2067</v>
      </c>
      <c r="B44" s="218">
        <v>3531.5852</v>
      </c>
      <c r="C44" s="216"/>
    </row>
    <row r="45" spans="1:3" ht="15" customHeight="1">
      <c r="A45" s="213" t="s">
        <v>2068</v>
      </c>
      <c r="B45" s="214">
        <v>7000</v>
      </c>
      <c r="C45" s="216"/>
    </row>
    <row r="46" spans="1:3" ht="15" customHeight="1">
      <c r="A46" s="222" t="s">
        <v>2069</v>
      </c>
      <c r="B46" s="212">
        <v>306645</v>
      </c>
      <c r="C46" s="213"/>
    </row>
    <row r="50" spans="2:2">
      <c r="B50" s="223"/>
    </row>
  </sheetData>
  <mergeCells count="3">
    <mergeCell ref="A1:C1"/>
    <mergeCell ref="C4:C10"/>
    <mergeCell ref="C39:C41"/>
  </mergeCells>
  <phoneticPr fontId="38" type="noConversion"/>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activeCell="D3" sqref="D3"/>
    </sheetView>
  </sheetViews>
  <sheetFormatPr defaultColWidth="9" defaultRowHeight="30" customHeight="1"/>
  <cols>
    <col min="1" max="1" width="23.125" style="25" customWidth="1"/>
    <col min="2" max="3" width="10.625" style="25" customWidth="1"/>
    <col min="4" max="4" width="23.125" style="25" customWidth="1"/>
    <col min="5" max="6" width="10.625" style="25" customWidth="1"/>
    <col min="7" max="16384" width="9" style="25"/>
  </cols>
  <sheetData>
    <row r="1" spans="1:7" ht="30" customHeight="1">
      <c r="A1" s="242" t="s">
        <v>1952</v>
      </c>
      <c r="B1" s="242"/>
      <c r="C1" s="242"/>
      <c r="D1" s="242"/>
      <c r="E1" s="242"/>
      <c r="F1" s="242"/>
    </row>
    <row r="2" spans="1:7" ht="20.100000000000001" customHeight="1">
      <c r="F2" s="54" t="s">
        <v>834</v>
      </c>
    </row>
    <row r="3" spans="1:7" s="24" customFormat="1" ht="30" customHeight="1">
      <c r="A3" s="240" t="s">
        <v>2120</v>
      </c>
      <c r="B3" s="35" t="s">
        <v>875</v>
      </c>
      <c r="C3" s="35" t="s">
        <v>876</v>
      </c>
      <c r="D3" s="240" t="s">
        <v>2120</v>
      </c>
      <c r="E3" s="35" t="s">
        <v>875</v>
      </c>
      <c r="F3" s="35" t="s">
        <v>876</v>
      </c>
    </row>
    <row r="4" spans="1:7" s="33" customFormat="1" ht="30" customHeight="1">
      <c r="A4" s="179" t="s">
        <v>1940</v>
      </c>
      <c r="B4" s="37">
        <f>SUM(B5:B10)</f>
        <v>329586</v>
      </c>
      <c r="C4" s="37">
        <v>329586</v>
      </c>
      <c r="D4" s="36" t="s">
        <v>877</v>
      </c>
      <c r="E4" s="37">
        <f>SUM(E5:E10)</f>
        <v>306645</v>
      </c>
      <c r="F4" s="37">
        <f>SUM(F5:F10)</f>
        <v>306645</v>
      </c>
    </row>
    <row r="5" spans="1:7" ht="30" customHeight="1">
      <c r="A5" s="38" t="s">
        <v>1941</v>
      </c>
      <c r="B5" s="39"/>
      <c r="C5" s="39"/>
      <c r="D5" s="38" t="s">
        <v>1942</v>
      </c>
      <c r="E5" s="39"/>
      <c r="F5" s="39"/>
    </row>
    <row r="6" spans="1:7" ht="30" customHeight="1">
      <c r="A6" s="38" t="s">
        <v>1943</v>
      </c>
      <c r="B6" s="39">
        <v>23412</v>
      </c>
      <c r="C6" s="39">
        <v>23412</v>
      </c>
      <c r="D6" s="38" t="s">
        <v>878</v>
      </c>
      <c r="E6" s="39">
        <v>12017</v>
      </c>
      <c r="F6" s="39">
        <v>12017</v>
      </c>
    </row>
    <row r="7" spans="1:7" ht="30" customHeight="1">
      <c r="A7" s="38" t="s">
        <v>1944</v>
      </c>
      <c r="B7" s="39">
        <v>201303</v>
      </c>
      <c r="C7" s="39">
        <v>201303</v>
      </c>
      <c r="D7" s="38" t="s">
        <v>879</v>
      </c>
      <c r="E7" s="39">
        <v>191392</v>
      </c>
      <c r="F7" s="39">
        <v>191392</v>
      </c>
    </row>
    <row r="8" spans="1:7" ht="30" customHeight="1">
      <c r="A8" s="38" t="s">
        <v>1945</v>
      </c>
      <c r="B8" s="39">
        <v>65261</v>
      </c>
      <c r="C8" s="39">
        <v>65261</v>
      </c>
      <c r="D8" s="38" t="s">
        <v>880</v>
      </c>
      <c r="E8" s="39">
        <v>67244</v>
      </c>
      <c r="F8" s="39">
        <v>67244</v>
      </c>
    </row>
    <row r="9" spans="1:7" ht="30" customHeight="1">
      <c r="A9" s="38" t="s">
        <v>1946</v>
      </c>
      <c r="B9" s="39">
        <v>26157</v>
      </c>
      <c r="C9" s="39">
        <v>26157</v>
      </c>
      <c r="D9" s="38" t="s">
        <v>881</v>
      </c>
      <c r="E9" s="39">
        <v>24609</v>
      </c>
      <c r="F9" s="39">
        <v>24609</v>
      </c>
    </row>
    <row r="10" spans="1:7" ht="30" customHeight="1">
      <c r="A10" s="38" t="s">
        <v>1947</v>
      </c>
      <c r="B10" s="39">
        <v>13453</v>
      </c>
      <c r="C10" s="39">
        <v>13453</v>
      </c>
      <c r="D10" s="38" t="s">
        <v>882</v>
      </c>
      <c r="E10" s="39">
        <v>11383</v>
      </c>
      <c r="F10" s="39">
        <v>11383</v>
      </c>
    </row>
    <row r="11" spans="1:7" s="34" customFormat="1" ht="30" customHeight="1">
      <c r="A11" s="40" t="s">
        <v>883</v>
      </c>
      <c r="B11" s="41">
        <v>212924</v>
      </c>
      <c r="C11" s="41">
        <v>212924</v>
      </c>
      <c r="D11" s="40" t="s">
        <v>884</v>
      </c>
      <c r="E11" s="41">
        <f>C12-E4</f>
        <v>235865</v>
      </c>
      <c r="F11" s="41">
        <f>C12-F4</f>
        <v>235865</v>
      </c>
      <c r="G11" s="42"/>
    </row>
    <row r="12" spans="1:7" s="24" customFormat="1" ht="30" customHeight="1">
      <c r="A12" s="26" t="s">
        <v>885</v>
      </c>
      <c r="B12" s="43">
        <f>B11+B4</f>
        <v>542510</v>
      </c>
      <c r="C12" s="43">
        <f>C11+C4</f>
        <v>542510</v>
      </c>
      <c r="D12" s="26" t="s">
        <v>886</v>
      </c>
      <c r="E12" s="43">
        <f>E11+E4</f>
        <v>542510</v>
      </c>
      <c r="F12" s="43">
        <f>F11+F4</f>
        <v>542510</v>
      </c>
    </row>
    <row r="13" spans="1:7" ht="30" customHeight="1">
      <c r="A13" s="270"/>
      <c r="B13" s="271"/>
      <c r="C13" s="271"/>
      <c r="D13" s="271"/>
      <c r="E13" s="271"/>
      <c r="F13" s="271"/>
    </row>
    <row r="14" spans="1:7" ht="30" customHeight="1">
      <c r="B14" s="44"/>
      <c r="E14" s="44"/>
    </row>
    <row r="15" spans="1:7" ht="30" customHeight="1">
      <c r="B15" s="44"/>
    </row>
  </sheetData>
  <mergeCells count="2">
    <mergeCell ref="A1:F1"/>
    <mergeCell ref="A13:F13"/>
  </mergeCells>
  <phoneticPr fontId="38" type="noConversion"/>
  <printOptions horizontalCentered="1"/>
  <pageMargins left="0.70833333333333304" right="0.70833333333333304" top="0.74791666666666701" bottom="0.74791666666666701" header="0.31458333333333299" footer="0.31458333333333299"/>
  <pageSetup paperSize="9" firstPageNumber="137" orientation="portrait" useFirstPageNumber="1" r:id="rId1"/>
  <headerFoot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G8" sqref="G8"/>
    </sheetView>
  </sheetViews>
  <sheetFormatPr defaultColWidth="10" defaultRowHeight="15"/>
  <cols>
    <col min="1" max="1" width="36" style="1" customWidth="1"/>
    <col min="2" max="5" width="20.625" style="1" customWidth="1"/>
    <col min="6" max="16384" width="10" style="1"/>
  </cols>
  <sheetData>
    <row r="1" spans="1:5" ht="57.75" customHeight="1">
      <c r="A1" s="272" t="s">
        <v>1902</v>
      </c>
      <c r="B1" s="272"/>
      <c r="C1" s="272"/>
      <c r="D1" s="272"/>
      <c r="E1" s="129"/>
    </row>
    <row r="2" spans="1:5" ht="27" customHeight="1">
      <c r="A2" s="15"/>
      <c r="B2" s="15"/>
      <c r="C2" s="273" t="s">
        <v>834</v>
      </c>
      <c r="D2" s="273"/>
      <c r="E2" s="167"/>
    </row>
    <row r="3" spans="1:5" ht="30" customHeight="1">
      <c r="A3" s="277" t="s">
        <v>2121</v>
      </c>
      <c r="B3" s="274" t="s">
        <v>887</v>
      </c>
      <c r="C3" s="274"/>
      <c r="D3" s="274"/>
      <c r="E3" s="168"/>
    </row>
    <row r="4" spans="1:5" ht="30" customHeight="1">
      <c r="A4" s="274"/>
      <c r="B4" s="130" t="s">
        <v>888</v>
      </c>
      <c r="C4" s="130" t="s">
        <v>889</v>
      </c>
      <c r="D4" s="130" t="s">
        <v>890</v>
      </c>
      <c r="E4" s="168"/>
    </row>
    <row r="5" spans="1:5" ht="30" customHeight="1">
      <c r="A5" s="10" t="s">
        <v>1887</v>
      </c>
      <c r="B5" s="135">
        <f>SUM(C5:D5)</f>
        <v>1433029</v>
      </c>
      <c r="C5" s="136">
        <v>1389642</v>
      </c>
      <c r="D5" s="136">
        <v>43387</v>
      </c>
      <c r="E5" s="169"/>
    </row>
    <row r="6" spans="1:5" ht="30" customHeight="1">
      <c r="A6" s="10" t="s">
        <v>1903</v>
      </c>
      <c r="B6" s="135">
        <f t="shared" ref="B6:B9" si="0">SUM(C6:D6)</f>
        <v>203427</v>
      </c>
      <c r="C6" s="136">
        <v>203427</v>
      </c>
      <c r="D6" s="136"/>
      <c r="E6" s="169"/>
    </row>
    <row r="7" spans="1:5" ht="30" customHeight="1">
      <c r="A7" s="10" t="s">
        <v>1904</v>
      </c>
      <c r="B7" s="135"/>
      <c r="C7" s="136"/>
      <c r="D7" s="136"/>
      <c r="E7" s="169"/>
    </row>
    <row r="8" spans="1:5" ht="30" customHeight="1">
      <c r="A8" s="10" t="s">
        <v>1905</v>
      </c>
      <c r="B8" s="135">
        <f t="shared" si="0"/>
        <v>206116</v>
      </c>
      <c r="C8" s="136">
        <v>200458</v>
      </c>
      <c r="D8" s="136">
        <v>5658</v>
      </c>
      <c r="E8" s="169"/>
    </row>
    <row r="9" spans="1:5" ht="30" customHeight="1">
      <c r="A9" s="10" t="s">
        <v>1906</v>
      </c>
      <c r="B9" s="135">
        <f t="shared" si="0"/>
        <v>1430340</v>
      </c>
      <c r="C9" s="135">
        <f>C5+C6-C8</f>
        <v>1392611</v>
      </c>
      <c r="D9" s="135">
        <f>D5+D6-D8</f>
        <v>37729</v>
      </c>
      <c r="E9" s="171"/>
    </row>
    <row r="10" spans="1:5" ht="30" customHeight="1">
      <c r="A10" s="275" t="s">
        <v>2129</v>
      </c>
      <c r="B10" s="276"/>
      <c r="C10" s="276"/>
      <c r="D10" s="276"/>
      <c r="E10" s="172"/>
    </row>
    <row r="11" spans="1:5">
      <c r="A11" s="15"/>
      <c r="B11" s="15"/>
      <c r="C11" s="15"/>
      <c r="D11" s="15"/>
      <c r="E11" s="15"/>
    </row>
    <row r="12" spans="1:5">
      <c r="A12" s="15"/>
      <c r="B12" s="15"/>
      <c r="C12" s="15"/>
      <c r="D12" s="15"/>
      <c r="E12" s="15"/>
    </row>
  </sheetData>
  <mergeCells count="5">
    <mergeCell ref="A1:D1"/>
    <mergeCell ref="C2:D2"/>
    <mergeCell ref="B3:D3"/>
    <mergeCell ref="A10:D10"/>
    <mergeCell ref="A3:A4"/>
  </mergeCells>
  <phoneticPr fontId="38" type="noConversion"/>
  <printOptions horizontalCentered="1"/>
  <pageMargins left="0.31458333333333299" right="0.31458333333333299" top="0.74791666666666701" bottom="0.74791666666666701" header="0.31458333333333299" footer="0.31458333333333299"/>
  <pageSetup paperSize="9" firstPageNumber="148" orientation="portrait" useFirstPageNumber="1" verticalDpi="300" r:id="rId1"/>
  <headerFoot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A11" sqref="A11:C11"/>
    </sheetView>
  </sheetViews>
  <sheetFormatPr defaultColWidth="10" defaultRowHeight="15"/>
  <cols>
    <col min="1" max="1" width="27.75" style="1" customWidth="1"/>
    <col min="2" max="3" width="35.625" style="1" customWidth="1"/>
    <col min="4" max="16384" width="10" style="1"/>
  </cols>
  <sheetData>
    <row r="1" spans="1:3" ht="39.950000000000003" customHeight="1">
      <c r="A1" s="272" t="s">
        <v>1892</v>
      </c>
      <c r="B1" s="278"/>
      <c r="C1" s="278"/>
    </row>
    <row r="2" spans="1:3" ht="20.100000000000001" customHeight="1">
      <c r="C2" s="12" t="s">
        <v>892</v>
      </c>
    </row>
    <row r="3" spans="1:3" ht="30" customHeight="1">
      <c r="A3" s="7" t="s">
        <v>2124</v>
      </c>
      <c r="B3" s="13" t="s">
        <v>893</v>
      </c>
      <c r="C3" s="13" t="s">
        <v>894</v>
      </c>
    </row>
    <row r="4" spans="1:3" ht="30" customHeight="1">
      <c r="A4" s="14" t="s">
        <v>895</v>
      </c>
      <c r="B4" s="2">
        <v>757433</v>
      </c>
      <c r="C4" s="2">
        <v>715746</v>
      </c>
    </row>
    <row r="5" spans="1:3" ht="30" customHeight="1">
      <c r="A5" s="14" t="s">
        <v>896</v>
      </c>
      <c r="B5" s="2">
        <v>136335</v>
      </c>
      <c r="C5" s="2">
        <v>132177</v>
      </c>
    </row>
    <row r="6" spans="1:3" ht="30" customHeight="1">
      <c r="A6" s="14" t="s">
        <v>897</v>
      </c>
      <c r="B6" s="2">
        <v>146140</v>
      </c>
      <c r="C6" s="2">
        <v>123927</v>
      </c>
    </row>
    <row r="7" spans="1:3" ht="30" customHeight="1">
      <c r="A7" s="14" t="s">
        <v>898</v>
      </c>
      <c r="B7" s="2">
        <v>164840</v>
      </c>
      <c r="C7" s="2">
        <v>151060</v>
      </c>
    </row>
    <row r="8" spans="1:3" ht="30" customHeight="1">
      <c r="A8" s="14" t="s">
        <v>899</v>
      </c>
      <c r="B8" s="2">
        <v>191504</v>
      </c>
      <c r="C8" s="2">
        <v>176592</v>
      </c>
    </row>
    <row r="9" spans="1:3" ht="30" customHeight="1">
      <c r="A9" s="14" t="s">
        <v>900</v>
      </c>
      <c r="B9" s="2">
        <v>125422</v>
      </c>
      <c r="C9" s="2">
        <v>130838</v>
      </c>
    </row>
    <row r="10" spans="1:3" ht="30" customHeight="1">
      <c r="A10" s="7" t="s">
        <v>2123</v>
      </c>
      <c r="B10" s="3">
        <f>SUM(B4:B9)</f>
        <v>1521674</v>
      </c>
      <c r="C10" s="3">
        <f>SUM(C4:C9)</f>
        <v>1430340</v>
      </c>
    </row>
    <row r="11" spans="1:3" ht="28.5" customHeight="1">
      <c r="A11" s="279"/>
      <c r="B11" s="279"/>
      <c r="C11" s="279"/>
    </row>
  </sheetData>
  <mergeCells count="2">
    <mergeCell ref="A1:C1"/>
    <mergeCell ref="A11:C11"/>
  </mergeCells>
  <phoneticPr fontId="38" type="noConversion"/>
  <printOptions horizontalCentered="1"/>
  <pageMargins left="0.31458333333333299" right="0.31458333333333299" top="0.74791666666666701" bottom="0.74791666666666701" header="0.31458333333333299" footer="0.31458333333333299"/>
  <pageSetup paperSize="9" firstPageNumber="149" orientation="portrait" useFirstPageNumber="1" verticalDpi="300" r:id="rId1"/>
  <headerFooter>
    <oddFooter>&amp;C&amp;P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workbookViewId="0">
      <selection activeCell="E15" sqref="E15"/>
    </sheetView>
  </sheetViews>
  <sheetFormatPr defaultColWidth="10" defaultRowHeight="15"/>
  <cols>
    <col min="1" max="1" width="36" style="1" customWidth="1"/>
    <col min="2" max="5" width="17.875" style="1" customWidth="1"/>
    <col min="6" max="16384" width="10" style="1"/>
  </cols>
  <sheetData>
    <row r="1" spans="1:5" s="11" customFormat="1" ht="39.950000000000003" customHeight="1">
      <c r="A1" s="272" t="s">
        <v>1907</v>
      </c>
      <c r="B1" s="272"/>
      <c r="C1" s="272"/>
      <c r="D1" s="272"/>
      <c r="E1" s="129"/>
    </row>
    <row r="2" spans="1:5" ht="20.100000000000001" customHeight="1">
      <c r="A2" s="15"/>
      <c r="B2" s="15"/>
      <c r="C2" s="273" t="s">
        <v>834</v>
      </c>
      <c r="D2" s="273"/>
      <c r="E2" s="167"/>
    </row>
    <row r="3" spans="1:5" ht="30" customHeight="1">
      <c r="A3" s="277" t="s">
        <v>2121</v>
      </c>
      <c r="B3" s="274" t="s">
        <v>901</v>
      </c>
      <c r="C3" s="274"/>
      <c r="D3" s="274"/>
      <c r="E3" s="168"/>
    </row>
    <row r="4" spans="1:5" ht="30" customHeight="1">
      <c r="A4" s="274"/>
      <c r="B4" s="130" t="s">
        <v>888</v>
      </c>
      <c r="C4" s="130" t="s">
        <v>902</v>
      </c>
      <c r="D4" s="130" t="s">
        <v>890</v>
      </c>
      <c r="E4" s="168"/>
    </row>
    <row r="5" spans="1:5" ht="30" customHeight="1">
      <c r="A5" s="10" t="s">
        <v>1901</v>
      </c>
      <c r="B5" s="3">
        <f>SUM(C5:D5)</f>
        <v>775915</v>
      </c>
      <c r="C5" s="2">
        <v>775915</v>
      </c>
      <c r="D5" s="2"/>
      <c r="E5" s="173"/>
    </row>
    <row r="6" spans="1:5" ht="30" customHeight="1">
      <c r="A6" s="10" t="s">
        <v>1888</v>
      </c>
      <c r="B6" s="3">
        <f t="shared" ref="B6:B9" si="0">SUM(C6:D6)</f>
        <v>109610</v>
      </c>
      <c r="C6" s="2">
        <v>109610</v>
      </c>
      <c r="D6" s="2"/>
      <c r="E6" s="173"/>
    </row>
    <row r="7" spans="1:5" ht="30" customHeight="1">
      <c r="A7" s="10" t="s">
        <v>1889</v>
      </c>
      <c r="B7" s="3"/>
      <c r="C7" s="2"/>
      <c r="D7" s="2"/>
      <c r="E7" s="173"/>
    </row>
    <row r="8" spans="1:5" ht="30" customHeight="1">
      <c r="A8" s="10" t="s">
        <v>1890</v>
      </c>
      <c r="B8" s="3">
        <f t="shared" si="0"/>
        <v>61310</v>
      </c>
      <c r="C8" s="2">
        <v>61310</v>
      </c>
      <c r="D8" s="2"/>
      <c r="E8" s="173"/>
    </row>
    <row r="9" spans="1:5" ht="30" customHeight="1">
      <c r="A9" s="10" t="s">
        <v>1891</v>
      </c>
      <c r="B9" s="3">
        <f t="shared" si="0"/>
        <v>824215</v>
      </c>
      <c r="C9" s="2">
        <f>C5+C6-C8</f>
        <v>824215</v>
      </c>
      <c r="D9" s="2"/>
      <c r="E9" s="173"/>
    </row>
    <row r="10" spans="1:5" ht="30" customHeight="1">
      <c r="A10" s="276" t="s">
        <v>891</v>
      </c>
      <c r="B10" s="276"/>
      <c r="C10" s="276"/>
      <c r="D10" s="276"/>
      <c r="E10" s="172"/>
    </row>
    <row r="11" spans="1:5">
      <c r="A11" s="15"/>
      <c r="B11" s="15"/>
      <c r="C11" s="15"/>
      <c r="D11" s="15"/>
      <c r="E11" s="15"/>
    </row>
    <row r="12" spans="1:5">
      <c r="A12" s="15"/>
      <c r="B12" s="15"/>
      <c r="C12" s="15"/>
      <c r="D12" s="15"/>
      <c r="E12" s="15"/>
    </row>
  </sheetData>
  <mergeCells count="5">
    <mergeCell ref="A1:D1"/>
    <mergeCell ref="C2:D2"/>
    <mergeCell ref="B3:D3"/>
    <mergeCell ref="A10:D10"/>
    <mergeCell ref="A3:A4"/>
  </mergeCells>
  <phoneticPr fontId="38" type="noConversion"/>
  <printOptions horizontalCentered="1"/>
  <pageMargins left="0.31458333333333299" right="0.31458333333333299" top="0.74791666666666701" bottom="0.74791666666666701" header="0.31458333333333299" footer="0.31458333333333299"/>
  <pageSetup paperSize="9" firstPageNumber="150" orientation="portrait" useFirstPageNumber="1" verticalDpi="300"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showZeros="0" topLeftCell="A13" zoomScaleNormal="100" workbookViewId="0">
      <selection activeCell="F36" sqref="F36"/>
    </sheetView>
  </sheetViews>
  <sheetFormatPr defaultColWidth="9" defaultRowHeight="24.95" customHeight="1"/>
  <cols>
    <col min="1" max="1" width="40.75" style="25" customWidth="1"/>
    <col min="2" max="2" width="12.625" style="25" customWidth="1"/>
    <col min="3" max="3" width="12.625" style="61" customWidth="1"/>
    <col min="4" max="5" width="12.625" style="25" customWidth="1"/>
    <col min="6" max="6" width="12.625" style="115" customWidth="1"/>
    <col min="7" max="16384" width="9" style="25"/>
  </cols>
  <sheetData>
    <row r="1" spans="1:6" ht="35.1" customHeight="1">
      <c r="A1" s="244" t="s">
        <v>1953</v>
      </c>
      <c r="B1" s="244"/>
      <c r="C1" s="244"/>
      <c r="D1" s="244"/>
      <c r="E1" s="244"/>
      <c r="F1" s="244"/>
    </row>
    <row r="2" spans="1:6" ht="27.95" customHeight="1">
      <c r="A2" s="17"/>
      <c r="B2" s="17"/>
      <c r="D2" s="245" t="s">
        <v>32</v>
      </c>
      <c r="E2" s="245"/>
      <c r="F2" s="245"/>
    </row>
    <row r="3" spans="1:6" ht="29.1" customHeight="1">
      <c r="A3" s="19" t="s">
        <v>1</v>
      </c>
      <c r="B3" s="20" t="s">
        <v>2</v>
      </c>
      <c r="C3" s="20" t="s">
        <v>3</v>
      </c>
      <c r="D3" s="181" t="s">
        <v>1949</v>
      </c>
      <c r="E3" s="20" t="s">
        <v>4</v>
      </c>
      <c r="F3" s="20" t="s">
        <v>5</v>
      </c>
    </row>
    <row r="4" spans="1:6" ht="29.1" customHeight="1">
      <c r="A4" s="127" t="s">
        <v>914</v>
      </c>
      <c r="B4" s="122">
        <v>171784</v>
      </c>
      <c r="C4" s="122">
        <v>164662.32</v>
      </c>
      <c r="D4" s="122">
        <v>155720</v>
      </c>
      <c r="E4" s="123">
        <f>D4/C4*100</f>
        <v>94.569297942601565</v>
      </c>
      <c r="F4" s="124">
        <v>93.989545986793658</v>
      </c>
    </row>
    <row r="5" spans="1:6" ht="29.1" customHeight="1">
      <c r="A5" s="127" t="s">
        <v>915</v>
      </c>
      <c r="B5" s="122">
        <v>0</v>
      </c>
      <c r="C5" s="122">
        <v>0</v>
      </c>
      <c r="D5" s="122">
        <v>0</v>
      </c>
      <c r="E5" s="123"/>
      <c r="F5" s="124"/>
    </row>
    <row r="6" spans="1:6" ht="29.1" customHeight="1">
      <c r="A6" s="127" t="s">
        <v>916</v>
      </c>
      <c r="B6" s="122">
        <v>866</v>
      </c>
      <c r="C6" s="122">
        <v>755.85</v>
      </c>
      <c r="D6" s="122">
        <v>768</v>
      </c>
      <c r="E6" s="123">
        <f t="shared" ref="E6:E28" si="0">D6/C6*100</f>
        <v>101.6074617979758</v>
      </c>
      <c r="F6" s="124">
        <v>73.282442748091597</v>
      </c>
    </row>
    <row r="7" spans="1:6" ht="29.1" customHeight="1">
      <c r="A7" s="127" t="s">
        <v>917</v>
      </c>
      <c r="B7" s="122">
        <v>102967</v>
      </c>
      <c r="C7" s="122">
        <v>93425.29</v>
      </c>
      <c r="D7" s="122">
        <v>99388</v>
      </c>
      <c r="E7" s="123">
        <f t="shared" si="0"/>
        <v>106.3823296668386</v>
      </c>
      <c r="F7" s="124">
        <v>87.796259816435963</v>
      </c>
    </row>
    <row r="8" spans="1:6" ht="29.1" customHeight="1">
      <c r="A8" s="127" t="s">
        <v>918</v>
      </c>
      <c r="B8" s="122">
        <v>250870</v>
      </c>
      <c r="C8" s="122">
        <v>272658.17</v>
      </c>
      <c r="D8" s="122">
        <v>266884</v>
      </c>
      <c r="E8" s="123">
        <f t="shared" si="0"/>
        <v>97.882267749394785</v>
      </c>
      <c r="F8" s="124">
        <v>97.48973538479521</v>
      </c>
    </row>
    <row r="9" spans="1:6" ht="29.1" customHeight="1">
      <c r="A9" s="127" t="s">
        <v>919</v>
      </c>
      <c r="B9" s="122">
        <v>5903</v>
      </c>
      <c r="C9" s="122">
        <v>4392.5200000000004</v>
      </c>
      <c r="D9" s="122">
        <v>6780</v>
      </c>
      <c r="E9" s="123">
        <f t="shared" si="0"/>
        <v>154.35330971742871</v>
      </c>
      <c r="F9" s="124">
        <v>51.739926739926744</v>
      </c>
    </row>
    <row r="10" spans="1:6" ht="29.1" customHeight="1">
      <c r="A10" s="127" t="s">
        <v>920</v>
      </c>
      <c r="B10" s="122">
        <v>18034</v>
      </c>
      <c r="C10" s="122">
        <v>18306.38</v>
      </c>
      <c r="D10" s="122">
        <v>20872</v>
      </c>
      <c r="E10" s="123">
        <f t="shared" si="0"/>
        <v>114.01489535342321</v>
      </c>
      <c r="F10" s="124">
        <v>89.017784791231293</v>
      </c>
    </row>
    <row r="11" spans="1:6" ht="29.1" customHeight="1">
      <c r="A11" s="127" t="s">
        <v>921</v>
      </c>
      <c r="B11" s="122">
        <v>190512</v>
      </c>
      <c r="C11" s="122">
        <v>293089.09000000003</v>
      </c>
      <c r="D11" s="122">
        <v>233317</v>
      </c>
      <c r="E11" s="123">
        <f t="shared" si="0"/>
        <v>79.606170260380551</v>
      </c>
      <c r="F11" s="124">
        <v>148.13589668702619</v>
      </c>
    </row>
    <row r="12" spans="1:6" ht="29.1" customHeight="1">
      <c r="A12" s="127" t="s">
        <v>922</v>
      </c>
      <c r="B12" s="122">
        <v>270372</v>
      </c>
      <c r="C12" s="122">
        <v>303874.17</v>
      </c>
      <c r="D12" s="122">
        <v>326103</v>
      </c>
      <c r="E12" s="123">
        <f t="shared" si="0"/>
        <v>107.31514297513343</v>
      </c>
      <c r="F12" s="124">
        <v>140.61800635599616</v>
      </c>
    </row>
    <row r="13" spans="1:6" ht="29.1" customHeight="1">
      <c r="A13" s="127" t="s">
        <v>923</v>
      </c>
      <c r="B13" s="122">
        <v>10015</v>
      </c>
      <c r="C13" s="122">
        <v>30009.53</v>
      </c>
      <c r="D13" s="122">
        <v>30903</v>
      </c>
      <c r="E13" s="123">
        <f t="shared" si="0"/>
        <v>102.97728754832217</v>
      </c>
      <c r="F13" s="124">
        <v>81.370793617357421</v>
      </c>
    </row>
    <row r="14" spans="1:6" ht="29.1" customHeight="1">
      <c r="A14" s="127" t="s">
        <v>924</v>
      </c>
      <c r="B14" s="122">
        <v>105363</v>
      </c>
      <c r="C14" s="122">
        <v>115198</v>
      </c>
      <c r="D14" s="122">
        <v>91448</v>
      </c>
      <c r="E14" s="123">
        <f t="shared" si="0"/>
        <v>79.383322627128933</v>
      </c>
      <c r="F14" s="124">
        <v>65.363419986133636</v>
      </c>
    </row>
    <row r="15" spans="1:6" ht="29.1" customHeight="1">
      <c r="A15" s="127" t="s">
        <v>925</v>
      </c>
      <c r="B15" s="122">
        <v>81137</v>
      </c>
      <c r="C15" s="122">
        <v>116148.89</v>
      </c>
      <c r="D15" s="122">
        <v>177954</v>
      </c>
      <c r="E15" s="123">
        <f t="shared" si="0"/>
        <v>153.21196784575383</v>
      </c>
      <c r="F15" s="124">
        <v>95.765325067402856</v>
      </c>
    </row>
    <row r="16" spans="1:6" ht="29.1" customHeight="1">
      <c r="A16" s="127" t="s">
        <v>926</v>
      </c>
      <c r="B16" s="122">
        <v>44987</v>
      </c>
      <c r="C16" s="122">
        <v>58774.54</v>
      </c>
      <c r="D16" s="122">
        <v>75176</v>
      </c>
      <c r="E16" s="123">
        <f t="shared" si="0"/>
        <v>127.90572244376561</v>
      </c>
      <c r="F16" s="124">
        <v>130.82960616766155</v>
      </c>
    </row>
    <row r="17" spans="1:6" ht="29.1" customHeight="1">
      <c r="A17" s="127" t="s">
        <v>927</v>
      </c>
      <c r="B17" s="122">
        <v>10081</v>
      </c>
      <c r="C17" s="122">
        <v>39877.519999999997</v>
      </c>
      <c r="D17" s="122">
        <v>27617</v>
      </c>
      <c r="E17" s="123">
        <f t="shared" si="0"/>
        <v>69.254557454926996</v>
      </c>
      <c r="F17" s="124">
        <v>129.14192190787935</v>
      </c>
    </row>
    <row r="18" spans="1:6" ht="29.1" customHeight="1">
      <c r="A18" s="127" t="s">
        <v>928</v>
      </c>
      <c r="B18" s="122">
        <v>1240</v>
      </c>
      <c r="C18" s="122">
        <v>3895.01</v>
      </c>
      <c r="D18" s="122">
        <v>4195</v>
      </c>
      <c r="E18" s="123">
        <f t="shared" si="0"/>
        <v>107.70190577174384</v>
      </c>
      <c r="F18" s="124">
        <v>247.93144208037825</v>
      </c>
    </row>
    <row r="19" spans="1:6" ht="29.1" customHeight="1">
      <c r="A19" s="127" t="s">
        <v>929</v>
      </c>
      <c r="B19" s="122">
        <v>782</v>
      </c>
      <c r="C19" s="122">
        <v>866.35</v>
      </c>
      <c r="D19" s="122">
        <v>2034</v>
      </c>
      <c r="E19" s="123">
        <f t="shared" si="0"/>
        <v>234.77809199515204</v>
      </c>
      <c r="F19" s="124">
        <v>55.543418896777716</v>
      </c>
    </row>
    <row r="20" spans="1:6" ht="29.1" customHeight="1">
      <c r="A20" s="127" t="s">
        <v>930</v>
      </c>
      <c r="B20" s="122">
        <v>12767</v>
      </c>
      <c r="C20" s="122">
        <v>10214.09</v>
      </c>
      <c r="D20" s="122">
        <v>9801</v>
      </c>
      <c r="E20" s="123">
        <f t="shared" si="0"/>
        <v>95.955684745288124</v>
      </c>
      <c r="F20" s="124">
        <v>87.618451635973543</v>
      </c>
    </row>
    <row r="21" spans="1:6" ht="29.1" customHeight="1">
      <c r="A21" s="127" t="s">
        <v>931</v>
      </c>
      <c r="B21" s="122">
        <v>67224</v>
      </c>
      <c r="C21" s="122">
        <v>73994</v>
      </c>
      <c r="D21" s="122">
        <v>111778</v>
      </c>
      <c r="E21" s="123">
        <f t="shared" si="0"/>
        <v>151.0635997513312</v>
      </c>
      <c r="F21" s="124">
        <v>160.65828242903342</v>
      </c>
    </row>
    <row r="22" spans="1:6" ht="29.1" customHeight="1">
      <c r="A22" s="127" t="s">
        <v>932</v>
      </c>
      <c r="B22" s="122">
        <v>777</v>
      </c>
      <c r="C22" s="122">
        <v>559.79999999999995</v>
      </c>
      <c r="D22" s="122">
        <v>709</v>
      </c>
      <c r="E22" s="123">
        <f t="shared" si="0"/>
        <v>126.65237584851734</v>
      </c>
      <c r="F22" s="124">
        <v>10.577353423840071</v>
      </c>
    </row>
    <row r="23" spans="1:6" ht="29.1" customHeight="1">
      <c r="A23" s="127" t="s">
        <v>933</v>
      </c>
      <c r="B23" s="122">
        <v>10403</v>
      </c>
      <c r="C23" s="122">
        <v>13546.52</v>
      </c>
      <c r="D23" s="122">
        <v>19092</v>
      </c>
      <c r="E23" s="123">
        <f t="shared" si="0"/>
        <v>140.93656525808842</v>
      </c>
      <c r="F23" s="124">
        <v>95.074946466809422</v>
      </c>
    </row>
    <row r="24" spans="1:6" s="114" customFormat="1" ht="29.1" customHeight="1">
      <c r="A24" s="127" t="s">
        <v>934</v>
      </c>
      <c r="B24" s="122">
        <v>16500</v>
      </c>
      <c r="C24" s="122">
        <v>0</v>
      </c>
      <c r="D24" s="122"/>
      <c r="E24" s="125"/>
      <c r="F24" s="124"/>
    </row>
    <row r="25" spans="1:6" ht="29.1" customHeight="1">
      <c r="A25" s="127" t="s">
        <v>935</v>
      </c>
      <c r="B25" s="122">
        <v>10876</v>
      </c>
      <c r="C25" s="122">
        <v>9935</v>
      </c>
      <c r="D25" s="122">
        <v>4183</v>
      </c>
      <c r="E25" s="123">
        <f t="shared" si="0"/>
        <v>42.103673880221436</v>
      </c>
      <c r="F25" s="124">
        <v>49.298762522097825</v>
      </c>
    </row>
    <row r="26" spans="1:6" ht="29.1" customHeight="1">
      <c r="A26" s="127" t="s">
        <v>936</v>
      </c>
      <c r="B26" s="122">
        <v>48518</v>
      </c>
      <c r="C26" s="122">
        <v>50755.96</v>
      </c>
      <c r="D26" s="122">
        <v>51663</v>
      </c>
      <c r="E26" s="123">
        <f t="shared" si="0"/>
        <v>101.787061066326</v>
      </c>
      <c r="F26" s="124">
        <v>95.269971232573582</v>
      </c>
    </row>
    <row r="27" spans="1:6" ht="29.1" customHeight="1">
      <c r="A27" s="127" t="s">
        <v>937</v>
      </c>
      <c r="B27" s="122">
        <v>22</v>
      </c>
      <c r="C27" s="122">
        <v>45</v>
      </c>
      <c r="D27" s="122">
        <v>159</v>
      </c>
      <c r="E27" s="123">
        <f t="shared" si="0"/>
        <v>353.33333333333331</v>
      </c>
      <c r="F27" s="124">
        <v>56.38297872340425</v>
      </c>
    </row>
    <row r="28" spans="1:6" ht="29.1" customHeight="1">
      <c r="A28" s="126" t="s">
        <v>56</v>
      </c>
      <c r="B28" s="120">
        <f>SUM(B4:B27)</f>
        <v>1432000</v>
      </c>
      <c r="C28" s="120">
        <v>1674984.0000000002</v>
      </c>
      <c r="D28" s="120">
        <f>SUM(D4:D27)</f>
        <v>1716544</v>
      </c>
      <c r="E28" s="121">
        <f t="shared" si="0"/>
        <v>102.48121773103503</v>
      </c>
      <c r="F28" s="185">
        <v>107.4120217033677</v>
      </c>
    </row>
  </sheetData>
  <mergeCells count="2">
    <mergeCell ref="A1:F1"/>
    <mergeCell ref="D2:F2"/>
  </mergeCells>
  <phoneticPr fontId="38" type="noConversion"/>
  <printOptions horizontalCentered="1"/>
  <pageMargins left="0.70866141732283505" right="0.70866141732283505" top="0.74803149606299202" bottom="0.74803149606299202" header="0.31496062992126" footer="0.31496062992126"/>
  <pageSetup paperSize="9" scale="85" firstPageNumber="2" fitToHeight="0" orientation="portrait" useFirstPageNumber="1" r:id="rId1"/>
  <headerFoot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B16" sqref="B16"/>
    </sheetView>
  </sheetViews>
  <sheetFormatPr defaultColWidth="10" defaultRowHeight="15"/>
  <cols>
    <col min="1" max="3" width="31.5" style="1" customWidth="1"/>
    <col min="4" max="16384" width="10" style="1"/>
  </cols>
  <sheetData>
    <row r="1" spans="1:3" s="11" customFormat="1" ht="39.950000000000003" customHeight="1">
      <c r="A1" s="272" t="s">
        <v>1908</v>
      </c>
      <c r="B1" s="278"/>
      <c r="C1" s="278"/>
    </row>
    <row r="2" spans="1:3" ht="20.100000000000001" customHeight="1">
      <c r="C2" s="12" t="s">
        <v>892</v>
      </c>
    </row>
    <row r="3" spans="1:3" ht="30" customHeight="1">
      <c r="A3" s="7" t="s">
        <v>2125</v>
      </c>
      <c r="B3" s="13" t="s">
        <v>893</v>
      </c>
      <c r="C3" s="13" t="s">
        <v>894</v>
      </c>
    </row>
    <row r="4" spans="1:3" ht="30" customHeight="1">
      <c r="A4" s="14" t="s">
        <v>895</v>
      </c>
      <c r="B4" s="2">
        <v>398088</v>
      </c>
      <c r="C4" s="2">
        <v>362855</v>
      </c>
    </row>
    <row r="5" spans="1:3" ht="30" customHeight="1">
      <c r="A5" s="14" t="s">
        <v>896</v>
      </c>
      <c r="B5" s="2">
        <v>85278</v>
      </c>
      <c r="C5" s="2">
        <v>57594</v>
      </c>
    </row>
    <row r="6" spans="1:3" ht="30" customHeight="1">
      <c r="A6" s="14" t="s">
        <v>897</v>
      </c>
      <c r="B6" s="2">
        <v>42851</v>
      </c>
      <c r="C6" s="2">
        <v>34704</v>
      </c>
    </row>
    <row r="7" spans="1:3" ht="30" customHeight="1">
      <c r="A7" s="14" t="s">
        <v>898</v>
      </c>
      <c r="B7" s="2">
        <v>228435</v>
      </c>
      <c r="C7" s="2">
        <v>212642</v>
      </c>
    </row>
    <row r="8" spans="1:3" ht="30" customHeight="1">
      <c r="A8" s="14" t="s">
        <v>899</v>
      </c>
      <c r="B8" s="2">
        <v>37759</v>
      </c>
      <c r="C8" s="2">
        <v>67880</v>
      </c>
    </row>
    <row r="9" spans="1:3" ht="30" customHeight="1">
      <c r="A9" s="14" t="s">
        <v>900</v>
      </c>
      <c r="B9" s="2">
        <v>58839</v>
      </c>
      <c r="C9" s="2">
        <v>88540</v>
      </c>
    </row>
    <row r="10" spans="1:3" ht="30" customHeight="1">
      <c r="A10" s="7" t="s">
        <v>2126</v>
      </c>
      <c r="B10" s="3">
        <f>SUM(B4:B9)</f>
        <v>851250</v>
      </c>
      <c r="C10" s="3">
        <f>SUM(C4:C9)</f>
        <v>824215</v>
      </c>
    </row>
    <row r="11" spans="1:3" ht="39.75" customHeight="1">
      <c r="A11" s="276" t="s">
        <v>2133</v>
      </c>
      <c r="B11" s="276"/>
      <c r="C11" s="276"/>
    </row>
  </sheetData>
  <mergeCells count="2">
    <mergeCell ref="A1:C1"/>
    <mergeCell ref="A11:C11"/>
  </mergeCells>
  <phoneticPr fontId="38" type="noConversion"/>
  <printOptions horizontalCentered="1"/>
  <pageMargins left="0.31458333333333299" right="0.31458333333333299" top="0.74791666666666701" bottom="0.74791666666666701" header="0.31458333333333299" footer="0.31458333333333299"/>
  <pageSetup paperSize="9" firstPageNumber="151" orientation="portrait" useFirstPageNumber="1" verticalDpi="300" r:id="rId1"/>
  <headerFoot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
  <sheetViews>
    <sheetView workbookViewId="0">
      <selection activeCell="I17" sqref="I17"/>
    </sheetView>
  </sheetViews>
  <sheetFormatPr defaultColWidth="10" defaultRowHeight="15"/>
  <cols>
    <col min="1" max="1" width="26.5" style="1" customWidth="1"/>
    <col min="2" max="2" width="15.5" style="1" customWidth="1"/>
    <col min="3" max="6" width="12.625" style="1" customWidth="1"/>
    <col min="7" max="16384" width="10" style="1"/>
  </cols>
  <sheetData>
    <row r="1" spans="1:6" ht="47.1" customHeight="1">
      <c r="A1" s="278" t="s">
        <v>1909</v>
      </c>
      <c r="B1" s="278"/>
      <c r="C1" s="278"/>
      <c r="D1" s="278"/>
      <c r="E1" s="278"/>
      <c r="F1" s="278"/>
    </row>
    <row r="2" spans="1:6" ht="20.100000000000001" customHeight="1">
      <c r="A2" s="9"/>
      <c r="B2" s="9"/>
      <c r="C2" s="9"/>
      <c r="D2" s="9"/>
      <c r="E2" s="280" t="s">
        <v>834</v>
      </c>
      <c r="F2" s="280"/>
    </row>
    <row r="3" spans="1:6" ht="30" customHeight="1">
      <c r="A3" s="277" t="s">
        <v>2127</v>
      </c>
      <c r="B3" s="274" t="s">
        <v>903</v>
      </c>
      <c r="C3" s="274"/>
      <c r="D3" s="274"/>
      <c r="E3" s="274"/>
      <c r="F3" s="274" t="s">
        <v>904</v>
      </c>
    </row>
    <row r="4" spans="1:6" ht="30" customHeight="1">
      <c r="A4" s="274"/>
      <c r="B4" s="130" t="s">
        <v>888</v>
      </c>
      <c r="C4" s="130" t="s">
        <v>889</v>
      </c>
      <c r="D4" s="130" t="s">
        <v>902</v>
      </c>
      <c r="E4" s="130" t="s">
        <v>890</v>
      </c>
      <c r="F4" s="274"/>
    </row>
    <row r="5" spans="1:6" ht="30" customHeight="1">
      <c r="A5" s="10" t="s">
        <v>1901</v>
      </c>
      <c r="B5" s="3">
        <f>SUM(C5:E5)</f>
        <v>2208944</v>
      </c>
      <c r="C5" s="2">
        <v>1389642</v>
      </c>
      <c r="D5" s="2">
        <v>775915</v>
      </c>
      <c r="E5" s="2">
        <v>43387</v>
      </c>
      <c r="F5" s="2">
        <v>129840</v>
      </c>
    </row>
    <row r="6" spans="1:6" ht="30" customHeight="1">
      <c r="A6" s="10" t="s">
        <v>1888</v>
      </c>
      <c r="B6" s="3">
        <f>SUM(C6:E6)</f>
        <v>313037</v>
      </c>
      <c r="C6" s="2">
        <v>203427</v>
      </c>
      <c r="D6" s="2">
        <v>109610</v>
      </c>
      <c r="E6" s="2"/>
      <c r="F6" s="2"/>
    </row>
    <row r="7" spans="1:6" ht="30" customHeight="1">
      <c r="A7" s="10" t="s">
        <v>1889</v>
      </c>
      <c r="B7" s="3"/>
      <c r="C7" s="2"/>
      <c r="D7" s="2"/>
      <c r="E7" s="2"/>
      <c r="F7" s="2"/>
    </row>
    <row r="8" spans="1:6" ht="30" customHeight="1">
      <c r="A8" s="10" t="s">
        <v>1890</v>
      </c>
      <c r="B8" s="3">
        <f>SUM(C8:E8)</f>
        <v>267426</v>
      </c>
      <c r="C8" s="2">
        <v>200458</v>
      </c>
      <c r="D8" s="2">
        <v>61310</v>
      </c>
      <c r="E8" s="2">
        <v>5658</v>
      </c>
      <c r="F8" s="2">
        <v>4500</v>
      </c>
    </row>
    <row r="9" spans="1:6" ht="30" customHeight="1">
      <c r="A9" s="10" t="s">
        <v>1891</v>
      </c>
      <c r="B9" s="3">
        <f>B5+B6-B8</f>
        <v>2254555</v>
      </c>
      <c r="C9" s="2">
        <f>C5+C6-C8</f>
        <v>1392611</v>
      </c>
      <c r="D9" s="2">
        <f>D5+D6-D8</f>
        <v>824215</v>
      </c>
      <c r="E9" s="2">
        <f>E5+E6-E8</f>
        <v>37729</v>
      </c>
      <c r="F9" s="2">
        <f>F5+F6-F8</f>
        <v>125340</v>
      </c>
    </row>
    <row r="10" spans="1:6" ht="30" customHeight="1">
      <c r="A10" s="281" t="s">
        <v>891</v>
      </c>
      <c r="B10" s="281"/>
      <c r="C10" s="281"/>
      <c r="D10" s="281"/>
      <c r="E10" s="281"/>
      <c r="F10" s="281"/>
    </row>
    <row r="16" spans="1:6">
      <c r="B16" s="170"/>
    </row>
  </sheetData>
  <mergeCells count="6">
    <mergeCell ref="A1:F1"/>
    <mergeCell ref="E2:F2"/>
    <mergeCell ref="B3:E3"/>
    <mergeCell ref="A10:F10"/>
    <mergeCell ref="A3:A4"/>
    <mergeCell ref="F3:F4"/>
  </mergeCells>
  <phoneticPr fontId="38" type="noConversion"/>
  <printOptions horizontalCentered="1"/>
  <pageMargins left="0.31458333333333299" right="0.31458333333333299" top="0.35416666666666702" bottom="0.74791666666666701" header="0.31458333333333299" footer="0.31458333333333299"/>
  <pageSetup paperSize="9" firstPageNumber="152" orientation="portrait" useFirstPageNumber="1" r:id="rId1"/>
  <headerFooter>
    <oddFooter>&amp;C&amp;P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election activeCell="A3" sqref="A3:A4"/>
    </sheetView>
  </sheetViews>
  <sheetFormatPr defaultColWidth="10" defaultRowHeight="15"/>
  <cols>
    <col min="1" max="1" width="29" style="1" customWidth="1"/>
    <col min="2" max="2" width="15.25" style="1" customWidth="1"/>
    <col min="3" max="6" width="12.625" style="1" customWidth="1"/>
    <col min="7" max="16384" width="10" style="1"/>
  </cols>
  <sheetData>
    <row r="1" spans="1:6" ht="47.1" customHeight="1">
      <c r="A1" s="272" t="s">
        <v>1910</v>
      </c>
      <c r="B1" s="278"/>
      <c r="C1" s="278"/>
      <c r="D1" s="278"/>
      <c r="E1" s="278"/>
      <c r="F1" s="278"/>
    </row>
    <row r="2" spans="1:6" ht="36.75" customHeight="1">
      <c r="A2" s="9"/>
      <c r="B2" s="9"/>
      <c r="C2" s="9"/>
      <c r="D2" s="9"/>
      <c r="E2" s="280" t="s">
        <v>834</v>
      </c>
      <c r="F2" s="280"/>
    </row>
    <row r="3" spans="1:6" ht="30" customHeight="1">
      <c r="A3" s="277" t="s">
        <v>2127</v>
      </c>
      <c r="B3" s="274" t="s">
        <v>903</v>
      </c>
      <c r="C3" s="274"/>
      <c r="D3" s="274"/>
      <c r="E3" s="274"/>
      <c r="F3" s="274" t="s">
        <v>904</v>
      </c>
    </row>
    <row r="4" spans="1:6" ht="30" customHeight="1">
      <c r="A4" s="274"/>
      <c r="B4" s="130" t="s">
        <v>888</v>
      </c>
      <c r="C4" s="130" t="s">
        <v>889</v>
      </c>
      <c r="D4" s="130" t="s">
        <v>902</v>
      </c>
      <c r="E4" s="130" t="s">
        <v>890</v>
      </c>
      <c r="F4" s="274"/>
    </row>
    <row r="5" spans="1:6" ht="30" customHeight="1">
      <c r="A5" s="10" t="s">
        <v>1901</v>
      </c>
      <c r="B5" s="3">
        <v>1107053</v>
      </c>
      <c r="C5" s="2">
        <v>692357</v>
      </c>
      <c r="D5" s="2">
        <v>376655</v>
      </c>
      <c r="E5" s="2">
        <v>38041</v>
      </c>
      <c r="F5" s="2">
        <v>77528</v>
      </c>
    </row>
    <row r="6" spans="1:6" ht="30" customHeight="1">
      <c r="A6" s="10" t="s">
        <v>1888</v>
      </c>
      <c r="B6" s="3">
        <v>106752</v>
      </c>
      <c r="C6" s="2">
        <v>95648</v>
      </c>
      <c r="D6" s="2">
        <v>11104</v>
      </c>
      <c r="E6" s="2"/>
      <c r="F6" s="2"/>
    </row>
    <row r="7" spans="1:6" ht="30" customHeight="1">
      <c r="A7" s="10" t="s">
        <v>1889</v>
      </c>
      <c r="B7" s="3"/>
      <c r="C7" s="2"/>
      <c r="D7" s="2"/>
      <c r="E7" s="2"/>
      <c r="F7" s="2"/>
    </row>
    <row r="8" spans="1:6" ht="30" customHeight="1">
      <c r="A8" s="10" t="s">
        <v>1890</v>
      </c>
      <c r="B8" s="3">
        <f>SUM(C8:E8)</f>
        <v>135204</v>
      </c>
      <c r="C8" s="2">
        <v>105480</v>
      </c>
      <c r="D8" s="2">
        <v>24904</v>
      </c>
      <c r="E8" s="2">
        <v>4820</v>
      </c>
      <c r="F8" s="2"/>
    </row>
    <row r="9" spans="1:6" ht="30" customHeight="1">
      <c r="A9" s="10" t="s">
        <v>1891</v>
      </c>
      <c r="B9" s="3">
        <f>B5+B6+B7-B8</f>
        <v>1078601</v>
      </c>
      <c r="C9" s="3">
        <f t="shared" ref="C9:F9" si="0">C5+C6+C7-C8</f>
        <v>682525</v>
      </c>
      <c r="D9" s="3">
        <f t="shared" si="0"/>
        <v>362855</v>
      </c>
      <c r="E9" s="3">
        <f t="shared" si="0"/>
        <v>33221</v>
      </c>
      <c r="F9" s="3">
        <f t="shared" si="0"/>
        <v>77528</v>
      </c>
    </row>
    <row r="10" spans="1:6" ht="30" customHeight="1">
      <c r="A10" s="282" t="s">
        <v>1911</v>
      </c>
      <c r="B10" s="281"/>
      <c r="C10" s="281"/>
      <c r="D10" s="281"/>
      <c r="E10" s="281"/>
      <c r="F10" s="281"/>
    </row>
  </sheetData>
  <mergeCells count="6">
    <mergeCell ref="A1:F1"/>
    <mergeCell ref="E2:F2"/>
    <mergeCell ref="B3:E3"/>
    <mergeCell ref="A10:F10"/>
    <mergeCell ref="A3:A4"/>
    <mergeCell ref="F3:F4"/>
  </mergeCells>
  <phoneticPr fontId="38" type="noConversion"/>
  <printOptions horizontalCentered="1"/>
  <pageMargins left="0.31458333333333299" right="0.31458333333333299" top="0.35416666666666702" bottom="0.74791666666666701" header="0.31458333333333299" footer="0.31458333333333299"/>
  <pageSetup paperSize="9" firstPageNumber="153" orientation="portrait" useFirstPageNumber="1" r:id="rId1"/>
  <headerFooter>
    <oddFooter>&amp;C&amp;P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activeCell="F17" sqref="F17"/>
    </sheetView>
  </sheetViews>
  <sheetFormatPr defaultColWidth="10" defaultRowHeight="15"/>
  <cols>
    <col min="1" max="3" width="31.5" style="1" customWidth="1"/>
    <col min="4" max="16384" width="10" style="1"/>
  </cols>
  <sheetData>
    <row r="1" spans="1:3" ht="47.25" customHeight="1">
      <c r="A1" s="272" t="s">
        <v>1912</v>
      </c>
      <c r="B1" s="278"/>
      <c r="C1" s="278"/>
    </row>
    <row r="2" spans="1:3" ht="24.75" customHeight="1">
      <c r="C2" s="4" t="s">
        <v>834</v>
      </c>
    </row>
    <row r="3" spans="1:3" ht="30" customHeight="1">
      <c r="A3" s="7" t="s">
        <v>2128</v>
      </c>
      <c r="B3" s="7" t="s">
        <v>905</v>
      </c>
      <c r="C3" s="7" t="s">
        <v>906</v>
      </c>
    </row>
    <row r="4" spans="1:3" ht="30" customHeight="1">
      <c r="A4" s="5" t="s">
        <v>907</v>
      </c>
      <c r="B4" s="2">
        <v>1155521</v>
      </c>
      <c r="C4" s="2">
        <v>1078601</v>
      </c>
    </row>
    <row r="5" spans="1:3" ht="30" customHeight="1">
      <c r="A5" s="5" t="s">
        <v>908</v>
      </c>
      <c r="B5" s="2">
        <v>221613</v>
      </c>
      <c r="C5" s="2">
        <v>189771</v>
      </c>
    </row>
    <row r="6" spans="1:3" ht="30" customHeight="1">
      <c r="A6" s="5" t="s">
        <v>909</v>
      </c>
      <c r="B6" s="2">
        <v>188991</v>
      </c>
      <c r="C6" s="2">
        <v>158631</v>
      </c>
    </row>
    <row r="7" spans="1:3" ht="30" customHeight="1">
      <c r="A7" s="5" t="s">
        <v>910</v>
      </c>
      <c r="B7" s="2">
        <v>393275</v>
      </c>
      <c r="C7" s="2">
        <v>363702</v>
      </c>
    </row>
    <row r="8" spans="1:3" ht="30" customHeight="1">
      <c r="A8" s="5" t="s">
        <v>911</v>
      </c>
      <c r="B8" s="2">
        <v>229263</v>
      </c>
      <c r="C8" s="2">
        <v>244472</v>
      </c>
    </row>
    <row r="9" spans="1:3" ht="30" customHeight="1">
      <c r="A9" s="5" t="s">
        <v>912</v>
      </c>
      <c r="B9" s="2">
        <v>184261</v>
      </c>
      <c r="C9" s="2">
        <v>219378</v>
      </c>
    </row>
    <row r="10" spans="1:3" ht="30" customHeight="1">
      <c r="A10" s="8" t="s">
        <v>2126</v>
      </c>
      <c r="B10" s="3">
        <f>SUM(B4:B9)</f>
        <v>2372924</v>
      </c>
      <c r="C10" s="3">
        <f>SUM(C4:C9)</f>
        <v>2254555</v>
      </c>
    </row>
    <row r="11" spans="1:3" ht="21" customHeight="1">
      <c r="A11" s="279"/>
      <c r="B11" s="279"/>
      <c r="C11" s="279"/>
    </row>
  </sheetData>
  <mergeCells count="2">
    <mergeCell ref="A1:C1"/>
    <mergeCell ref="A11:C11"/>
  </mergeCells>
  <phoneticPr fontId="38" type="noConversion"/>
  <printOptions horizontalCentered="1"/>
  <pageMargins left="0.31458333333333299" right="0.31458333333333299" top="0.74791666666666701" bottom="0.74791666666666701" header="0.31458333333333299" footer="0.31458333333333299"/>
  <pageSetup paperSize="9" firstPageNumber="154" orientation="portrait" useFirstPageNumber="1" verticalDpi="300" r:id="rId1"/>
  <headerFooter>
    <oddFooter>&amp;C&amp;P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H12" sqref="H12"/>
    </sheetView>
  </sheetViews>
  <sheetFormatPr defaultColWidth="10" defaultRowHeight="15"/>
  <cols>
    <col min="1" max="1" width="17.625" style="1" customWidth="1"/>
    <col min="2" max="6" width="15.625" style="1" customWidth="1"/>
    <col min="7" max="16384" width="10" style="1"/>
  </cols>
  <sheetData>
    <row r="1" spans="1:7" ht="47.25" customHeight="1">
      <c r="A1" s="272" t="s">
        <v>1913</v>
      </c>
      <c r="B1" s="278"/>
      <c r="C1" s="278"/>
      <c r="D1" s="278"/>
      <c r="E1" s="278"/>
      <c r="F1" s="278"/>
    </row>
    <row r="2" spans="1:7" ht="22.5" customHeight="1">
      <c r="F2" s="4" t="s">
        <v>834</v>
      </c>
    </row>
    <row r="3" spans="1:7" ht="32.1" customHeight="1">
      <c r="A3" s="8" t="s">
        <v>2128</v>
      </c>
      <c r="B3" s="130" t="s">
        <v>1914</v>
      </c>
      <c r="C3" s="130" t="s">
        <v>1915</v>
      </c>
      <c r="D3" s="130" t="s">
        <v>1916</v>
      </c>
      <c r="E3" s="130" t="s">
        <v>1917</v>
      </c>
      <c r="F3" s="130" t="s">
        <v>1918</v>
      </c>
    </row>
    <row r="4" spans="1:7" ht="30" customHeight="1">
      <c r="A4" s="5" t="s">
        <v>907</v>
      </c>
      <c r="B4" s="2">
        <v>1107053</v>
      </c>
      <c r="C4" s="2">
        <v>106752</v>
      </c>
      <c r="D4" s="2"/>
      <c r="E4" s="2">
        <v>135204</v>
      </c>
      <c r="F4" s="2">
        <f>B4+C4+D4-E4</f>
        <v>1078601</v>
      </c>
    </row>
    <row r="5" spans="1:7" ht="30" customHeight="1">
      <c r="A5" s="5" t="s">
        <v>908</v>
      </c>
      <c r="B5" s="2">
        <v>189401</v>
      </c>
      <c r="C5" s="2">
        <v>23412</v>
      </c>
      <c r="D5" s="2"/>
      <c r="E5" s="2">
        <v>23042</v>
      </c>
      <c r="F5" s="2">
        <v>189771</v>
      </c>
    </row>
    <row r="6" spans="1:7" ht="30" customHeight="1">
      <c r="A6" s="5" t="s">
        <v>909</v>
      </c>
      <c r="B6" s="2">
        <v>162384</v>
      </c>
      <c r="C6" s="2">
        <v>15658</v>
      </c>
      <c r="D6" s="2"/>
      <c r="E6" s="2">
        <v>19411</v>
      </c>
      <c r="F6" s="2">
        <v>158631</v>
      </c>
    </row>
    <row r="7" spans="1:7" ht="30" customHeight="1">
      <c r="A7" s="5" t="s">
        <v>910</v>
      </c>
      <c r="B7" s="2">
        <v>361418</v>
      </c>
      <c r="C7" s="2">
        <v>55049</v>
      </c>
      <c r="D7" s="2"/>
      <c r="E7" s="2">
        <v>52765</v>
      </c>
      <c r="F7" s="2">
        <v>363702</v>
      </c>
    </row>
    <row r="8" spans="1:7" ht="30" customHeight="1">
      <c r="A8" s="5" t="s">
        <v>911</v>
      </c>
      <c r="B8" s="2">
        <v>210310</v>
      </c>
      <c r="C8" s="2">
        <v>55016</v>
      </c>
      <c r="D8" s="2"/>
      <c r="E8" s="2">
        <v>20854</v>
      </c>
      <c r="F8" s="2">
        <v>244472</v>
      </c>
    </row>
    <row r="9" spans="1:7" ht="30" customHeight="1">
      <c r="A9" s="5" t="s">
        <v>912</v>
      </c>
      <c r="B9" s="2">
        <v>178378</v>
      </c>
      <c r="C9" s="2">
        <v>57150</v>
      </c>
      <c r="D9" s="2"/>
      <c r="E9" s="2">
        <v>16150</v>
      </c>
      <c r="F9" s="2">
        <v>219378</v>
      </c>
    </row>
    <row r="10" spans="1:7" ht="30" customHeight="1">
      <c r="A10" s="8" t="s">
        <v>2126</v>
      </c>
      <c r="B10" s="3">
        <f>SUM(B4:B9)</f>
        <v>2208944</v>
      </c>
      <c r="C10" s="3">
        <f>SUM(C4:C9)</f>
        <v>313037</v>
      </c>
      <c r="D10" s="3"/>
      <c r="E10" s="3">
        <f>SUM(E4:E9)</f>
        <v>267426</v>
      </c>
      <c r="F10" s="3">
        <f>SUM(F4:F9)</f>
        <v>2254555</v>
      </c>
      <c r="G10" s="170"/>
    </row>
    <row r="11" spans="1:7" ht="30" customHeight="1">
      <c r="A11" s="283" t="s">
        <v>913</v>
      </c>
      <c r="B11" s="283"/>
      <c r="C11" s="283"/>
      <c r="D11" s="283"/>
      <c r="E11" s="283"/>
      <c r="F11" s="283"/>
    </row>
    <row r="12" spans="1:7">
      <c r="A12" s="6"/>
      <c r="B12" s="6"/>
      <c r="C12" s="6"/>
      <c r="D12" s="6"/>
      <c r="E12" s="6"/>
      <c r="F12" s="6"/>
    </row>
    <row r="13" spans="1:7">
      <c r="F13" s="170"/>
    </row>
  </sheetData>
  <mergeCells count="2">
    <mergeCell ref="A1:F1"/>
    <mergeCell ref="A11:F11"/>
  </mergeCells>
  <phoneticPr fontId="38" type="noConversion"/>
  <printOptions horizontalCentered="1"/>
  <pageMargins left="0.31458333333333299" right="0.31458333333333299" top="0.74791666666666701" bottom="0.74791666666666701" header="0.31458333333333299" footer="0.31458333333333299"/>
  <pageSetup paperSize="9" firstPageNumber="155" orientation="portrait" useFirstPageNumber="1"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44"/>
  <sheetViews>
    <sheetView showZeros="0" topLeftCell="A55" zoomScale="90" zoomScaleNormal="90" workbookViewId="0">
      <selection activeCell="B54" sqref="B54"/>
    </sheetView>
  </sheetViews>
  <sheetFormatPr defaultColWidth="12.125" defaultRowHeight="24.95" customHeight="1"/>
  <cols>
    <col min="1" max="1" width="41.625" style="113" customWidth="1"/>
    <col min="2" max="2" width="9.625" style="113" customWidth="1"/>
    <col min="3" max="3" width="41.625" style="113" customWidth="1"/>
    <col min="4" max="4" width="9.625" style="113" customWidth="1"/>
    <col min="5" max="248" width="12.125" style="77"/>
    <col min="249" max="249" width="41.75" style="77" customWidth="1"/>
    <col min="250" max="250" width="19.5" style="77" customWidth="1"/>
    <col min="251" max="251" width="40.625" style="77" customWidth="1"/>
    <col min="252" max="252" width="19.5" style="77" customWidth="1"/>
    <col min="253" max="504" width="12.125" style="77"/>
    <col min="505" max="505" width="41.75" style="77" customWidth="1"/>
    <col min="506" max="506" width="19.5" style="77" customWidth="1"/>
    <col min="507" max="507" width="40.625" style="77" customWidth="1"/>
    <col min="508" max="508" width="19.5" style="77" customWidth="1"/>
    <col min="509" max="760" width="12.125" style="77"/>
    <col min="761" max="761" width="41.75" style="77" customWidth="1"/>
    <col min="762" max="762" width="19.5" style="77" customWidth="1"/>
    <col min="763" max="763" width="40.625" style="77" customWidth="1"/>
    <col min="764" max="764" width="19.5" style="77" customWidth="1"/>
    <col min="765" max="1016" width="12.125" style="77"/>
    <col min="1017" max="1017" width="41.75" style="77" customWidth="1"/>
    <col min="1018" max="1018" width="19.5" style="77" customWidth="1"/>
    <col min="1019" max="1019" width="40.625" style="77" customWidth="1"/>
    <col min="1020" max="1020" width="19.5" style="77" customWidth="1"/>
    <col min="1021" max="1272" width="12.125" style="77"/>
    <col min="1273" max="1273" width="41.75" style="77" customWidth="1"/>
    <col min="1274" max="1274" width="19.5" style="77" customWidth="1"/>
    <col min="1275" max="1275" width="40.625" style="77" customWidth="1"/>
    <col min="1276" max="1276" width="19.5" style="77" customWidth="1"/>
    <col min="1277" max="1528" width="12.125" style="77"/>
    <col min="1529" max="1529" width="41.75" style="77" customWidth="1"/>
    <col min="1530" max="1530" width="19.5" style="77" customWidth="1"/>
    <col min="1531" max="1531" width="40.625" style="77" customWidth="1"/>
    <col min="1532" max="1532" width="19.5" style="77" customWidth="1"/>
    <col min="1533" max="1784" width="12.125" style="77"/>
    <col min="1785" max="1785" width="41.75" style="77" customWidth="1"/>
    <col min="1786" max="1786" width="19.5" style="77" customWidth="1"/>
    <col min="1787" max="1787" width="40.625" style="77" customWidth="1"/>
    <col min="1788" max="1788" width="19.5" style="77" customWidth="1"/>
    <col min="1789" max="2040" width="12.125" style="77"/>
    <col min="2041" max="2041" width="41.75" style="77" customWidth="1"/>
    <col min="2042" max="2042" width="19.5" style="77" customWidth="1"/>
    <col min="2043" max="2043" width="40.625" style="77" customWidth="1"/>
    <col min="2044" max="2044" width="19.5" style="77" customWidth="1"/>
    <col min="2045" max="2296" width="12.125" style="77"/>
    <col min="2297" max="2297" width="41.75" style="77" customWidth="1"/>
    <col min="2298" max="2298" width="19.5" style="77" customWidth="1"/>
    <col min="2299" max="2299" width="40.625" style="77" customWidth="1"/>
    <col min="2300" max="2300" width="19.5" style="77" customWidth="1"/>
    <col min="2301" max="2552" width="12.125" style="77"/>
    <col min="2553" max="2553" width="41.75" style="77" customWidth="1"/>
    <col min="2554" max="2554" width="19.5" style="77" customWidth="1"/>
    <col min="2555" max="2555" width="40.625" style="77" customWidth="1"/>
    <col min="2556" max="2556" width="19.5" style="77" customWidth="1"/>
    <col min="2557" max="2808" width="12.125" style="77"/>
    <col min="2809" max="2809" width="41.75" style="77" customWidth="1"/>
    <col min="2810" max="2810" width="19.5" style="77" customWidth="1"/>
    <col min="2811" max="2811" width="40.625" style="77" customWidth="1"/>
    <col min="2812" max="2812" width="19.5" style="77" customWidth="1"/>
    <col min="2813" max="3064" width="12.125" style="77"/>
    <col min="3065" max="3065" width="41.75" style="77" customWidth="1"/>
    <col min="3066" max="3066" width="19.5" style="77" customWidth="1"/>
    <col min="3067" max="3067" width="40.625" style="77" customWidth="1"/>
    <col min="3068" max="3068" width="19.5" style="77" customWidth="1"/>
    <col min="3069" max="3320" width="12.125" style="77"/>
    <col min="3321" max="3321" width="41.75" style="77" customWidth="1"/>
    <col min="3322" max="3322" width="19.5" style="77" customWidth="1"/>
    <col min="3323" max="3323" width="40.625" style="77" customWidth="1"/>
    <col min="3324" max="3324" width="19.5" style="77" customWidth="1"/>
    <col min="3325" max="3576" width="12.125" style="77"/>
    <col min="3577" max="3577" width="41.75" style="77" customWidth="1"/>
    <col min="3578" max="3578" width="19.5" style="77" customWidth="1"/>
    <col min="3579" max="3579" width="40.625" style="77" customWidth="1"/>
    <col min="3580" max="3580" width="19.5" style="77" customWidth="1"/>
    <col min="3581" max="3832" width="12.125" style="77"/>
    <col min="3833" max="3833" width="41.75" style="77" customWidth="1"/>
    <col min="3834" max="3834" width="19.5" style="77" customWidth="1"/>
    <col min="3835" max="3835" width="40.625" style="77" customWidth="1"/>
    <col min="3836" max="3836" width="19.5" style="77" customWidth="1"/>
    <col min="3837" max="4088" width="12.125" style="77"/>
    <col min="4089" max="4089" width="41.75" style="77" customWidth="1"/>
    <col min="4090" max="4090" width="19.5" style="77" customWidth="1"/>
    <col min="4091" max="4091" width="40.625" style="77" customWidth="1"/>
    <col min="4092" max="4092" width="19.5" style="77" customWidth="1"/>
    <col min="4093" max="4344" width="12.125" style="77"/>
    <col min="4345" max="4345" width="41.75" style="77" customWidth="1"/>
    <col min="4346" max="4346" width="19.5" style="77" customWidth="1"/>
    <col min="4347" max="4347" width="40.625" style="77" customWidth="1"/>
    <col min="4348" max="4348" width="19.5" style="77" customWidth="1"/>
    <col min="4349" max="4600" width="12.125" style="77"/>
    <col min="4601" max="4601" width="41.75" style="77" customWidth="1"/>
    <col min="4602" max="4602" width="19.5" style="77" customWidth="1"/>
    <col min="4603" max="4603" width="40.625" style="77" customWidth="1"/>
    <col min="4604" max="4604" width="19.5" style="77" customWidth="1"/>
    <col min="4605" max="4856" width="12.125" style="77"/>
    <col min="4857" max="4857" width="41.75" style="77" customWidth="1"/>
    <col min="4858" max="4858" width="19.5" style="77" customWidth="1"/>
    <col min="4859" max="4859" width="40.625" style="77" customWidth="1"/>
    <col min="4860" max="4860" width="19.5" style="77" customWidth="1"/>
    <col min="4861" max="5112" width="12.125" style="77"/>
    <col min="5113" max="5113" width="41.75" style="77" customWidth="1"/>
    <col min="5114" max="5114" width="19.5" style="77" customWidth="1"/>
    <col min="5115" max="5115" width="40.625" style="77" customWidth="1"/>
    <col min="5116" max="5116" width="19.5" style="77" customWidth="1"/>
    <col min="5117" max="5368" width="12.125" style="77"/>
    <col min="5369" max="5369" width="41.75" style="77" customWidth="1"/>
    <col min="5370" max="5370" width="19.5" style="77" customWidth="1"/>
    <col min="5371" max="5371" width="40.625" style="77" customWidth="1"/>
    <col min="5372" max="5372" width="19.5" style="77" customWidth="1"/>
    <col min="5373" max="5624" width="12.125" style="77"/>
    <col min="5625" max="5625" width="41.75" style="77" customWidth="1"/>
    <col min="5626" max="5626" width="19.5" style="77" customWidth="1"/>
    <col min="5627" max="5627" width="40.625" style="77" customWidth="1"/>
    <col min="5628" max="5628" width="19.5" style="77" customWidth="1"/>
    <col min="5629" max="5880" width="12.125" style="77"/>
    <col min="5881" max="5881" width="41.75" style="77" customWidth="1"/>
    <col min="5882" max="5882" width="19.5" style="77" customWidth="1"/>
    <col min="5883" max="5883" width="40.625" style="77" customWidth="1"/>
    <col min="5884" max="5884" width="19.5" style="77" customWidth="1"/>
    <col min="5885" max="6136" width="12.125" style="77"/>
    <col min="6137" max="6137" width="41.75" style="77" customWidth="1"/>
    <col min="6138" max="6138" width="19.5" style="77" customWidth="1"/>
    <col min="6139" max="6139" width="40.625" style="77" customWidth="1"/>
    <col min="6140" max="6140" width="19.5" style="77" customWidth="1"/>
    <col min="6141" max="6392" width="12.125" style="77"/>
    <col min="6393" max="6393" width="41.75" style="77" customWidth="1"/>
    <col min="6394" max="6394" width="19.5" style="77" customWidth="1"/>
    <col min="6395" max="6395" width="40.625" style="77" customWidth="1"/>
    <col min="6396" max="6396" width="19.5" style="77" customWidth="1"/>
    <col min="6397" max="6648" width="12.125" style="77"/>
    <col min="6649" max="6649" width="41.75" style="77" customWidth="1"/>
    <col min="6650" max="6650" width="19.5" style="77" customWidth="1"/>
    <col min="6651" max="6651" width="40.625" style="77" customWidth="1"/>
    <col min="6652" max="6652" width="19.5" style="77" customWidth="1"/>
    <col min="6653" max="6904" width="12.125" style="77"/>
    <col min="6905" max="6905" width="41.75" style="77" customWidth="1"/>
    <col min="6906" max="6906" width="19.5" style="77" customWidth="1"/>
    <col min="6907" max="6907" width="40.625" style="77" customWidth="1"/>
    <col min="6908" max="6908" width="19.5" style="77" customWidth="1"/>
    <col min="6909" max="7160" width="12.125" style="77"/>
    <col min="7161" max="7161" width="41.75" style="77" customWidth="1"/>
    <col min="7162" max="7162" width="19.5" style="77" customWidth="1"/>
    <col min="7163" max="7163" width="40.625" style="77" customWidth="1"/>
    <col min="7164" max="7164" width="19.5" style="77" customWidth="1"/>
    <col min="7165" max="7416" width="12.125" style="77"/>
    <col min="7417" max="7417" width="41.75" style="77" customWidth="1"/>
    <col min="7418" max="7418" width="19.5" style="77" customWidth="1"/>
    <col min="7419" max="7419" width="40.625" style="77" customWidth="1"/>
    <col min="7420" max="7420" width="19.5" style="77" customWidth="1"/>
    <col min="7421" max="7672" width="12.125" style="77"/>
    <col min="7673" max="7673" width="41.75" style="77" customWidth="1"/>
    <col min="7674" max="7674" width="19.5" style="77" customWidth="1"/>
    <col min="7675" max="7675" width="40.625" style="77" customWidth="1"/>
    <col min="7676" max="7676" width="19.5" style="77" customWidth="1"/>
    <col min="7677" max="7928" width="12.125" style="77"/>
    <col min="7929" max="7929" width="41.75" style="77" customWidth="1"/>
    <col min="7930" max="7930" width="19.5" style="77" customWidth="1"/>
    <col min="7931" max="7931" width="40.625" style="77" customWidth="1"/>
    <col min="7932" max="7932" width="19.5" style="77" customWidth="1"/>
    <col min="7933" max="8184" width="12.125" style="77"/>
    <col min="8185" max="8185" width="41.75" style="77" customWidth="1"/>
    <col min="8186" max="8186" width="19.5" style="77" customWidth="1"/>
    <col min="8187" max="8187" width="40.625" style="77" customWidth="1"/>
    <col min="8188" max="8188" width="19.5" style="77" customWidth="1"/>
    <col min="8189" max="8440" width="12.125" style="77"/>
    <col min="8441" max="8441" width="41.75" style="77" customWidth="1"/>
    <col min="8442" max="8442" width="19.5" style="77" customWidth="1"/>
    <col min="8443" max="8443" width="40.625" style="77" customWidth="1"/>
    <col min="8444" max="8444" width="19.5" style="77" customWidth="1"/>
    <col min="8445" max="8696" width="12.125" style="77"/>
    <col min="8697" max="8697" width="41.75" style="77" customWidth="1"/>
    <col min="8698" max="8698" width="19.5" style="77" customWidth="1"/>
    <col min="8699" max="8699" width="40.625" style="77" customWidth="1"/>
    <col min="8700" max="8700" width="19.5" style="77" customWidth="1"/>
    <col min="8701" max="8952" width="12.125" style="77"/>
    <col min="8953" max="8953" width="41.75" style="77" customWidth="1"/>
    <col min="8954" max="8954" width="19.5" style="77" customWidth="1"/>
    <col min="8955" max="8955" width="40.625" style="77" customWidth="1"/>
    <col min="8956" max="8956" width="19.5" style="77" customWidth="1"/>
    <col min="8957" max="9208" width="12.125" style="77"/>
    <col min="9209" max="9209" width="41.75" style="77" customWidth="1"/>
    <col min="9210" max="9210" width="19.5" style="77" customWidth="1"/>
    <col min="9211" max="9211" width="40.625" style="77" customWidth="1"/>
    <col min="9212" max="9212" width="19.5" style="77" customWidth="1"/>
    <col min="9213" max="9464" width="12.125" style="77"/>
    <col min="9465" max="9465" width="41.75" style="77" customWidth="1"/>
    <col min="9466" max="9466" width="19.5" style="77" customWidth="1"/>
    <col min="9467" max="9467" width="40.625" style="77" customWidth="1"/>
    <col min="9468" max="9468" width="19.5" style="77" customWidth="1"/>
    <col min="9469" max="9720" width="12.125" style="77"/>
    <col min="9721" max="9721" width="41.75" style="77" customWidth="1"/>
    <col min="9722" max="9722" width="19.5" style="77" customWidth="1"/>
    <col min="9723" max="9723" width="40.625" style="77" customWidth="1"/>
    <col min="9724" max="9724" width="19.5" style="77" customWidth="1"/>
    <col min="9725" max="9976" width="12.125" style="77"/>
    <col min="9977" max="9977" width="41.75" style="77" customWidth="1"/>
    <col min="9978" max="9978" width="19.5" style="77" customWidth="1"/>
    <col min="9979" max="9979" width="40.625" style="77" customWidth="1"/>
    <col min="9980" max="9980" width="19.5" style="77" customWidth="1"/>
    <col min="9981" max="10232" width="12.125" style="77"/>
    <col min="10233" max="10233" width="41.75" style="77" customWidth="1"/>
    <col min="10234" max="10234" width="19.5" style="77" customWidth="1"/>
    <col min="10235" max="10235" width="40.625" style="77" customWidth="1"/>
    <col min="10236" max="10236" width="19.5" style="77" customWidth="1"/>
    <col min="10237" max="10488" width="12.125" style="77"/>
    <col min="10489" max="10489" width="41.75" style="77" customWidth="1"/>
    <col min="10490" max="10490" width="19.5" style="77" customWidth="1"/>
    <col min="10491" max="10491" width="40.625" style="77" customWidth="1"/>
    <col min="10492" max="10492" width="19.5" style="77" customWidth="1"/>
    <col min="10493" max="10744" width="12.125" style="77"/>
    <col min="10745" max="10745" width="41.75" style="77" customWidth="1"/>
    <col min="10746" max="10746" width="19.5" style="77" customWidth="1"/>
    <col min="10747" max="10747" width="40.625" style="77" customWidth="1"/>
    <col min="10748" max="10748" width="19.5" style="77" customWidth="1"/>
    <col min="10749" max="11000" width="12.125" style="77"/>
    <col min="11001" max="11001" width="41.75" style="77" customWidth="1"/>
    <col min="11002" max="11002" width="19.5" style="77" customWidth="1"/>
    <col min="11003" max="11003" width="40.625" style="77" customWidth="1"/>
    <col min="11004" max="11004" width="19.5" style="77" customWidth="1"/>
    <col min="11005" max="11256" width="12.125" style="77"/>
    <col min="11257" max="11257" width="41.75" style="77" customWidth="1"/>
    <col min="11258" max="11258" width="19.5" style="77" customWidth="1"/>
    <col min="11259" max="11259" width="40.625" style="77" customWidth="1"/>
    <col min="11260" max="11260" width="19.5" style="77" customWidth="1"/>
    <col min="11261" max="11512" width="12.125" style="77"/>
    <col min="11513" max="11513" width="41.75" style="77" customWidth="1"/>
    <col min="11514" max="11514" width="19.5" style="77" customWidth="1"/>
    <col min="11515" max="11515" width="40.625" style="77" customWidth="1"/>
    <col min="11516" max="11516" width="19.5" style="77" customWidth="1"/>
    <col min="11517" max="11768" width="12.125" style="77"/>
    <col min="11769" max="11769" width="41.75" style="77" customWidth="1"/>
    <col min="11770" max="11770" width="19.5" style="77" customWidth="1"/>
    <col min="11771" max="11771" width="40.625" style="77" customWidth="1"/>
    <col min="11772" max="11772" width="19.5" style="77" customWidth="1"/>
    <col min="11773" max="12024" width="12.125" style="77"/>
    <col min="12025" max="12025" width="41.75" style="77" customWidth="1"/>
    <col min="12026" max="12026" width="19.5" style="77" customWidth="1"/>
    <col min="12027" max="12027" width="40.625" style="77" customWidth="1"/>
    <col min="12028" max="12028" width="19.5" style="77" customWidth="1"/>
    <col min="12029" max="12280" width="12.125" style="77"/>
    <col min="12281" max="12281" width="41.75" style="77" customWidth="1"/>
    <col min="12282" max="12282" width="19.5" style="77" customWidth="1"/>
    <col min="12283" max="12283" width="40.625" style="77" customWidth="1"/>
    <col min="12284" max="12284" width="19.5" style="77" customWidth="1"/>
    <col min="12285" max="12536" width="12.125" style="77"/>
    <col min="12537" max="12537" width="41.75" style="77" customWidth="1"/>
    <col min="12538" max="12538" width="19.5" style="77" customWidth="1"/>
    <col min="12539" max="12539" width="40.625" style="77" customWidth="1"/>
    <col min="12540" max="12540" width="19.5" style="77" customWidth="1"/>
    <col min="12541" max="12792" width="12.125" style="77"/>
    <col min="12793" max="12793" width="41.75" style="77" customWidth="1"/>
    <col min="12794" max="12794" width="19.5" style="77" customWidth="1"/>
    <col min="12795" max="12795" width="40.625" style="77" customWidth="1"/>
    <col min="12796" max="12796" width="19.5" style="77" customWidth="1"/>
    <col min="12797" max="13048" width="12.125" style="77"/>
    <col min="13049" max="13049" width="41.75" style="77" customWidth="1"/>
    <col min="13050" max="13050" width="19.5" style="77" customWidth="1"/>
    <col min="13051" max="13051" width="40.625" style="77" customWidth="1"/>
    <col min="13052" max="13052" width="19.5" style="77" customWidth="1"/>
    <col min="13053" max="13304" width="12.125" style="77"/>
    <col min="13305" max="13305" width="41.75" style="77" customWidth="1"/>
    <col min="13306" max="13306" width="19.5" style="77" customWidth="1"/>
    <col min="13307" max="13307" width="40.625" style="77" customWidth="1"/>
    <col min="13308" max="13308" width="19.5" style="77" customWidth="1"/>
    <col min="13309" max="13560" width="12.125" style="77"/>
    <col min="13561" max="13561" width="41.75" style="77" customWidth="1"/>
    <col min="13562" max="13562" width="19.5" style="77" customWidth="1"/>
    <col min="13563" max="13563" width="40.625" style="77" customWidth="1"/>
    <col min="13564" max="13564" width="19.5" style="77" customWidth="1"/>
    <col min="13565" max="13816" width="12.125" style="77"/>
    <col min="13817" max="13817" width="41.75" style="77" customWidth="1"/>
    <col min="13818" max="13818" width="19.5" style="77" customWidth="1"/>
    <col min="13819" max="13819" width="40.625" style="77" customWidth="1"/>
    <col min="13820" max="13820" width="19.5" style="77" customWidth="1"/>
    <col min="13821" max="14072" width="12.125" style="77"/>
    <col min="14073" max="14073" width="41.75" style="77" customWidth="1"/>
    <col min="14074" max="14074" width="19.5" style="77" customWidth="1"/>
    <col min="14075" max="14075" width="40.625" style="77" customWidth="1"/>
    <col min="14076" max="14076" width="19.5" style="77" customWidth="1"/>
    <col min="14077" max="14328" width="12.125" style="77"/>
    <col min="14329" max="14329" width="41.75" style="77" customWidth="1"/>
    <col min="14330" max="14330" width="19.5" style="77" customWidth="1"/>
    <col min="14331" max="14331" width="40.625" style="77" customWidth="1"/>
    <col min="14332" max="14332" width="19.5" style="77" customWidth="1"/>
    <col min="14333" max="14584" width="12.125" style="77"/>
    <col min="14585" max="14585" width="41.75" style="77" customWidth="1"/>
    <col min="14586" max="14586" width="19.5" style="77" customWidth="1"/>
    <col min="14587" max="14587" width="40.625" style="77" customWidth="1"/>
    <col min="14588" max="14588" width="19.5" style="77" customWidth="1"/>
    <col min="14589" max="14840" width="12.125" style="77"/>
    <col min="14841" max="14841" width="41.75" style="77" customWidth="1"/>
    <col min="14842" max="14842" width="19.5" style="77" customWidth="1"/>
    <col min="14843" max="14843" width="40.625" style="77" customWidth="1"/>
    <col min="14844" max="14844" width="19.5" style="77" customWidth="1"/>
    <col min="14845" max="15096" width="12.125" style="77"/>
    <col min="15097" max="15097" width="41.75" style="77" customWidth="1"/>
    <col min="15098" max="15098" width="19.5" style="77" customWidth="1"/>
    <col min="15099" max="15099" width="40.625" style="77" customWidth="1"/>
    <col min="15100" max="15100" width="19.5" style="77" customWidth="1"/>
    <col min="15101" max="15352" width="12.125" style="77"/>
    <col min="15353" max="15353" width="41.75" style="77" customWidth="1"/>
    <col min="15354" max="15354" width="19.5" style="77" customWidth="1"/>
    <col min="15355" max="15355" width="40.625" style="77" customWidth="1"/>
    <col min="15356" max="15356" width="19.5" style="77" customWidth="1"/>
    <col min="15357" max="15608" width="12.125" style="77"/>
    <col min="15609" max="15609" width="41.75" style="77" customWidth="1"/>
    <col min="15610" max="15610" width="19.5" style="77" customWidth="1"/>
    <col min="15611" max="15611" width="40.625" style="77" customWidth="1"/>
    <col min="15612" max="15612" width="19.5" style="77" customWidth="1"/>
    <col min="15613" max="15864" width="12.125" style="77"/>
    <col min="15865" max="15865" width="41.75" style="77" customWidth="1"/>
    <col min="15866" max="15866" width="19.5" style="77" customWidth="1"/>
    <col min="15867" max="15867" width="40.625" style="77" customWidth="1"/>
    <col min="15868" max="15868" width="19.5" style="77" customWidth="1"/>
    <col min="15869" max="16120" width="12.125" style="77"/>
    <col min="16121" max="16121" width="41.75" style="77" customWidth="1"/>
    <col min="16122" max="16122" width="19.5" style="77" customWidth="1"/>
    <col min="16123" max="16123" width="40.625" style="77" customWidth="1"/>
    <col min="16124" max="16124" width="19.5" style="77" customWidth="1"/>
    <col min="16125" max="16384" width="12.125" style="77"/>
  </cols>
  <sheetData>
    <row r="1" spans="1:4" ht="24.95" customHeight="1">
      <c r="A1" s="246" t="s">
        <v>1895</v>
      </c>
      <c r="B1" s="246"/>
      <c r="C1" s="246"/>
      <c r="D1" s="246"/>
    </row>
    <row r="2" spans="1:4" ht="24.95" customHeight="1">
      <c r="A2" s="247" t="s">
        <v>57</v>
      </c>
      <c r="B2" s="247"/>
      <c r="C2" s="247"/>
      <c r="D2" s="247"/>
    </row>
    <row r="3" spans="1:4" ht="24.95" customHeight="1">
      <c r="A3" s="138" t="s">
        <v>58</v>
      </c>
      <c r="B3" s="138" t="s">
        <v>1896</v>
      </c>
      <c r="C3" s="138" t="s">
        <v>58</v>
      </c>
      <c r="D3" s="138" t="s">
        <v>1896</v>
      </c>
    </row>
    <row r="4" spans="1:4" s="112" customFormat="1" ht="24.95" customHeight="1">
      <c r="A4" s="64" t="s">
        <v>59</v>
      </c>
      <c r="B4" s="28">
        <v>898528</v>
      </c>
      <c r="C4" s="64" t="s">
        <v>60</v>
      </c>
      <c r="D4" s="28">
        <v>1716544</v>
      </c>
    </row>
    <row r="5" spans="1:4" s="112" customFormat="1" ht="24.95" customHeight="1">
      <c r="A5" s="64" t="s">
        <v>61</v>
      </c>
      <c r="B5" s="28">
        <v>721652</v>
      </c>
      <c r="C5" s="64" t="s">
        <v>62</v>
      </c>
      <c r="D5" s="29">
        <v>0</v>
      </c>
    </row>
    <row r="6" spans="1:4" s="112" customFormat="1" ht="24.95" customHeight="1">
      <c r="A6" s="64" t="s">
        <v>63</v>
      </c>
      <c r="B6" s="28">
        <v>28611</v>
      </c>
      <c r="C6" s="64" t="s">
        <v>64</v>
      </c>
      <c r="D6" s="29">
        <v>0</v>
      </c>
    </row>
    <row r="7" spans="1:4" s="112" customFormat="1" ht="24.95" customHeight="1">
      <c r="A7" s="66" t="s">
        <v>65</v>
      </c>
      <c r="B7" s="29">
        <v>9437</v>
      </c>
      <c r="C7" s="66" t="s">
        <v>66</v>
      </c>
      <c r="D7" s="29">
        <v>0</v>
      </c>
    </row>
    <row r="8" spans="1:4" s="112" customFormat="1" ht="24.95" customHeight="1">
      <c r="A8" s="66" t="s">
        <v>67</v>
      </c>
      <c r="B8" s="29">
        <v>21087</v>
      </c>
      <c r="C8" s="66" t="s">
        <v>68</v>
      </c>
      <c r="D8" s="29">
        <v>0</v>
      </c>
    </row>
    <row r="9" spans="1:4" s="112" customFormat="1" ht="24.95" customHeight="1">
      <c r="A9" s="66" t="s">
        <v>69</v>
      </c>
      <c r="B9" s="29">
        <v>38251</v>
      </c>
      <c r="C9" s="66" t="s">
        <v>70</v>
      </c>
      <c r="D9" s="29">
        <v>0</v>
      </c>
    </row>
    <row r="10" spans="1:4" s="112" customFormat="1" ht="24.95" customHeight="1">
      <c r="A10" s="66" t="s">
        <v>71</v>
      </c>
      <c r="B10" s="29">
        <v>966</v>
      </c>
      <c r="C10" s="66" t="s">
        <v>72</v>
      </c>
      <c r="D10" s="29">
        <v>0</v>
      </c>
    </row>
    <row r="11" spans="1:4" s="112" customFormat="1" ht="24.95" customHeight="1">
      <c r="A11" s="66" t="s">
        <v>73</v>
      </c>
      <c r="B11" s="29">
        <v>-28149</v>
      </c>
      <c r="C11" s="66" t="s">
        <v>74</v>
      </c>
      <c r="D11" s="29">
        <v>0</v>
      </c>
    </row>
    <row r="12" spans="1:4" s="112" customFormat="1" ht="24.95" customHeight="1">
      <c r="A12" s="66" t="s">
        <v>75</v>
      </c>
      <c r="B12" s="29">
        <v>-12981</v>
      </c>
      <c r="C12" s="66" t="s">
        <v>76</v>
      </c>
      <c r="D12" s="29">
        <v>0</v>
      </c>
    </row>
    <row r="13" spans="1:4" s="112" customFormat="1" ht="24.95" customHeight="1">
      <c r="A13" s="64" t="s">
        <v>77</v>
      </c>
      <c r="B13" s="28">
        <v>577066</v>
      </c>
      <c r="C13" s="64" t="s">
        <v>78</v>
      </c>
      <c r="D13" s="29">
        <v>0</v>
      </c>
    </row>
    <row r="14" spans="1:4" s="112" customFormat="1" ht="24.95" customHeight="1">
      <c r="A14" s="66" t="s">
        <v>79</v>
      </c>
      <c r="B14" s="29"/>
      <c r="C14" s="66" t="s">
        <v>80</v>
      </c>
      <c r="D14" s="29">
        <v>0</v>
      </c>
    </row>
    <row r="15" spans="1:4" s="112" customFormat="1" ht="24.95" customHeight="1">
      <c r="A15" s="66" t="s">
        <v>81</v>
      </c>
      <c r="B15" s="29">
        <v>142703</v>
      </c>
      <c r="C15" s="66" t="s">
        <v>82</v>
      </c>
      <c r="D15" s="29">
        <v>0</v>
      </c>
    </row>
    <row r="16" spans="1:4" s="112" customFormat="1" ht="24.95" customHeight="1">
      <c r="A16" s="66" t="s">
        <v>83</v>
      </c>
      <c r="B16" s="29">
        <v>15842</v>
      </c>
      <c r="C16" s="66" t="s">
        <v>84</v>
      </c>
      <c r="D16" s="29">
        <v>0</v>
      </c>
    </row>
    <row r="17" spans="1:4" s="112" customFormat="1" ht="24.95" customHeight="1">
      <c r="A17" s="66" t="s">
        <v>85</v>
      </c>
      <c r="B17" s="29">
        <v>41774</v>
      </c>
      <c r="C17" s="66" t="s">
        <v>86</v>
      </c>
      <c r="D17" s="29">
        <v>0</v>
      </c>
    </row>
    <row r="18" spans="1:4" s="112" customFormat="1" ht="24.95" customHeight="1">
      <c r="A18" s="66" t="s">
        <v>87</v>
      </c>
      <c r="B18" s="29">
        <v>8014</v>
      </c>
      <c r="C18" s="66" t="s">
        <v>88</v>
      </c>
      <c r="D18" s="29">
        <v>0</v>
      </c>
    </row>
    <row r="19" spans="1:4" s="112" customFormat="1" ht="24.95" customHeight="1">
      <c r="A19" s="66" t="s">
        <v>89</v>
      </c>
      <c r="B19" s="29">
        <v>22357</v>
      </c>
      <c r="C19" s="66" t="s">
        <v>90</v>
      </c>
      <c r="D19" s="29">
        <v>0</v>
      </c>
    </row>
    <row r="20" spans="1:4" s="112" customFormat="1" ht="24.95" customHeight="1">
      <c r="A20" s="66" t="s">
        <v>91</v>
      </c>
      <c r="B20" s="29"/>
      <c r="C20" s="66" t="s">
        <v>92</v>
      </c>
      <c r="D20" s="29">
        <v>0</v>
      </c>
    </row>
    <row r="21" spans="1:4" s="112" customFormat="1" ht="24.95" customHeight="1">
      <c r="A21" s="66" t="s">
        <v>93</v>
      </c>
      <c r="B21" s="29">
        <v>9901</v>
      </c>
      <c r="C21" s="66" t="s">
        <v>94</v>
      </c>
      <c r="D21" s="29">
        <v>0</v>
      </c>
    </row>
    <row r="22" spans="1:4" s="112" customFormat="1" ht="24.95" customHeight="1">
      <c r="A22" s="66" t="s">
        <v>95</v>
      </c>
      <c r="B22" s="29">
        <v>53032</v>
      </c>
      <c r="C22" s="66" t="s">
        <v>96</v>
      </c>
      <c r="D22" s="29">
        <v>0</v>
      </c>
    </row>
    <row r="23" spans="1:4" s="112" customFormat="1" ht="24.95" customHeight="1">
      <c r="A23" s="66" t="s">
        <v>97</v>
      </c>
      <c r="B23" s="29"/>
      <c r="C23" s="66" t="s">
        <v>98</v>
      </c>
      <c r="D23" s="29">
        <v>0</v>
      </c>
    </row>
    <row r="24" spans="1:4" s="112" customFormat="1" ht="24.95" customHeight="1">
      <c r="A24" s="66" t="s">
        <v>99</v>
      </c>
      <c r="B24" s="29"/>
      <c r="C24" s="66" t="s">
        <v>100</v>
      </c>
      <c r="D24" s="29">
        <v>0</v>
      </c>
    </row>
    <row r="25" spans="1:4" s="112" customFormat="1" ht="24.95" customHeight="1">
      <c r="A25" s="66" t="s">
        <v>101</v>
      </c>
      <c r="B25" s="29"/>
      <c r="C25" s="66" t="s">
        <v>102</v>
      </c>
      <c r="D25" s="29">
        <v>0</v>
      </c>
    </row>
    <row r="26" spans="1:4" s="112" customFormat="1" ht="24.95" customHeight="1">
      <c r="A26" s="66" t="s">
        <v>103</v>
      </c>
      <c r="B26" s="29">
        <v>20651</v>
      </c>
      <c r="C26" s="66" t="s">
        <v>104</v>
      </c>
      <c r="D26" s="29">
        <v>0</v>
      </c>
    </row>
    <row r="27" spans="1:4" s="112" customFormat="1" ht="24.95" customHeight="1">
      <c r="A27" s="66" t="s">
        <v>105</v>
      </c>
      <c r="B27" s="29">
        <v>94</v>
      </c>
      <c r="C27" s="66" t="s">
        <v>106</v>
      </c>
      <c r="D27" s="29">
        <v>0</v>
      </c>
    </row>
    <row r="28" spans="1:4" s="112" customFormat="1" ht="24.95" customHeight="1">
      <c r="A28" s="66" t="s">
        <v>107</v>
      </c>
      <c r="B28" s="29"/>
      <c r="C28" s="66" t="s">
        <v>108</v>
      </c>
      <c r="D28" s="29">
        <v>0</v>
      </c>
    </row>
    <row r="29" spans="1:4" s="112" customFormat="1" ht="24.95" customHeight="1">
      <c r="A29" s="66" t="s">
        <v>109</v>
      </c>
      <c r="B29" s="29"/>
      <c r="C29" s="66" t="s">
        <v>110</v>
      </c>
      <c r="D29" s="29">
        <v>0</v>
      </c>
    </row>
    <row r="30" spans="1:4" s="112" customFormat="1" ht="24.95" customHeight="1">
      <c r="A30" s="66" t="s">
        <v>111</v>
      </c>
      <c r="B30" s="29">
        <v>11781</v>
      </c>
      <c r="C30" s="66" t="s">
        <v>112</v>
      </c>
      <c r="D30" s="29">
        <v>0</v>
      </c>
    </row>
    <row r="31" spans="1:4" s="112" customFormat="1" ht="24.95" customHeight="1">
      <c r="A31" s="66" t="s">
        <v>113</v>
      </c>
      <c r="B31" s="29">
        <v>48623</v>
      </c>
      <c r="C31" s="66" t="s">
        <v>114</v>
      </c>
      <c r="D31" s="29">
        <v>0</v>
      </c>
    </row>
    <row r="32" spans="1:4" s="112" customFormat="1" ht="24.95" customHeight="1">
      <c r="A32" s="66" t="s">
        <v>115</v>
      </c>
      <c r="B32" s="29">
        <v>365</v>
      </c>
      <c r="C32" s="66" t="s">
        <v>116</v>
      </c>
      <c r="D32" s="29">
        <v>0</v>
      </c>
    </row>
    <row r="33" spans="1:4" s="112" customFormat="1" ht="24.95" customHeight="1">
      <c r="A33" s="66" t="s">
        <v>117</v>
      </c>
      <c r="B33" s="29">
        <v>4423</v>
      </c>
      <c r="C33" s="66" t="s">
        <v>118</v>
      </c>
      <c r="D33" s="29">
        <v>0</v>
      </c>
    </row>
    <row r="34" spans="1:4" s="112" customFormat="1" ht="24.95" customHeight="1">
      <c r="A34" s="66" t="s">
        <v>119</v>
      </c>
      <c r="B34" s="29">
        <v>35800</v>
      </c>
      <c r="C34" s="66" t="s">
        <v>120</v>
      </c>
      <c r="D34" s="29">
        <v>0</v>
      </c>
    </row>
    <row r="35" spans="1:4" s="112" customFormat="1" ht="24.95" customHeight="1">
      <c r="A35" s="66" t="s">
        <v>121</v>
      </c>
      <c r="B35" s="29">
        <v>56740</v>
      </c>
      <c r="C35" s="66" t="s">
        <v>122</v>
      </c>
      <c r="D35" s="29">
        <v>0</v>
      </c>
    </row>
    <row r="36" spans="1:4" s="112" customFormat="1" ht="24.95" customHeight="1">
      <c r="A36" s="66" t="s">
        <v>123</v>
      </c>
      <c r="B36" s="29">
        <v>1466</v>
      </c>
      <c r="C36" s="66" t="s">
        <v>124</v>
      </c>
      <c r="D36" s="29">
        <v>0</v>
      </c>
    </row>
    <row r="37" spans="1:4" s="112" customFormat="1" ht="24.95" customHeight="1">
      <c r="A37" s="66" t="s">
        <v>125</v>
      </c>
      <c r="B37" s="29"/>
      <c r="C37" s="66" t="s">
        <v>126</v>
      </c>
      <c r="D37" s="29">
        <v>0</v>
      </c>
    </row>
    <row r="38" spans="1:4" s="112" customFormat="1" ht="24.95" customHeight="1">
      <c r="A38" s="66" t="s">
        <v>127</v>
      </c>
      <c r="B38" s="29">
        <v>69974</v>
      </c>
      <c r="C38" s="66" t="s">
        <v>128</v>
      </c>
      <c r="D38" s="29">
        <v>0</v>
      </c>
    </row>
    <row r="39" spans="1:4" s="112" customFormat="1" ht="24.95" customHeight="1">
      <c r="A39" s="66" t="s">
        <v>129</v>
      </c>
      <c r="B39" s="29">
        <v>13669</v>
      </c>
      <c r="C39" s="66" t="s">
        <v>130</v>
      </c>
      <c r="D39" s="29">
        <v>0</v>
      </c>
    </row>
    <row r="40" spans="1:4" s="112" customFormat="1" ht="24.95" customHeight="1">
      <c r="A40" s="66" t="s">
        <v>131</v>
      </c>
      <c r="B40" s="29"/>
      <c r="C40" s="66" t="s">
        <v>132</v>
      </c>
      <c r="D40" s="29">
        <v>0</v>
      </c>
    </row>
    <row r="41" spans="1:4" s="112" customFormat="1" ht="24.95" customHeight="1">
      <c r="A41" s="66" t="s">
        <v>133</v>
      </c>
      <c r="B41" s="29"/>
      <c r="C41" s="66" t="s">
        <v>134</v>
      </c>
      <c r="D41" s="29">
        <v>0</v>
      </c>
    </row>
    <row r="42" spans="1:4" s="112" customFormat="1" ht="24.95" customHeight="1">
      <c r="A42" s="66" t="s">
        <v>135</v>
      </c>
      <c r="B42" s="29"/>
      <c r="C42" s="66" t="s">
        <v>136</v>
      </c>
      <c r="D42" s="29">
        <v>0</v>
      </c>
    </row>
    <row r="43" spans="1:4" s="112" customFormat="1" ht="24.95" customHeight="1">
      <c r="A43" s="66" t="s">
        <v>137</v>
      </c>
      <c r="B43" s="29"/>
      <c r="C43" s="66" t="s">
        <v>138</v>
      </c>
      <c r="D43" s="29">
        <v>0</v>
      </c>
    </row>
    <row r="44" spans="1:4" s="112" customFormat="1" ht="24.95" customHeight="1">
      <c r="A44" s="66" t="s">
        <v>139</v>
      </c>
      <c r="B44" s="29">
        <v>11101</v>
      </c>
      <c r="C44" s="66" t="s">
        <v>140</v>
      </c>
      <c r="D44" s="29">
        <v>0</v>
      </c>
    </row>
    <row r="45" spans="1:4" s="112" customFormat="1" ht="24.95" customHeight="1">
      <c r="A45" s="66" t="s">
        <v>141</v>
      </c>
      <c r="B45" s="29"/>
      <c r="C45" s="66" t="s">
        <v>142</v>
      </c>
      <c r="D45" s="29">
        <v>0</v>
      </c>
    </row>
    <row r="46" spans="1:4" s="112" customFormat="1" ht="24.95" customHeight="1">
      <c r="A46" s="66" t="s">
        <v>143</v>
      </c>
      <c r="B46" s="29">
        <v>573</v>
      </c>
      <c r="C46" s="66" t="s">
        <v>144</v>
      </c>
      <c r="D46" s="29">
        <v>0</v>
      </c>
    </row>
    <row r="47" spans="1:4" s="112" customFormat="1" ht="24.95" customHeight="1">
      <c r="A47" s="66" t="s">
        <v>145</v>
      </c>
      <c r="B47" s="29"/>
      <c r="C47" s="66" t="s">
        <v>146</v>
      </c>
      <c r="D47" s="29">
        <v>0</v>
      </c>
    </row>
    <row r="48" spans="1:4" s="112" customFormat="1" ht="24.95" customHeight="1">
      <c r="A48" s="66" t="s">
        <v>147</v>
      </c>
      <c r="B48" s="29">
        <v>8183</v>
      </c>
      <c r="C48" s="66" t="s">
        <v>148</v>
      </c>
      <c r="D48" s="29"/>
    </row>
    <row r="49" spans="1:4" s="112" customFormat="1" ht="24.95" customHeight="1">
      <c r="A49" s="64" t="s">
        <v>149</v>
      </c>
      <c r="B49" s="28">
        <v>115975</v>
      </c>
      <c r="C49" s="64" t="s">
        <v>150</v>
      </c>
      <c r="D49" s="29"/>
    </row>
    <row r="50" spans="1:4" ht="24.95" customHeight="1">
      <c r="A50" s="64" t="s">
        <v>151</v>
      </c>
      <c r="B50" s="29"/>
      <c r="C50" s="64" t="s">
        <v>152</v>
      </c>
      <c r="D50" s="28">
        <f>SUM(D51:D52)</f>
        <v>107227</v>
      </c>
    </row>
    <row r="51" spans="1:4" ht="24.95" customHeight="1">
      <c r="A51" s="66" t="s">
        <v>153</v>
      </c>
      <c r="B51" s="29"/>
      <c r="C51" s="66" t="s">
        <v>154</v>
      </c>
      <c r="D51" s="29">
        <v>11</v>
      </c>
    </row>
    <row r="52" spans="1:4" ht="24.95" customHeight="1">
      <c r="A52" s="66" t="s">
        <v>155</v>
      </c>
      <c r="B52" s="29"/>
      <c r="C52" s="66" t="s">
        <v>156</v>
      </c>
      <c r="D52" s="29">
        <v>107216</v>
      </c>
    </row>
    <row r="53" spans="1:4" ht="24.95" customHeight="1">
      <c r="A53" s="64" t="s">
        <v>157</v>
      </c>
      <c r="B53" s="28">
        <v>52078</v>
      </c>
      <c r="C53" s="66"/>
      <c r="D53" s="29"/>
    </row>
    <row r="54" spans="1:4" ht="24.95" customHeight="1">
      <c r="A54" s="64" t="s">
        <v>158</v>
      </c>
      <c r="B54" s="28">
        <v>261059</v>
      </c>
      <c r="C54" s="64" t="s">
        <v>159</v>
      </c>
      <c r="D54" s="29"/>
    </row>
    <row r="55" spans="1:4" ht="24.95" customHeight="1">
      <c r="A55" s="66" t="s">
        <v>160</v>
      </c>
      <c r="B55" s="29">
        <v>33000</v>
      </c>
      <c r="C55" s="66"/>
      <c r="D55" s="29"/>
    </row>
    <row r="56" spans="1:4" ht="24.95" customHeight="1">
      <c r="A56" s="66" t="s">
        <v>161</v>
      </c>
      <c r="B56" s="29">
        <v>2382</v>
      </c>
      <c r="C56" s="66"/>
      <c r="D56" s="29"/>
    </row>
    <row r="57" spans="1:4" ht="24.95" customHeight="1">
      <c r="A57" s="66" t="s">
        <v>162</v>
      </c>
      <c r="B57" s="29">
        <v>225677</v>
      </c>
      <c r="C57" s="66"/>
      <c r="D57" s="29"/>
    </row>
    <row r="58" spans="1:4" ht="24.95" customHeight="1">
      <c r="A58" s="64" t="s">
        <v>163</v>
      </c>
      <c r="B58" s="29"/>
      <c r="C58" s="64" t="s">
        <v>164</v>
      </c>
      <c r="D58" s="28"/>
    </row>
    <row r="59" spans="1:4" ht="24.95" customHeight="1">
      <c r="A59" s="64" t="s">
        <v>165</v>
      </c>
      <c r="B59" s="29"/>
      <c r="C59" s="64" t="s">
        <v>166</v>
      </c>
      <c r="D59" s="28">
        <v>200675</v>
      </c>
    </row>
    <row r="60" spans="1:4" ht="24.95" customHeight="1">
      <c r="A60" s="64" t="s">
        <v>167</v>
      </c>
      <c r="B60" s="29"/>
      <c r="C60" s="66" t="s">
        <v>168</v>
      </c>
      <c r="D60" s="29">
        <v>195855</v>
      </c>
    </row>
    <row r="61" spans="1:4" ht="24.95" customHeight="1">
      <c r="A61" s="66" t="s">
        <v>169</v>
      </c>
      <c r="B61" s="29">
        <v>0</v>
      </c>
      <c r="C61" s="66" t="s">
        <v>170</v>
      </c>
      <c r="D61" s="29">
        <v>1548</v>
      </c>
    </row>
    <row r="62" spans="1:4" ht="24.95" customHeight="1">
      <c r="A62" s="66" t="s">
        <v>171</v>
      </c>
      <c r="B62" s="29"/>
      <c r="C62" s="66" t="s">
        <v>172</v>
      </c>
      <c r="D62" s="29">
        <v>3272</v>
      </c>
    </row>
    <row r="63" spans="1:4" ht="24.95" customHeight="1">
      <c r="A63" s="66" t="s">
        <v>173</v>
      </c>
      <c r="B63" s="29"/>
      <c r="C63" s="66" t="s">
        <v>174</v>
      </c>
      <c r="D63" s="29"/>
    </row>
    <row r="64" spans="1:4" ht="24.95" customHeight="1">
      <c r="A64" s="66" t="s">
        <v>175</v>
      </c>
      <c r="B64" s="29">
        <v>0</v>
      </c>
      <c r="C64" s="66"/>
      <c r="D64" s="29"/>
    </row>
    <row r="65" spans="1:4" ht="24.95" customHeight="1">
      <c r="A65" s="64" t="s">
        <v>176</v>
      </c>
      <c r="B65" s="28">
        <v>203427</v>
      </c>
      <c r="C65" s="64" t="s">
        <v>177</v>
      </c>
      <c r="D65" s="29"/>
    </row>
    <row r="66" spans="1:4" ht="24.95" customHeight="1">
      <c r="A66" s="64" t="s">
        <v>178</v>
      </c>
      <c r="B66" s="28">
        <v>203427</v>
      </c>
      <c r="C66" s="66" t="s">
        <v>179</v>
      </c>
      <c r="D66" s="29"/>
    </row>
    <row r="67" spans="1:4" ht="24.95" customHeight="1">
      <c r="A67" s="66" t="s">
        <v>180</v>
      </c>
      <c r="B67" s="29">
        <v>203427</v>
      </c>
      <c r="C67" s="66" t="s">
        <v>181</v>
      </c>
      <c r="D67" s="29"/>
    </row>
    <row r="68" spans="1:4" ht="24.95" customHeight="1">
      <c r="A68" s="66" t="s">
        <v>182</v>
      </c>
      <c r="B68" s="29"/>
      <c r="C68" s="66" t="s">
        <v>183</v>
      </c>
      <c r="D68" s="29"/>
    </row>
    <row r="69" spans="1:4" ht="24.95" customHeight="1">
      <c r="A69" s="66" t="s">
        <v>184</v>
      </c>
      <c r="B69" s="29"/>
      <c r="C69" s="66" t="s">
        <v>185</v>
      </c>
      <c r="D69" s="29"/>
    </row>
    <row r="70" spans="1:4" ht="24.95" customHeight="1">
      <c r="A70" s="66" t="s">
        <v>186</v>
      </c>
      <c r="B70" s="29"/>
      <c r="C70" s="66"/>
      <c r="D70" s="29"/>
    </row>
    <row r="71" spans="1:4" ht="24.95" customHeight="1">
      <c r="A71" s="64" t="s">
        <v>187</v>
      </c>
      <c r="B71" s="28">
        <v>7739</v>
      </c>
      <c r="C71" s="64" t="s">
        <v>188</v>
      </c>
      <c r="D71" s="28">
        <v>11609</v>
      </c>
    </row>
    <row r="72" spans="1:4" ht="24.95" customHeight="1">
      <c r="A72" s="64" t="s">
        <v>189</v>
      </c>
      <c r="B72" s="29"/>
      <c r="C72" s="64" t="s">
        <v>190</v>
      </c>
      <c r="D72" s="28">
        <v>3413</v>
      </c>
    </row>
    <row r="73" spans="1:4" ht="24.95" customHeight="1">
      <c r="A73" s="66"/>
      <c r="B73" s="29"/>
      <c r="C73" s="64" t="s">
        <v>191</v>
      </c>
      <c r="D73" s="28">
        <v>105015</v>
      </c>
    </row>
    <row r="74" spans="1:4" ht="24.95" customHeight="1">
      <c r="A74" s="66"/>
      <c r="B74" s="29"/>
      <c r="C74" s="66" t="s">
        <v>2130</v>
      </c>
      <c r="D74" s="29">
        <v>105015</v>
      </c>
    </row>
    <row r="75" spans="1:4" ht="24.95" customHeight="1">
      <c r="A75" s="66"/>
      <c r="B75" s="29"/>
      <c r="C75" s="64" t="s">
        <v>193</v>
      </c>
      <c r="D75" s="29"/>
    </row>
    <row r="76" spans="1:4" ht="24.95" customHeight="1">
      <c r="A76" s="96" t="s">
        <v>194</v>
      </c>
      <c r="B76" s="28">
        <v>2144483</v>
      </c>
      <c r="C76" s="96" t="s">
        <v>195</v>
      </c>
      <c r="D76" s="28">
        <v>2144483</v>
      </c>
    </row>
    <row r="77" spans="1:4" ht="24.95" customHeight="1">
      <c r="A77" s="77"/>
      <c r="B77" s="77"/>
      <c r="C77" s="77"/>
      <c r="D77" s="77"/>
    </row>
    <row r="78" spans="1:4" ht="24.95" customHeight="1">
      <c r="A78" s="77"/>
      <c r="B78" s="77"/>
      <c r="C78" s="77"/>
      <c r="D78" s="77"/>
    </row>
    <row r="79" spans="1:4" ht="24.95" customHeight="1">
      <c r="A79" s="77"/>
      <c r="B79" s="77"/>
      <c r="C79" s="77"/>
      <c r="D79" s="77"/>
    </row>
    <row r="80" spans="1:4" ht="24.95" customHeight="1">
      <c r="A80" s="77"/>
      <c r="B80" s="77"/>
      <c r="C80" s="77"/>
      <c r="D80" s="77"/>
    </row>
    <row r="81" spans="1:4" ht="24.95" customHeight="1">
      <c r="A81" s="77"/>
      <c r="B81" s="77"/>
      <c r="C81" s="77"/>
      <c r="D81" s="77"/>
    </row>
    <row r="82" spans="1:4" ht="24.95" customHeight="1">
      <c r="A82" s="77"/>
      <c r="B82" s="77"/>
      <c r="C82" s="77"/>
      <c r="D82" s="77"/>
    </row>
    <row r="83" spans="1:4" ht="24.95" customHeight="1">
      <c r="A83" s="77"/>
      <c r="B83" s="77"/>
      <c r="C83" s="77"/>
      <c r="D83" s="77"/>
    </row>
    <row r="84" spans="1:4" ht="24.95" customHeight="1">
      <c r="A84" s="77"/>
      <c r="B84" s="77"/>
      <c r="C84" s="77"/>
      <c r="D84" s="77"/>
    </row>
    <row r="85" spans="1:4" ht="24.95" customHeight="1">
      <c r="A85" s="77"/>
      <c r="B85" s="77"/>
      <c r="C85" s="77"/>
      <c r="D85" s="77"/>
    </row>
    <row r="86" spans="1:4" ht="24.95" customHeight="1">
      <c r="A86" s="77"/>
      <c r="B86" s="77"/>
      <c r="C86" s="77"/>
      <c r="D86" s="77"/>
    </row>
    <row r="87" spans="1:4" ht="24.95" customHeight="1">
      <c r="A87" s="77"/>
      <c r="B87" s="77"/>
      <c r="C87" s="77"/>
      <c r="D87" s="77"/>
    </row>
    <row r="88" spans="1:4" ht="24.95" customHeight="1">
      <c r="A88" s="77"/>
      <c r="B88" s="77"/>
      <c r="C88" s="77"/>
      <c r="D88" s="77"/>
    </row>
    <row r="89" spans="1:4" ht="24.95" customHeight="1">
      <c r="A89" s="77"/>
      <c r="B89" s="77"/>
      <c r="C89" s="77"/>
      <c r="D89" s="77"/>
    </row>
    <row r="90" spans="1:4" ht="24.95" customHeight="1">
      <c r="A90" s="77"/>
      <c r="B90" s="77"/>
      <c r="C90" s="77"/>
      <c r="D90" s="77"/>
    </row>
    <row r="91" spans="1:4" ht="24.95" customHeight="1">
      <c r="A91" s="77"/>
      <c r="B91" s="77"/>
      <c r="C91" s="77"/>
      <c r="D91" s="77"/>
    </row>
    <row r="92" spans="1:4" ht="24.95" customHeight="1">
      <c r="A92" s="77"/>
      <c r="B92" s="77"/>
      <c r="C92" s="77"/>
      <c r="D92" s="77"/>
    </row>
    <row r="93" spans="1:4" ht="24.95" customHeight="1">
      <c r="A93" s="77"/>
      <c r="B93" s="77"/>
      <c r="C93" s="77"/>
      <c r="D93" s="77"/>
    </row>
    <row r="94" spans="1:4" ht="24.95" customHeight="1">
      <c r="A94" s="77"/>
      <c r="B94" s="77"/>
      <c r="C94" s="77"/>
      <c r="D94" s="77"/>
    </row>
    <row r="95" spans="1:4" ht="24.95" customHeight="1">
      <c r="A95" s="77"/>
      <c r="B95" s="77"/>
      <c r="C95" s="77"/>
      <c r="D95" s="77"/>
    </row>
    <row r="96" spans="1:4" ht="24.95" customHeight="1">
      <c r="A96" s="77"/>
      <c r="B96" s="77"/>
      <c r="C96" s="77"/>
      <c r="D96" s="77"/>
    </row>
    <row r="97" spans="1:4" ht="24.95" customHeight="1">
      <c r="A97" s="77"/>
      <c r="B97" s="77"/>
      <c r="C97" s="77"/>
      <c r="D97" s="77"/>
    </row>
    <row r="98" spans="1:4" ht="24.95" customHeight="1">
      <c r="A98" s="77"/>
      <c r="B98" s="77"/>
      <c r="C98" s="77"/>
      <c r="D98" s="77"/>
    </row>
    <row r="99" spans="1:4" ht="24.95" customHeight="1">
      <c r="A99" s="77"/>
      <c r="B99" s="77"/>
      <c r="C99" s="77"/>
      <c r="D99" s="77"/>
    </row>
    <row r="100" spans="1:4" ht="24.95" customHeight="1">
      <c r="A100" s="77"/>
      <c r="B100" s="77"/>
      <c r="C100" s="77"/>
      <c r="D100" s="77"/>
    </row>
    <row r="101" spans="1:4" ht="24.95" customHeight="1">
      <c r="A101" s="77"/>
      <c r="B101" s="77"/>
      <c r="C101" s="77"/>
      <c r="D101" s="77"/>
    </row>
    <row r="102" spans="1:4" ht="24.95" customHeight="1">
      <c r="A102" s="77"/>
      <c r="B102" s="77"/>
      <c r="C102" s="77"/>
      <c r="D102" s="77"/>
    </row>
    <row r="103" spans="1:4" ht="24.95" customHeight="1">
      <c r="A103" s="77"/>
      <c r="B103" s="77"/>
      <c r="C103" s="77"/>
      <c r="D103" s="77"/>
    </row>
    <row r="104" spans="1:4" ht="24.95" customHeight="1">
      <c r="A104" s="77"/>
      <c r="B104" s="77"/>
      <c r="C104" s="77"/>
      <c r="D104" s="77"/>
    </row>
    <row r="105" spans="1:4" ht="24.95" customHeight="1">
      <c r="A105" s="77"/>
      <c r="B105" s="77"/>
      <c r="C105" s="77"/>
      <c r="D105" s="77"/>
    </row>
    <row r="106" spans="1:4" ht="24.95" customHeight="1">
      <c r="A106" s="77"/>
      <c r="B106" s="77"/>
      <c r="C106" s="77"/>
      <c r="D106" s="77"/>
    </row>
    <row r="107" spans="1:4" ht="24.95" customHeight="1">
      <c r="A107" s="77"/>
      <c r="B107" s="77"/>
      <c r="C107" s="77"/>
      <c r="D107" s="77"/>
    </row>
    <row r="108" spans="1:4" ht="24.95" customHeight="1">
      <c r="A108" s="77"/>
      <c r="B108" s="77"/>
      <c r="C108" s="77"/>
      <c r="D108" s="77"/>
    </row>
    <row r="109" spans="1:4" ht="24.95" customHeight="1">
      <c r="A109" s="77"/>
      <c r="B109" s="77"/>
      <c r="C109" s="77"/>
      <c r="D109" s="77"/>
    </row>
    <row r="110" spans="1:4" ht="24.95" customHeight="1">
      <c r="A110" s="77"/>
      <c r="B110" s="77"/>
      <c r="C110" s="77"/>
      <c r="D110" s="77"/>
    </row>
    <row r="111" spans="1:4" ht="24.95" customHeight="1">
      <c r="A111" s="77"/>
      <c r="B111" s="77"/>
      <c r="C111" s="77"/>
      <c r="D111" s="77"/>
    </row>
    <row r="112" spans="1:4" ht="24.95" customHeight="1">
      <c r="A112" s="77"/>
      <c r="B112" s="77"/>
      <c r="C112" s="77"/>
      <c r="D112" s="77"/>
    </row>
    <row r="113" spans="1:4" ht="24.95" customHeight="1">
      <c r="A113" s="77"/>
      <c r="B113" s="77"/>
      <c r="C113" s="77"/>
      <c r="D113" s="77"/>
    </row>
    <row r="114" spans="1:4" ht="24.95" customHeight="1">
      <c r="A114" s="77"/>
      <c r="B114" s="77"/>
      <c r="C114" s="77"/>
      <c r="D114" s="77"/>
    </row>
    <row r="115" spans="1:4" ht="24.95" customHeight="1">
      <c r="A115" s="77"/>
      <c r="B115" s="77"/>
      <c r="C115" s="77"/>
      <c r="D115" s="77"/>
    </row>
    <row r="116" spans="1:4" ht="24.95" customHeight="1">
      <c r="A116" s="77"/>
      <c r="B116" s="77"/>
      <c r="C116" s="77"/>
      <c r="D116" s="77"/>
    </row>
    <row r="117" spans="1:4" ht="24.95" customHeight="1">
      <c r="A117" s="77"/>
      <c r="B117" s="77"/>
      <c r="C117" s="77"/>
      <c r="D117" s="77"/>
    </row>
    <row r="118" spans="1:4" ht="24.95" customHeight="1">
      <c r="A118" s="77"/>
      <c r="B118" s="77"/>
      <c r="C118" s="77"/>
      <c r="D118" s="77"/>
    </row>
    <row r="119" spans="1:4" ht="24.95" customHeight="1">
      <c r="A119" s="77"/>
      <c r="B119" s="77"/>
      <c r="C119" s="77"/>
      <c r="D119" s="77"/>
    </row>
    <row r="120" spans="1:4" ht="24.95" customHeight="1">
      <c r="A120" s="77"/>
      <c r="B120" s="77"/>
      <c r="C120" s="77"/>
      <c r="D120" s="77"/>
    </row>
    <row r="121" spans="1:4" ht="24.95" customHeight="1">
      <c r="A121" s="77"/>
      <c r="B121" s="77"/>
      <c r="C121" s="77"/>
      <c r="D121" s="77"/>
    </row>
    <row r="122" spans="1:4" ht="24.95" customHeight="1">
      <c r="A122" s="77"/>
      <c r="B122" s="77"/>
      <c r="C122" s="77"/>
      <c r="D122" s="77"/>
    </row>
    <row r="123" spans="1:4" ht="24.95" customHeight="1">
      <c r="A123" s="77"/>
      <c r="B123" s="77"/>
      <c r="C123" s="77"/>
      <c r="D123" s="77"/>
    </row>
    <row r="124" spans="1:4" ht="24.95" customHeight="1">
      <c r="A124" s="77"/>
      <c r="B124" s="77"/>
      <c r="C124" s="77"/>
      <c r="D124" s="77"/>
    </row>
    <row r="125" spans="1:4" ht="24.95" customHeight="1">
      <c r="A125" s="77"/>
      <c r="B125" s="77"/>
      <c r="C125" s="77"/>
      <c r="D125" s="77"/>
    </row>
    <row r="126" spans="1:4" ht="24.95" customHeight="1">
      <c r="A126" s="77"/>
      <c r="B126" s="77"/>
      <c r="C126" s="77"/>
      <c r="D126" s="77"/>
    </row>
    <row r="127" spans="1:4" ht="24.95" customHeight="1">
      <c r="A127" s="77"/>
      <c r="B127" s="77"/>
      <c r="C127" s="77"/>
      <c r="D127" s="77"/>
    </row>
    <row r="128" spans="1:4" ht="24.95" customHeight="1">
      <c r="A128" s="77"/>
      <c r="B128" s="77"/>
      <c r="C128" s="77"/>
      <c r="D128" s="77"/>
    </row>
    <row r="129" spans="1:4" ht="24.95" customHeight="1">
      <c r="A129" s="77"/>
      <c r="B129" s="77"/>
      <c r="C129" s="77"/>
      <c r="D129" s="77"/>
    </row>
    <row r="130" spans="1:4" ht="24.95" customHeight="1">
      <c r="A130" s="77"/>
      <c r="B130" s="77"/>
      <c r="C130" s="77"/>
      <c r="D130" s="77"/>
    </row>
    <row r="131" spans="1:4" ht="24.95" customHeight="1">
      <c r="A131" s="77"/>
      <c r="B131" s="77"/>
      <c r="C131" s="77"/>
      <c r="D131" s="77"/>
    </row>
    <row r="132" spans="1:4" ht="24.95" customHeight="1">
      <c r="A132" s="77"/>
      <c r="B132" s="77"/>
      <c r="C132" s="77"/>
      <c r="D132" s="77"/>
    </row>
    <row r="133" spans="1:4" ht="24.95" customHeight="1">
      <c r="A133" s="77"/>
      <c r="B133" s="77"/>
      <c r="C133" s="77"/>
      <c r="D133" s="77"/>
    </row>
    <row r="134" spans="1:4" ht="24.95" customHeight="1">
      <c r="A134" s="77"/>
      <c r="B134" s="77"/>
      <c r="C134" s="77"/>
      <c r="D134" s="77"/>
    </row>
    <row r="135" spans="1:4" ht="24.95" customHeight="1">
      <c r="A135" s="77"/>
      <c r="B135" s="77"/>
      <c r="C135" s="77"/>
      <c r="D135" s="77"/>
    </row>
    <row r="136" spans="1:4" ht="24.95" customHeight="1">
      <c r="A136" s="77"/>
      <c r="B136" s="77"/>
      <c r="C136" s="77"/>
      <c r="D136" s="77"/>
    </row>
    <row r="137" spans="1:4" ht="24.95" customHeight="1">
      <c r="A137" s="77"/>
      <c r="B137" s="77"/>
      <c r="C137" s="77"/>
      <c r="D137" s="77"/>
    </row>
    <row r="138" spans="1:4" ht="24.95" customHeight="1">
      <c r="A138" s="77"/>
      <c r="B138" s="77"/>
      <c r="C138" s="77"/>
      <c r="D138" s="77"/>
    </row>
    <row r="139" spans="1:4" ht="24.95" customHeight="1">
      <c r="A139" s="77"/>
      <c r="B139" s="77"/>
      <c r="C139" s="77"/>
      <c r="D139" s="77"/>
    </row>
    <row r="140" spans="1:4" ht="24.95" customHeight="1">
      <c r="A140" s="77"/>
      <c r="B140" s="77"/>
      <c r="C140" s="77"/>
      <c r="D140" s="77"/>
    </row>
    <row r="141" spans="1:4" ht="24.95" customHeight="1">
      <c r="A141" s="77"/>
      <c r="B141" s="77"/>
      <c r="C141" s="77"/>
      <c r="D141" s="77"/>
    </row>
    <row r="142" spans="1:4" ht="24.95" customHeight="1">
      <c r="A142" s="77"/>
      <c r="B142" s="77"/>
      <c r="C142" s="77"/>
      <c r="D142" s="77"/>
    </row>
    <row r="143" spans="1:4" ht="24.95" customHeight="1">
      <c r="A143" s="77"/>
      <c r="B143" s="77"/>
      <c r="C143" s="77"/>
      <c r="D143" s="77"/>
    </row>
    <row r="144" spans="1:4" ht="24.95" customHeight="1">
      <c r="A144" s="77"/>
      <c r="B144" s="77"/>
      <c r="C144" s="77"/>
      <c r="D144" s="77"/>
    </row>
    <row r="145" spans="1:4" ht="24.95" customHeight="1">
      <c r="A145" s="77"/>
      <c r="B145" s="77"/>
      <c r="C145" s="77"/>
      <c r="D145" s="77"/>
    </row>
    <row r="146" spans="1:4" ht="24.95" customHeight="1">
      <c r="A146" s="77"/>
      <c r="B146" s="77"/>
      <c r="C146" s="77"/>
      <c r="D146" s="77"/>
    </row>
    <row r="147" spans="1:4" ht="24.95" customHeight="1">
      <c r="A147" s="77"/>
      <c r="B147" s="77"/>
      <c r="C147" s="77"/>
      <c r="D147" s="77"/>
    </row>
    <row r="148" spans="1:4" ht="24.95" customHeight="1">
      <c r="A148" s="77"/>
      <c r="B148" s="77"/>
      <c r="C148" s="77"/>
      <c r="D148" s="77"/>
    </row>
    <row r="149" spans="1:4" ht="24.95" customHeight="1">
      <c r="A149" s="77"/>
      <c r="B149" s="77"/>
      <c r="C149" s="77"/>
      <c r="D149" s="77"/>
    </row>
    <row r="150" spans="1:4" ht="24.95" customHeight="1">
      <c r="A150" s="77"/>
      <c r="B150" s="77"/>
      <c r="C150" s="77"/>
      <c r="D150" s="77"/>
    </row>
    <row r="151" spans="1:4" ht="24.95" customHeight="1">
      <c r="A151" s="77"/>
      <c r="B151" s="77"/>
      <c r="C151" s="77"/>
      <c r="D151" s="77"/>
    </row>
    <row r="152" spans="1:4" ht="24.95" customHeight="1">
      <c r="A152" s="77"/>
      <c r="B152" s="77"/>
      <c r="C152" s="77"/>
      <c r="D152" s="77"/>
    </row>
    <row r="153" spans="1:4" ht="24.95" customHeight="1">
      <c r="A153" s="77"/>
      <c r="B153" s="77"/>
      <c r="C153" s="77"/>
      <c r="D153" s="77"/>
    </row>
    <row r="154" spans="1:4" ht="24.95" customHeight="1">
      <c r="A154" s="77"/>
      <c r="B154" s="77"/>
      <c r="C154" s="77"/>
      <c r="D154" s="77"/>
    </row>
    <row r="155" spans="1:4" ht="24.95" customHeight="1">
      <c r="A155" s="77"/>
      <c r="B155" s="77"/>
      <c r="C155" s="77"/>
      <c r="D155" s="77"/>
    </row>
    <row r="156" spans="1:4" ht="24.95" customHeight="1">
      <c r="A156" s="77"/>
      <c r="B156" s="77"/>
      <c r="C156" s="77"/>
      <c r="D156" s="77"/>
    </row>
    <row r="157" spans="1:4" ht="24.95" customHeight="1">
      <c r="A157" s="77"/>
      <c r="B157" s="77"/>
      <c r="C157" s="77"/>
      <c r="D157" s="77"/>
    </row>
    <row r="158" spans="1:4" ht="24.95" customHeight="1">
      <c r="A158" s="77"/>
      <c r="B158" s="77"/>
      <c r="C158" s="77"/>
      <c r="D158" s="77"/>
    </row>
    <row r="159" spans="1:4" ht="24.95" customHeight="1">
      <c r="A159" s="77"/>
      <c r="B159" s="77"/>
      <c r="C159" s="77"/>
      <c r="D159" s="77"/>
    </row>
    <row r="160" spans="1:4" ht="24.95" customHeight="1">
      <c r="A160" s="77"/>
      <c r="B160" s="77"/>
      <c r="C160" s="77"/>
      <c r="D160" s="77"/>
    </row>
    <row r="161" spans="1:4" ht="24.95" customHeight="1">
      <c r="A161" s="77"/>
      <c r="B161" s="77"/>
      <c r="C161" s="77"/>
      <c r="D161" s="77"/>
    </row>
    <row r="162" spans="1:4" ht="24.95" customHeight="1">
      <c r="A162" s="77"/>
      <c r="B162" s="77"/>
      <c r="C162" s="77"/>
      <c r="D162" s="77"/>
    </row>
    <row r="163" spans="1:4" ht="24.95" customHeight="1">
      <c r="A163" s="77"/>
      <c r="B163" s="77"/>
      <c r="C163" s="77"/>
      <c r="D163" s="77"/>
    </row>
    <row r="164" spans="1:4" ht="24.95" customHeight="1">
      <c r="A164" s="77"/>
      <c r="B164" s="77"/>
      <c r="C164" s="77"/>
      <c r="D164" s="77"/>
    </row>
    <row r="165" spans="1:4" ht="24.95" customHeight="1">
      <c r="A165" s="77"/>
      <c r="B165" s="77"/>
      <c r="C165" s="77"/>
      <c r="D165" s="77"/>
    </row>
    <row r="166" spans="1:4" ht="24.95" customHeight="1">
      <c r="A166" s="77"/>
      <c r="B166" s="77"/>
      <c r="C166" s="77"/>
      <c r="D166" s="77"/>
    </row>
    <row r="167" spans="1:4" ht="24.95" customHeight="1">
      <c r="A167" s="77"/>
      <c r="B167" s="77"/>
      <c r="C167" s="77"/>
      <c r="D167" s="77"/>
    </row>
    <row r="168" spans="1:4" ht="24.95" customHeight="1">
      <c r="A168" s="77"/>
      <c r="B168" s="77"/>
      <c r="C168" s="77"/>
      <c r="D168" s="77"/>
    </row>
    <row r="169" spans="1:4" ht="24.95" customHeight="1">
      <c r="A169" s="77"/>
      <c r="B169" s="77"/>
      <c r="C169" s="77"/>
      <c r="D169" s="77"/>
    </row>
    <row r="170" spans="1:4" ht="24.95" customHeight="1">
      <c r="A170" s="77"/>
      <c r="B170" s="77"/>
      <c r="C170" s="77"/>
      <c r="D170" s="77"/>
    </row>
    <row r="171" spans="1:4" ht="24.95" customHeight="1">
      <c r="A171" s="77"/>
      <c r="B171" s="77"/>
      <c r="C171" s="77"/>
      <c r="D171" s="77"/>
    </row>
    <row r="172" spans="1:4" ht="24.95" customHeight="1">
      <c r="A172" s="77"/>
      <c r="B172" s="77"/>
      <c r="C172" s="77"/>
      <c r="D172" s="77"/>
    </row>
    <row r="173" spans="1:4" ht="24.95" customHeight="1">
      <c r="A173" s="77"/>
      <c r="B173" s="77"/>
      <c r="C173" s="77"/>
      <c r="D173" s="77"/>
    </row>
    <row r="174" spans="1:4" ht="24.95" customHeight="1">
      <c r="A174" s="77"/>
      <c r="B174" s="77"/>
      <c r="C174" s="77"/>
      <c r="D174" s="77"/>
    </row>
    <row r="175" spans="1:4" ht="24.95" customHeight="1">
      <c r="A175" s="77"/>
      <c r="B175" s="77"/>
      <c r="C175" s="77"/>
      <c r="D175" s="77"/>
    </row>
    <row r="176" spans="1:4" ht="24.95" customHeight="1">
      <c r="A176" s="77"/>
      <c r="B176" s="77"/>
      <c r="C176" s="77"/>
      <c r="D176" s="77"/>
    </row>
    <row r="177" spans="1:4" ht="24.95" customHeight="1">
      <c r="A177" s="77"/>
      <c r="B177" s="77"/>
      <c r="C177" s="77"/>
      <c r="D177" s="77"/>
    </row>
    <row r="178" spans="1:4" ht="24.95" customHeight="1">
      <c r="A178" s="77"/>
      <c r="B178" s="77"/>
      <c r="C178" s="77"/>
      <c r="D178" s="77"/>
    </row>
    <row r="179" spans="1:4" ht="24.95" customHeight="1">
      <c r="A179" s="77"/>
      <c r="B179" s="77"/>
      <c r="C179" s="77"/>
      <c r="D179" s="77"/>
    </row>
    <row r="180" spans="1:4" ht="24.95" customHeight="1">
      <c r="A180" s="77"/>
      <c r="B180" s="77"/>
      <c r="C180" s="77"/>
      <c r="D180" s="77"/>
    </row>
    <row r="181" spans="1:4" ht="24.95" customHeight="1">
      <c r="A181" s="77"/>
      <c r="B181" s="77"/>
      <c r="C181" s="77"/>
      <c r="D181" s="77"/>
    </row>
    <row r="182" spans="1:4" ht="24.95" customHeight="1">
      <c r="A182" s="77"/>
      <c r="B182" s="77"/>
      <c r="C182" s="77"/>
      <c r="D182" s="77"/>
    </row>
    <row r="183" spans="1:4" ht="24.95" customHeight="1">
      <c r="A183" s="77"/>
      <c r="B183" s="77"/>
      <c r="C183" s="77"/>
      <c r="D183" s="77"/>
    </row>
    <row r="184" spans="1:4" ht="24.95" customHeight="1">
      <c r="A184" s="77"/>
      <c r="B184" s="77"/>
      <c r="C184" s="77"/>
      <c r="D184" s="77"/>
    </row>
    <row r="185" spans="1:4" ht="24.95" customHeight="1">
      <c r="A185" s="77"/>
      <c r="B185" s="77"/>
      <c r="C185" s="77"/>
      <c r="D185" s="77"/>
    </row>
    <row r="186" spans="1:4" ht="24.95" customHeight="1">
      <c r="A186" s="77"/>
      <c r="B186" s="77"/>
      <c r="C186" s="77"/>
      <c r="D186" s="77"/>
    </row>
    <row r="187" spans="1:4" ht="24.95" customHeight="1">
      <c r="A187" s="77"/>
      <c r="B187" s="77"/>
      <c r="C187" s="77"/>
      <c r="D187" s="77"/>
    </row>
    <row r="188" spans="1:4" ht="24.95" customHeight="1">
      <c r="A188" s="77"/>
      <c r="B188" s="77"/>
      <c r="C188" s="77"/>
      <c r="D188" s="77"/>
    </row>
    <row r="189" spans="1:4" ht="24.95" customHeight="1">
      <c r="A189" s="77"/>
      <c r="B189" s="77"/>
      <c r="C189" s="77"/>
      <c r="D189" s="77"/>
    </row>
    <row r="190" spans="1:4" ht="24.95" customHeight="1">
      <c r="A190" s="77"/>
      <c r="B190" s="77"/>
      <c r="C190" s="77"/>
      <c r="D190" s="77"/>
    </row>
    <row r="191" spans="1:4" ht="24.95" customHeight="1">
      <c r="A191" s="77"/>
      <c r="B191" s="77"/>
      <c r="C191" s="77"/>
      <c r="D191" s="77"/>
    </row>
    <row r="192" spans="1:4" ht="24.95" customHeight="1">
      <c r="A192" s="77"/>
      <c r="B192" s="77"/>
      <c r="C192" s="77"/>
      <c r="D192" s="77"/>
    </row>
    <row r="193" spans="1:4" ht="24.95" customHeight="1">
      <c r="A193" s="77"/>
      <c r="B193" s="77"/>
      <c r="C193" s="77"/>
      <c r="D193" s="77"/>
    </row>
    <row r="194" spans="1:4" ht="24.95" customHeight="1">
      <c r="A194" s="77"/>
      <c r="B194" s="77"/>
      <c r="C194" s="77"/>
      <c r="D194" s="77"/>
    </row>
    <row r="195" spans="1:4" ht="24.95" customHeight="1">
      <c r="A195" s="77"/>
      <c r="B195" s="77"/>
      <c r="C195" s="77"/>
      <c r="D195" s="77"/>
    </row>
    <row r="196" spans="1:4" ht="24.95" customHeight="1">
      <c r="A196" s="77"/>
      <c r="B196" s="77"/>
      <c r="C196" s="77"/>
      <c r="D196" s="77"/>
    </row>
    <row r="197" spans="1:4" ht="24.95" customHeight="1">
      <c r="A197" s="77"/>
      <c r="B197" s="77"/>
      <c r="C197" s="77"/>
      <c r="D197" s="77"/>
    </row>
    <row r="198" spans="1:4" ht="24.95" customHeight="1">
      <c r="A198" s="77"/>
      <c r="B198" s="77"/>
      <c r="C198" s="77"/>
      <c r="D198" s="77"/>
    </row>
    <row r="199" spans="1:4" ht="24.95" customHeight="1">
      <c r="A199" s="77"/>
      <c r="B199" s="77"/>
      <c r="C199" s="77"/>
      <c r="D199" s="77"/>
    </row>
    <row r="200" spans="1:4" ht="24.95" customHeight="1">
      <c r="A200" s="77"/>
      <c r="B200" s="77"/>
      <c r="C200" s="77"/>
      <c r="D200" s="77"/>
    </row>
    <row r="201" spans="1:4" ht="24.95" customHeight="1">
      <c r="A201" s="77"/>
      <c r="B201" s="77"/>
      <c r="C201" s="77"/>
      <c r="D201" s="77"/>
    </row>
    <row r="202" spans="1:4" ht="24.95" customHeight="1">
      <c r="A202" s="77"/>
      <c r="B202" s="77"/>
      <c r="C202" s="77"/>
      <c r="D202" s="77"/>
    </row>
    <row r="203" spans="1:4" ht="24.95" customHeight="1">
      <c r="A203" s="77"/>
      <c r="B203" s="77"/>
      <c r="C203" s="77"/>
      <c r="D203" s="77"/>
    </row>
    <row r="204" spans="1:4" ht="24.95" customHeight="1">
      <c r="A204" s="77"/>
      <c r="B204" s="77"/>
      <c r="C204" s="77"/>
      <c r="D204" s="77"/>
    </row>
    <row r="205" spans="1:4" ht="24.95" customHeight="1">
      <c r="A205" s="77"/>
      <c r="B205" s="77"/>
      <c r="C205" s="77"/>
      <c r="D205" s="77"/>
    </row>
    <row r="206" spans="1:4" ht="24.95" customHeight="1">
      <c r="A206" s="77"/>
      <c r="B206" s="77"/>
      <c r="C206" s="77"/>
      <c r="D206" s="77"/>
    </row>
    <row r="207" spans="1:4" ht="24.95" customHeight="1">
      <c r="A207" s="77"/>
      <c r="B207" s="77"/>
      <c r="C207" s="77"/>
      <c r="D207" s="77"/>
    </row>
    <row r="208" spans="1:4" ht="24.95" customHeight="1">
      <c r="A208" s="77"/>
      <c r="B208" s="77"/>
      <c r="C208" s="77"/>
      <c r="D208" s="77"/>
    </row>
    <row r="209" spans="1:4" ht="24.95" customHeight="1">
      <c r="A209" s="77"/>
      <c r="B209" s="77"/>
      <c r="C209" s="77"/>
      <c r="D209" s="77"/>
    </row>
    <row r="210" spans="1:4" ht="24.95" customHeight="1">
      <c r="A210" s="77"/>
      <c r="B210" s="77"/>
      <c r="C210" s="77"/>
      <c r="D210" s="77"/>
    </row>
    <row r="211" spans="1:4" ht="24.95" customHeight="1">
      <c r="A211" s="77"/>
      <c r="B211" s="77"/>
      <c r="C211" s="77"/>
      <c r="D211" s="77"/>
    </row>
    <row r="212" spans="1:4" ht="24.95" customHeight="1">
      <c r="A212" s="77"/>
      <c r="B212" s="77"/>
      <c r="C212" s="77"/>
      <c r="D212" s="77"/>
    </row>
    <row r="213" spans="1:4" ht="24.95" customHeight="1">
      <c r="A213" s="77"/>
      <c r="B213" s="77"/>
      <c r="C213" s="77"/>
      <c r="D213" s="77"/>
    </row>
    <row r="214" spans="1:4" ht="24.95" customHeight="1">
      <c r="A214" s="77"/>
      <c r="B214" s="77"/>
      <c r="C214" s="77"/>
      <c r="D214" s="77"/>
    </row>
    <row r="215" spans="1:4" ht="24.95" customHeight="1">
      <c r="A215" s="77"/>
      <c r="B215" s="77"/>
      <c r="C215" s="77"/>
      <c r="D215" s="77"/>
    </row>
    <row r="216" spans="1:4" ht="24.95" customHeight="1">
      <c r="A216" s="77"/>
      <c r="B216" s="77"/>
      <c r="C216" s="77"/>
      <c r="D216" s="77"/>
    </row>
    <row r="217" spans="1:4" ht="24.95" customHeight="1">
      <c r="A217" s="77"/>
      <c r="B217" s="77"/>
      <c r="C217" s="77"/>
      <c r="D217" s="77"/>
    </row>
    <row r="218" spans="1:4" ht="24.95" customHeight="1">
      <c r="A218" s="77"/>
      <c r="B218" s="77"/>
      <c r="C218" s="77"/>
      <c r="D218" s="77"/>
    </row>
    <row r="219" spans="1:4" ht="24.95" customHeight="1">
      <c r="A219" s="77"/>
      <c r="B219" s="77"/>
      <c r="C219" s="77"/>
      <c r="D219" s="77"/>
    </row>
    <row r="220" spans="1:4" ht="24.95" customHeight="1">
      <c r="A220" s="77"/>
      <c r="B220" s="77"/>
      <c r="C220" s="77"/>
      <c r="D220" s="77"/>
    </row>
    <row r="221" spans="1:4" ht="24.95" customHeight="1">
      <c r="A221" s="77"/>
      <c r="B221" s="77"/>
      <c r="C221" s="77"/>
      <c r="D221" s="77"/>
    </row>
    <row r="222" spans="1:4" ht="24.95" customHeight="1">
      <c r="A222" s="77"/>
      <c r="B222" s="77"/>
      <c r="C222" s="77"/>
      <c r="D222" s="77"/>
    </row>
    <row r="223" spans="1:4" ht="24.95" customHeight="1">
      <c r="A223" s="77"/>
      <c r="B223" s="77"/>
      <c r="C223" s="77"/>
      <c r="D223" s="77"/>
    </row>
    <row r="224" spans="1:4" ht="24.95" customHeight="1">
      <c r="A224" s="77"/>
      <c r="B224" s="77"/>
      <c r="C224" s="77"/>
      <c r="D224" s="77"/>
    </row>
    <row r="225" spans="1:4" ht="24.95" customHeight="1">
      <c r="A225" s="77"/>
      <c r="B225" s="77"/>
      <c r="C225" s="77"/>
      <c r="D225" s="77"/>
    </row>
    <row r="226" spans="1:4" ht="24.95" customHeight="1">
      <c r="A226" s="77"/>
      <c r="B226" s="77"/>
      <c r="C226" s="77"/>
      <c r="D226" s="77"/>
    </row>
    <row r="227" spans="1:4" ht="24.95" customHeight="1">
      <c r="A227" s="77"/>
      <c r="B227" s="77"/>
      <c r="C227" s="77"/>
      <c r="D227" s="77"/>
    </row>
    <row r="228" spans="1:4" ht="24.95" customHeight="1">
      <c r="A228" s="77"/>
      <c r="B228" s="77"/>
      <c r="C228" s="77"/>
      <c r="D228" s="77"/>
    </row>
    <row r="229" spans="1:4" ht="24.95" customHeight="1">
      <c r="A229" s="77"/>
      <c r="B229" s="77"/>
      <c r="C229" s="77"/>
      <c r="D229" s="77"/>
    </row>
    <row r="230" spans="1:4" ht="24.95" customHeight="1">
      <c r="A230" s="77"/>
      <c r="B230" s="77"/>
      <c r="C230" s="77"/>
      <c r="D230" s="77"/>
    </row>
    <row r="231" spans="1:4" ht="24.95" customHeight="1">
      <c r="A231" s="77"/>
      <c r="B231" s="77"/>
      <c r="C231" s="77"/>
      <c r="D231" s="77"/>
    </row>
    <row r="232" spans="1:4" ht="24.95" customHeight="1">
      <c r="A232" s="77"/>
      <c r="B232" s="77"/>
      <c r="C232" s="77"/>
      <c r="D232" s="77"/>
    </row>
    <row r="233" spans="1:4" ht="24.95" customHeight="1">
      <c r="A233" s="77"/>
      <c r="B233" s="77"/>
      <c r="C233" s="77"/>
      <c r="D233" s="77"/>
    </row>
    <row r="234" spans="1:4" ht="24.95" customHeight="1">
      <c r="A234" s="77"/>
      <c r="B234" s="77"/>
      <c r="C234" s="77"/>
      <c r="D234" s="77"/>
    </row>
    <row r="235" spans="1:4" ht="24.95" customHeight="1">
      <c r="A235" s="77"/>
      <c r="B235" s="77"/>
      <c r="C235" s="77"/>
      <c r="D235" s="77"/>
    </row>
    <row r="236" spans="1:4" ht="24.95" customHeight="1">
      <c r="A236" s="77"/>
      <c r="B236" s="77"/>
      <c r="C236" s="77"/>
      <c r="D236" s="77"/>
    </row>
    <row r="237" spans="1:4" ht="24.95" customHeight="1">
      <c r="A237" s="77"/>
      <c r="B237" s="77"/>
      <c r="C237" s="77"/>
      <c r="D237" s="77"/>
    </row>
    <row r="238" spans="1:4" ht="24.95" customHeight="1">
      <c r="A238" s="77"/>
      <c r="B238" s="77"/>
      <c r="C238" s="77"/>
      <c r="D238" s="77"/>
    </row>
    <row r="239" spans="1:4" ht="24.95" customHeight="1">
      <c r="A239" s="77"/>
      <c r="B239" s="77"/>
      <c r="C239" s="77"/>
      <c r="D239" s="77"/>
    </row>
    <row r="240" spans="1:4" ht="24.95" customHeight="1">
      <c r="A240" s="77"/>
      <c r="B240" s="77"/>
      <c r="C240" s="77"/>
      <c r="D240" s="77"/>
    </row>
    <row r="241" spans="1:4" ht="24.95" customHeight="1">
      <c r="A241" s="77"/>
      <c r="B241" s="77"/>
      <c r="C241" s="77"/>
      <c r="D241" s="77"/>
    </row>
    <row r="242" spans="1:4" ht="24.95" customHeight="1">
      <c r="A242" s="77"/>
      <c r="B242" s="77"/>
      <c r="C242" s="77"/>
      <c r="D242" s="77"/>
    </row>
    <row r="243" spans="1:4" ht="24.95" customHeight="1">
      <c r="A243" s="77"/>
      <c r="B243" s="77"/>
      <c r="C243" s="77"/>
      <c r="D243" s="77"/>
    </row>
    <row r="244" spans="1:4" ht="24.95" customHeight="1">
      <c r="A244" s="77"/>
      <c r="B244" s="77"/>
      <c r="C244" s="77"/>
      <c r="D244" s="77"/>
    </row>
    <row r="245" spans="1:4" ht="24.95" customHeight="1">
      <c r="A245" s="77"/>
      <c r="B245" s="77"/>
      <c r="C245" s="77"/>
      <c r="D245" s="77"/>
    </row>
    <row r="246" spans="1:4" ht="24.95" customHeight="1">
      <c r="A246" s="77"/>
      <c r="B246" s="77"/>
      <c r="C246" s="77"/>
      <c r="D246" s="77"/>
    </row>
    <row r="247" spans="1:4" ht="24.95" customHeight="1">
      <c r="A247" s="77"/>
      <c r="B247" s="77"/>
      <c r="C247" s="77"/>
      <c r="D247" s="77"/>
    </row>
    <row r="248" spans="1:4" ht="24.95" customHeight="1">
      <c r="A248" s="77"/>
      <c r="B248" s="77"/>
      <c r="C248" s="77"/>
      <c r="D248" s="77"/>
    </row>
    <row r="249" spans="1:4" ht="24.95" customHeight="1">
      <c r="A249" s="77"/>
      <c r="B249" s="77"/>
      <c r="C249" s="77"/>
      <c r="D249" s="77"/>
    </row>
    <row r="250" spans="1:4" ht="24.95" customHeight="1">
      <c r="A250" s="77"/>
      <c r="B250" s="77"/>
      <c r="C250" s="77"/>
      <c r="D250" s="77"/>
    </row>
    <row r="251" spans="1:4" ht="24.95" customHeight="1">
      <c r="A251" s="77"/>
      <c r="B251" s="77"/>
      <c r="C251" s="77"/>
      <c r="D251" s="77"/>
    </row>
    <row r="252" spans="1:4" ht="24.95" customHeight="1">
      <c r="A252" s="77"/>
      <c r="B252" s="77"/>
      <c r="C252" s="77"/>
      <c r="D252" s="77"/>
    </row>
    <row r="253" spans="1:4" ht="24.95" customHeight="1">
      <c r="A253" s="77"/>
      <c r="B253" s="77"/>
      <c r="C253" s="77"/>
      <c r="D253" s="77"/>
    </row>
    <row r="254" spans="1:4" ht="24.95" customHeight="1">
      <c r="A254" s="77"/>
      <c r="B254" s="77"/>
      <c r="C254" s="77"/>
      <c r="D254" s="77"/>
    </row>
    <row r="255" spans="1:4" ht="24.95" customHeight="1">
      <c r="A255" s="77"/>
      <c r="B255" s="77"/>
      <c r="C255" s="77"/>
      <c r="D255" s="77"/>
    </row>
    <row r="256" spans="1:4" ht="24.95" customHeight="1">
      <c r="A256" s="77"/>
      <c r="B256" s="77"/>
      <c r="C256" s="77"/>
      <c r="D256" s="77"/>
    </row>
    <row r="257" spans="1:4" ht="24.95" customHeight="1">
      <c r="A257" s="77"/>
      <c r="B257" s="77"/>
      <c r="C257" s="77"/>
      <c r="D257" s="77"/>
    </row>
    <row r="258" spans="1:4" ht="24.95" customHeight="1">
      <c r="A258" s="77"/>
      <c r="B258" s="77"/>
      <c r="C258" s="77"/>
      <c r="D258" s="77"/>
    </row>
    <row r="259" spans="1:4" ht="24.95" customHeight="1">
      <c r="A259" s="77"/>
      <c r="B259" s="77"/>
      <c r="C259" s="77"/>
      <c r="D259" s="77"/>
    </row>
    <row r="260" spans="1:4" ht="24.95" customHeight="1">
      <c r="A260" s="77"/>
      <c r="B260" s="77"/>
      <c r="C260" s="77"/>
      <c r="D260" s="77"/>
    </row>
    <row r="261" spans="1:4" ht="24.95" customHeight="1">
      <c r="A261" s="77"/>
      <c r="B261" s="77"/>
      <c r="C261" s="77"/>
      <c r="D261" s="77"/>
    </row>
    <row r="262" spans="1:4" ht="24.95" customHeight="1">
      <c r="A262" s="77"/>
      <c r="B262" s="77"/>
      <c r="C262" s="77"/>
      <c r="D262" s="77"/>
    </row>
    <row r="263" spans="1:4" ht="24.95" customHeight="1">
      <c r="A263" s="77"/>
      <c r="B263" s="77"/>
      <c r="C263" s="77"/>
      <c r="D263" s="77"/>
    </row>
    <row r="264" spans="1:4" ht="24.95" customHeight="1">
      <c r="A264" s="77"/>
      <c r="B264" s="77"/>
      <c r="C264" s="77"/>
      <c r="D264" s="77"/>
    </row>
    <row r="265" spans="1:4" ht="24.95" customHeight="1">
      <c r="A265" s="77"/>
      <c r="B265" s="77"/>
      <c r="C265" s="77"/>
      <c r="D265" s="77"/>
    </row>
    <row r="266" spans="1:4" ht="24.95" customHeight="1">
      <c r="A266" s="77"/>
      <c r="B266" s="77"/>
      <c r="C266" s="77"/>
      <c r="D266" s="77"/>
    </row>
    <row r="267" spans="1:4" ht="24.95" customHeight="1">
      <c r="A267" s="77"/>
      <c r="B267" s="77"/>
      <c r="C267" s="77"/>
      <c r="D267" s="77"/>
    </row>
    <row r="268" spans="1:4" ht="24.95" customHeight="1">
      <c r="A268" s="77"/>
      <c r="B268" s="77"/>
      <c r="C268" s="77"/>
      <c r="D268" s="77"/>
    </row>
    <row r="269" spans="1:4" ht="24.95" customHeight="1">
      <c r="A269" s="77"/>
      <c r="B269" s="77"/>
      <c r="C269" s="77"/>
      <c r="D269" s="77"/>
    </row>
    <row r="270" spans="1:4" ht="24.95" customHeight="1">
      <c r="A270" s="77"/>
      <c r="B270" s="77"/>
      <c r="C270" s="77"/>
      <c r="D270" s="77"/>
    </row>
    <row r="271" spans="1:4" ht="24.95" customHeight="1">
      <c r="A271" s="77"/>
      <c r="B271" s="77"/>
      <c r="C271" s="77"/>
      <c r="D271" s="77"/>
    </row>
    <row r="272" spans="1:4" ht="24.95" customHeight="1">
      <c r="A272" s="77"/>
      <c r="B272" s="77"/>
      <c r="C272" s="77"/>
      <c r="D272" s="77"/>
    </row>
    <row r="273" spans="1:4" ht="24.95" customHeight="1">
      <c r="A273" s="77"/>
      <c r="B273" s="77"/>
      <c r="C273" s="77"/>
      <c r="D273" s="77"/>
    </row>
    <row r="274" spans="1:4" ht="24.95" customHeight="1">
      <c r="A274" s="77"/>
      <c r="B274" s="77"/>
      <c r="C274" s="77"/>
      <c r="D274" s="77"/>
    </row>
    <row r="275" spans="1:4" ht="24.95" customHeight="1">
      <c r="A275" s="77"/>
      <c r="B275" s="77"/>
      <c r="C275" s="77"/>
      <c r="D275" s="77"/>
    </row>
    <row r="276" spans="1:4" ht="24.95" customHeight="1">
      <c r="A276" s="77"/>
      <c r="B276" s="77"/>
      <c r="C276" s="77"/>
      <c r="D276" s="77"/>
    </row>
    <row r="277" spans="1:4" ht="24.95" customHeight="1">
      <c r="A277" s="77"/>
      <c r="B277" s="77"/>
      <c r="C277" s="77"/>
      <c r="D277" s="77"/>
    </row>
    <row r="278" spans="1:4" ht="24.95" customHeight="1">
      <c r="A278" s="77"/>
      <c r="B278" s="77"/>
      <c r="C278" s="77"/>
      <c r="D278" s="77"/>
    </row>
    <row r="279" spans="1:4" ht="24.95" customHeight="1">
      <c r="A279" s="77"/>
      <c r="B279" s="77"/>
      <c r="C279" s="77"/>
      <c r="D279" s="77"/>
    </row>
    <row r="280" spans="1:4" ht="24.95" customHeight="1">
      <c r="A280" s="77"/>
      <c r="B280" s="77"/>
      <c r="C280" s="77"/>
      <c r="D280" s="77"/>
    </row>
    <row r="281" spans="1:4" ht="24.95" customHeight="1">
      <c r="A281" s="77"/>
      <c r="B281" s="77"/>
      <c r="C281" s="77"/>
      <c r="D281" s="77"/>
    </row>
    <row r="282" spans="1:4" ht="24.95" customHeight="1">
      <c r="A282" s="77"/>
      <c r="B282" s="77"/>
      <c r="C282" s="77"/>
      <c r="D282" s="77"/>
    </row>
    <row r="283" spans="1:4" ht="24.95" customHeight="1">
      <c r="A283" s="77"/>
      <c r="B283" s="77"/>
      <c r="C283" s="77"/>
      <c r="D283" s="77"/>
    </row>
    <row r="284" spans="1:4" ht="24.95" customHeight="1">
      <c r="A284" s="77"/>
      <c r="B284" s="77"/>
      <c r="C284" s="77"/>
      <c r="D284" s="77"/>
    </row>
    <row r="285" spans="1:4" ht="24.95" customHeight="1">
      <c r="A285" s="77"/>
      <c r="B285" s="77"/>
      <c r="C285" s="77"/>
      <c r="D285" s="77"/>
    </row>
    <row r="286" spans="1:4" ht="24.95" customHeight="1">
      <c r="A286" s="77"/>
      <c r="B286" s="77"/>
      <c r="C286" s="77"/>
      <c r="D286" s="77"/>
    </row>
    <row r="287" spans="1:4" ht="24.95" customHeight="1">
      <c r="A287" s="77"/>
      <c r="B287" s="77"/>
      <c r="C287" s="77"/>
      <c r="D287" s="77"/>
    </row>
    <row r="288" spans="1:4" ht="24.95" customHeight="1">
      <c r="A288" s="77"/>
      <c r="B288" s="77"/>
      <c r="C288" s="77"/>
      <c r="D288" s="77"/>
    </row>
    <row r="289" spans="1:4" ht="24.95" customHeight="1">
      <c r="A289" s="77"/>
      <c r="B289" s="77"/>
      <c r="C289" s="77"/>
      <c r="D289" s="77"/>
    </row>
    <row r="290" spans="1:4" ht="24.95" customHeight="1">
      <c r="A290" s="77"/>
      <c r="B290" s="77"/>
      <c r="C290" s="77"/>
      <c r="D290" s="77"/>
    </row>
    <row r="291" spans="1:4" ht="24.95" customHeight="1">
      <c r="A291" s="77"/>
      <c r="B291" s="77"/>
      <c r="C291" s="77"/>
      <c r="D291" s="77"/>
    </row>
    <row r="292" spans="1:4" ht="24.95" customHeight="1">
      <c r="A292" s="77"/>
      <c r="B292" s="77"/>
      <c r="C292" s="77"/>
      <c r="D292" s="77"/>
    </row>
    <row r="293" spans="1:4" ht="24.95" customHeight="1">
      <c r="A293" s="77"/>
      <c r="B293" s="77"/>
      <c r="C293" s="77"/>
      <c r="D293" s="77"/>
    </row>
    <row r="294" spans="1:4" ht="24.95" customHeight="1">
      <c r="A294" s="77"/>
      <c r="B294" s="77"/>
      <c r="C294" s="77"/>
      <c r="D294" s="77"/>
    </row>
    <row r="295" spans="1:4" ht="24.95" customHeight="1">
      <c r="A295" s="77"/>
      <c r="B295" s="77"/>
      <c r="C295" s="77"/>
      <c r="D295" s="77"/>
    </row>
    <row r="296" spans="1:4" ht="24.95" customHeight="1">
      <c r="A296" s="77"/>
      <c r="B296" s="77"/>
      <c r="C296" s="77"/>
      <c r="D296" s="77"/>
    </row>
    <row r="297" spans="1:4" ht="24.95" customHeight="1">
      <c r="A297" s="77"/>
      <c r="B297" s="77"/>
      <c r="C297" s="77"/>
      <c r="D297" s="77"/>
    </row>
    <row r="298" spans="1:4" ht="24.95" customHeight="1">
      <c r="A298" s="77"/>
      <c r="B298" s="77"/>
      <c r="C298" s="77"/>
      <c r="D298" s="77"/>
    </row>
    <row r="299" spans="1:4" ht="24.95" customHeight="1">
      <c r="A299" s="77"/>
      <c r="B299" s="77"/>
      <c r="C299" s="77"/>
      <c r="D299" s="77"/>
    </row>
    <row r="300" spans="1:4" ht="24.95" customHeight="1">
      <c r="A300" s="77"/>
      <c r="B300" s="77"/>
      <c r="C300" s="77"/>
      <c r="D300" s="77"/>
    </row>
    <row r="301" spans="1:4" ht="24.95" customHeight="1">
      <c r="A301" s="77"/>
      <c r="B301" s="77"/>
      <c r="C301" s="77"/>
      <c r="D301" s="77"/>
    </row>
    <row r="302" spans="1:4" ht="24.95" customHeight="1">
      <c r="A302" s="77"/>
      <c r="B302" s="77"/>
      <c r="C302" s="77"/>
      <c r="D302" s="77"/>
    </row>
    <row r="303" spans="1:4" ht="24.95" customHeight="1">
      <c r="A303" s="77"/>
      <c r="B303" s="77"/>
      <c r="C303" s="77"/>
      <c r="D303" s="77"/>
    </row>
    <row r="304" spans="1:4" ht="24.95" customHeight="1">
      <c r="A304" s="77"/>
      <c r="B304" s="77"/>
      <c r="C304" s="77"/>
      <c r="D304" s="77"/>
    </row>
    <row r="305" spans="1:4" ht="24.95" customHeight="1">
      <c r="A305" s="77"/>
      <c r="B305" s="77"/>
      <c r="C305" s="77"/>
      <c r="D305" s="77"/>
    </row>
    <row r="306" spans="1:4" ht="24.95" customHeight="1">
      <c r="A306" s="77"/>
      <c r="B306" s="77"/>
      <c r="C306" s="77"/>
      <c r="D306" s="77"/>
    </row>
    <row r="307" spans="1:4" ht="24.95" customHeight="1">
      <c r="A307" s="77"/>
      <c r="B307" s="77"/>
      <c r="C307" s="77"/>
      <c r="D307" s="77"/>
    </row>
    <row r="308" spans="1:4" ht="24.95" customHeight="1">
      <c r="A308" s="77"/>
      <c r="B308" s="77"/>
      <c r="C308" s="77"/>
      <c r="D308" s="77"/>
    </row>
    <row r="309" spans="1:4" ht="24.95" customHeight="1">
      <c r="A309" s="77"/>
      <c r="B309" s="77"/>
      <c r="C309" s="77"/>
      <c r="D309" s="77"/>
    </row>
    <row r="310" spans="1:4" ht="24.95" customHeight="1">
      <c r="A310" s="77"/>
      <c r="B310" s="77"/>
      <c r="C310" s="77"/>
      <c r="D310" s="77"/>
    </row>
    <row r="311" spans="1:4" ht="24.95" customHeight="1">
      <c r="A311" s="77"/>
      <c r="B311" s="77"/>
      <c r="C311" s="77"/>
      <c r="D311" s="77"/>
    </row>
    <row r="312" spans="1:4" ht="24.95" customHeight="1">
      <c r="A312" s="77"/>
      <c r="B312" s="77"/>
      <c r="C312" s="77"/>
      <c r="D312" s="77"/>
    </row>
    <row r="313" spans="1:4" ht="24.95" customHeight="1">
      <c r="A313" s="77"/>
      <c r="B313" s="77"/>
      <c r="C313" s="77"/>
      <c r="D313" s="77"/>
    </row>
    <row r="314" spans="1:4" ht="24.95" customHeight="1">
      <c r="A314" s="77"/>
      <c r="B314" s="77"/>
      <c r="C314" s="77"/>
      <c r="D314" s="77"/>
    </row>
    <row r="315" spans="1:4" ht="24.95" customHeight="1">
      <c r="A315" s="77"/>
      <c r="B315" s="77"/>
      <c r="C315" s="77"/>
      <c r="D315" s="77"/>
    </row>
    <row r="316" spans="1:4" ht="24.95" customHeight="1">
      <c r="A316" s="77"/>
      <c r="B316" s="77"/>
      <c r="C316" s="77"/>
      <c r="D316" s="77"/>
    </row>
    <row r="317" spans="1:4" ht="24.95" customHeight="1">
      <c r="A317" s="77"/>
      <c r="B317" s="77"/>
      <c r="C317" s="77"/>
      <c r="D317" s="77"/>
    </row>
    <row r="318" spans="1:4" ht="24.95" customHeight="1">
      <c r="A318" s="77"/>
      <c r="B318" s="77"/>
      <c r="C318" s="77"/>
      <c r="D318" s="77"/>
    </row>
    <row r="319" spans="1:4" ht="24.95" customHeight="1">
      <c r="A319" s="77"/>
      <c r="B319" s="77"/>
      <c r="C319" s="77"/>
      <c r="D319" s="77"/>
    </row>
    <row r="320" spans="1:4" ht="24.95" customHeight="1">
      <c r="A320" s="77"/>
      <c r="B320" s="77"/>
      <c r="C320" s="77"/>
      <c r="D320" s="77"/>
    </row>
    <row r="321" spans="1:4" ht="24.95" customHeight="1">
      <c r="A321" s="77"/>
      <c r="B321" s="77"/>
      <c r="C321" s="77"/>
      <c r="D321" s="77"/>
    </row>
    <row r="322" spans="1:4" ht="24.95" customHeight="1">
      <c r="A322" s="77"/>
      <c r="B322" s="77"/>
      <c r="C322" s="77"/>
      <c r="D322" s="77"/>
    </row>
    <row r="323" spans="1:4" ht="24.95" customHeight="1">
      <c r="A323" s="77"/>
      <c r="B323" s="77"/>
      <c r="C323" s="77"/>
      <c r="D323" s="77"/>
    </row>
    <row r="324" spans="1:4" ht="24.95" customHeight="1">
      <c r="A324" s="77"/>
      <c r="B324" s="77"/>
      <c r="C324" s="77"/>
      <c r="D324" s="77"/>
    </row>
    <row r="325" spans="1:4" ht="24.95" customHeight="1">
      <c r="A325" s="77"/>
      <c r="B325" s="77"/>
      <c r="C325" s="77"/>
      <c r="D325" s="77"/>
    </row>
    <row r="326" spans="1:4" ht="24.95" customHeight="1">
      <c r="A326" s="77"/>
      <c r="B326" s="77"/>
      <c r="C326" s="77"/>
      <c r="D326" s="77"/>
    </row>
    <row r="327" spans="1:4" ht="24.95" customHeight="1">
      <c r="A327" s="77"/>
      <c r="B327" s="77"/>
      <c r="C327" s="77"/>
      <c r="D327" s="77"/>
    </row>
    <row r="328" spans="1:4" ht="24.95" customHeight="1">
      <c r="A328" s="77"/>
      <c r="B328" s="77"/>
      <c r="C328" s="77"/>
      <c r="D328" s="77"/>
    </row>
    <row r="329" spans="1:4" ht="24.95" customHeight="1">
      <c r="A329" s="77"/>
      <c r="B329" s="77"/>
      <c r="C329" s="77"/>
      <c r="D329" s="77"/>
    </row>
    <row r="330" spans="1:4" ht="24.95" customHeight="1">
      <c r="A330" s="77"/>
      <c r="B330" s="77"/>
      <c r="C330" s="77"/>
      <c r="D330" s="77"/>
    </row>
    <row r="331" spans="1:4" ht="24.95" customHeight="1">
      <c r="A331" s="77"/>
      <c r="B331" s="77"/>
      <c r="C331" s="77"/>
      <c r="D331" s="77"/>
    </row>
    <row r="332" spans="1:4" ht="24.95" customHeight="1">
      <c r="A332" s="77"/>
      <c r="B332" s="77"/>
      <c r="C332" s="77"/>
      <c r="D332" s="77"/>
    </row>
    <row r="333" spans="1:4" ht="24.95" customHeight="1">
      <c r="A333" s="77"/>
      <c r="B333" s="77"/>
      <c r="C333" s="77"/>
      <c r="D333" s="77"/>
    </row>
    <row r="334" spans="1:4" ht="24.95" customHeight="1">
      <c r="A334" s="77"/>
      <c r="B334" s="77"/>
      <c r="C334" s="77"/>
      <c r="D334" s="77"/>
    </row>
    <row r="335" spans="1:4" ht="24.95" customHeight="1">
      <c r="A335" s="77"/>
      <c r="B335" s="77"/>
      <c r="C335" s="77"/>
      <c r="D335" s="77"/>
    </row>
    <row r="336" spans="1:4" ht="24.95" customHeight="1">
      <c r="A336" s="77"/>
      <c r="B336" s="77"/>
      <c r="C336" s="77"/>
      <c r="D336" s="77"/>
    </row>
    <row r="337" spans="1:4" ht="24.95" customHeight="1">
      <c r="A337" s="77"/>
      <c r="B337" s="77"/>
      <c r="C337" s="77"/>
      <c r="D337" s="77"/>
    </row>
    <row r="338" spans="1:4" ht="24.95" customHeight="1">
      <c r="A338" s="77"/>
      <c r="B338" s="77"/>
      <c r="C338" s="77"/>
      <c r="D338" s="77"/>
    </row>
    <row r="339" spans="1:4" ht="24.95" customHeight="1">
      <c r="A339" s="77"/>
      <c r="B339" s="77"/>
      <c r="C339" s="77"/>
      <c r="D339" s="77"/>
    </row>
    <row r="340" spans="1:4" ht="24.95" customHeight="1">
      <c r="A340" s="77"/>
      <c r="B340" s="77"/>
      <c r="C340" s="77"/>
      <c r="D340" s="77"/>
    </row>
    <row r="341" spans="1:4" ht="24.95" customHeight="1">
      <c r="A341" s="77"/>
      <c r="B341" s="77"/>
      <c r="C341" s="77"/>
      <c r="D341" s="77"/>
    </row>
    <row r="342" spans="1:4" ht="24.95" customHeight="1">
      <c r="A342" s="77"/>
      <c r="B342" s="77"/>
      <c r="C342" s="77"/>
      <c r="D342" s="77"/>
    </row>
    <row r="343" spans="1:4" ht="24.95" customHeight="1">
      <c r="A343" s="77"/>
      <c r="B343" s="77"/>
      <c r="C343" s="77"/>
      <c r="D343" s="77"/>
    </row>
    <row r="344" spans="1:4" ht="24.95" customHeight="1">
      <c r="A344" s="77"/>
      <c r="B344" s="77"/>
      <c r="C344" s="77"/>
      <c r="D344" s="77"/>
    </row>
    <row r="345" spans="1:4" ht="24.95" customHeight="1">
      <c r="A345" s="77"/>
      <c r="B345" s="77"/>
      <c r="C345" s="77"/>
      <c r="D345" s="77"/>
    </row>
    <row r="346" spans="1:4" ht="24.95" customHeight="1">
      <c r="A346" s="77"/>
      <c r="B346" s="77"/>
      <c r="C346" s="77"/>
      <c r="D346" s="77"/>
    </row>
    <row r="347" spans="1:4" ht="24.95" customHeight="1">
      <c r="A347" s="77"/>
      <c r="B347" s="77"/>
      <c r="C347" s="77"/>
      <c r="D347" s="77"/>
    </row>
    <row r="348" spans="1:4" ht="24.95" customHeight="1">
      <c r="A348" s="77"/>
      <c r="B348" s="77"/>
      <c r="C348" s="77"/>
      <c r="D348" s="77"/>
    </row>
    <row r="349" spans="1:4" ht="24.95" customHeight="1">
      <c r="A349" s="77"/>
      <c r="B349" s="77"/>
      <c r="C349" s="77"/>
      <c r="D349" s="77"/>
    </row>
    <row r="350" spans="1:4" ht="24.95" customHeight="1">
      <c r="A350" s="77"/>
      <c r="B350" s="77"/>
      <c r="C350" s="77"/>
      <c r="D350" s="77"/>
    </row>
    <row r="351" spans="1:4" ht="24.95" customHeight="1">
      <c r="A351" s="77"/>
      <c r="B351" s="77"/>
      <c r="C351" s="77"/>
      <c r="D351" s="77"/>
    </row>
    <row r="352" spans="1:4" ht="24.95" customHeight="1">
      <c r="A352" s="77"/>
      <c r="B352" s="77"/>
      <c r="C352" s="77"/>
      <c r="D352" s="77"/>
    </row>
    <row r="353" spans="1:4" ht="24.95" customHeight="1">
      <c r="A353" s="77"/>
      <c r="B353" s="77"/>
      <c r="C353" s="77"/>
      <c r="D353" s="77"/>
    </row>
    <row r="354" spans="1:4" ht="24.95" customHeight="1">
      <c r="A354" s="77"/>
      <c r="B354" s="77"/>
      <c r="C354" s="77"/>
      <c r="D354" s="77"/>
    </row>
    <row r="355" spans="1:4" ht="24.95" customHeight="1">
      <c r="A355" s="77"/>
      <c r="B355" s="77"/>
      <c r="C355" s="77"/>
      <c r="D355" s="77"/>
    </row>
    <row r="356" spans="1:4" ht="24.95" customHeight="1">
      <c r="A356" s="77"/>
      <c r="B356" s="77"/>
      <c r="C356" s="77"/>
      <c r="D356" s="77"/>
    </row>
    <row r="357" spans="1:4" ht="24.95" customHeight="1">
      <c r="A357" s="77"/>
      <c r="B357" s="77"/>
      <c r="C357" s="77"/>
      <c r="D357" s="77"/>
    </row>
    <row r="358" spans="1:4" ht="24.95" customHeight="1">
      <c r="A358" s="77"/>
      <c r="B358" s="77"/>
      <c r="C358" s="77"/>
      <c r="D358" s="77"/>
    </row>
    <row r="359" spans="1:4" ht="24.95" customHeight="1">
      <c r="A359" s="77"/>
      <c r="B359" s="77"/>
      <c r="C359" s="77"/>
      <c r="D359" s="77"/>
    </row>
    <row r="360" spans="1:4" ht="24.95" customHeight="1">
      <c r="A360" s="77"/>
      <c r="B360" s="77"/>
      <c r="C360" s="77"/>
      <c r="D360" s="77"/>
    </row>
    <row r="361" spans="1:4" ht="24.95" customHeight="1">
      <c r="A361" s="77"/>
      <c r="B361" s="77"/>
      <c r="C361" s="77"/>
      <c r="D361" s="77"/>
    </row>
    <row r="362" spans="1:4" ht="24.95" customHeight="1">
      <c r="A362" s="77"/>
      <c r="B362" s="77"/>
      <c r="C362" s="77"/>
      <c r="D362" s="77"/>
    </row>
    <row r="363" spans="1:4" ht="24.95" customHeight="1">
      <c r="A363" s="77"/>
      <c r="B363" s="77"/>
      <c r="C363" s="77"/>
      <c r="D363" s="77"/>
    </row>
    <row r="364" spans="1:4" ht="24.95" customHeight="1">
      <c r="A364" s="77"/>
      <c r="B364" s="77"/>
      <c r="C364" s="77"/>
      <c r="D364" s="77"/>
    </row>
    <row r="365" spans="1:4" ht="24.95" customHeight="1">
      <c r="A365" s="77"/>
      <c r="B365" s="77"/>
      <c r="C365" s="77"/>
      <c r="D365" s="77"/>
    </row>
    <row r="366" spans="1:4" ht="24.95" customHeight="1">
      <c r="A366" s="77"/>
      <c r="B366" s="77"/>
      <c r="C366" s="77"/>
      <c r="D366" s="77"/>
    </row>
    <row r="367" spans="1:4" ht="24.95" customHeight="1">
      <c r="A367" s="77"/>
      <c r="B367" s="77"/>
      <c r="C367" s="77"/>
      <c r="D367" s="77"/>
    </row>
    <row r="368" spans="1:4" ht="24.95" customHeight="1">
      <c r="A368" s="77"/>
      <c r="B368" s="77"/>
      <c r="C368" s="77"/>
      <c r="D368" s="77"/>
    </row>
    <row r="369" spans="1:4" ht="24.95" customHeight="1">
      <c r="A369" s="77"/>
      <c r="B369" s="77"/>
      <c r="C369" s="77"/>
      <c r="D369" s="77"/>
    </row>
    <row r="370" spans="1:4" ht="24.95" customHeight="1">
      <c r="A370" s="77"/>
      <c r="B370" s="77"/>
      <c r="C370" s="77"/>
      <c r="D370" s="77"/>
    </row>
    <row r="371" spans="1:4" ht="24.95" customHeight="1">
      <c r="A371" s="77"/>
      <c r="B371" s="77"/>
      <c r="C371" s="77"/>
      <c r="D371" s="77"/>
    </row>
    <row r="372" spans="1:4" ht="24.95" customHeight="1">
      <c r="A372" s="77"/>
      <c r="B372" s="77"/>
      <c r="C372" s="77"/>
      <c r="D372" s="77"/>
    </row>
    <row r="373" spans="1:4" ht="24.95" customHeight="1">
      <c r="A373" s="77"/>
      <c r="B373" s="77"/>
      <c r="C373" s="77"/>
      <c r="D373" s="77"/>
    </row>
    <row r="374" spans="1:4" ht="24.95" customHeight="1">
      <c r="A374" s="77"/>
      <c r="B374" s="77"/>
      <c r="C374" s="77"/>
      <c r="D374" s="77"/>
    </row>
    <row r="375" spans="1:4" ht="24.95" customHeight="1">
      <c r="A375" s="77"/>
      <c r="B375" s="77"/>
      <c r="C375" s="77"/>
      <c r="D375" s="77"/>
    </row>
    <row r="376" spans="1:4" ht="24.95" customHeight="1">
      <c r="A376" s="77"/>
      <c r="B376" s="77"/>
      <c r="C376" s="77"/>
      <c r="D376" s="77"/>
    </row>
    <row r="377" spans="1:4" ht="24.95" customHeight="1">
      <c r="A377" s="77"/>
      <c r="B377" s="77"/>
      <c r="C377" s="77"/>
      <c r="D377" s="77"/>
    </row>
    <row r="378" spans="1:4" ht="24.95" customHeight="1">
      <c r="A378" s="77"/>
      <c r="B378" s="77"/>
      <c r="C378" s="77"/>
      <c r="D378" s="77"/>
    </row>
    <row r="379" spans="1:4" ht="24.95" customHeight="1">
      <c r="A379" s="77"/>
      <c r="B379" s="77"/>
      <c r="C379" s="77"/>
      <c r="D379" s="77"/>
    </row>
    <row r="380" spans="1:4" ht="24.95" customHeight="1">
      <c r="A380" s="77"/>
      <c r="B380" s="77"/>
      <c r="C380" s="77"/>
      <c r="D380" s="77"/>
    </row>
    <row r="381" spans="1:4" ht="24.95" customHeight="1">
      <c r="A381" s="77"/>
      <c r="B381" s="77"/>
      <c r="C381" s="77"/>
      <c r="D381" s="77"/>
    </row>
    <row r="382" spans="1:4" ht="24.95" customHeight="1">
      <c r="A382" s="77"/>
      <c r="B382" s="77"/>
      <c r="C382" s="77"/>
      <c r="D382" s="77"/>
    </row>
    <row r="383" spans="1:4" ht="24.95" customHeight="1">
      <c r="A383" s="77"/>
      <c r="B383" s="77"/>
      <c r="C383" s="77"/>
      <c r="D383" s="77"/>
    </row>
    <row r="384" spans="1:4" ht="24.95" customHeight="1">
      <c r="A384" s="77"/>
      <c r="B384" s="77"/>
      <c r="C384" s="77"/>
      <c r="D384" s="77"/>
    </row>
    <row r="385" spans="1:4" ht="24.95" customHeight="1">
      <c r="A385" s="77"/>
      <c r="B385" s="77"/>
      <c r="C385" s="77"/>
      <c r="D385" s="77"/>
    </row>
    <row r="386" spans="1:4" ht="24.95" customHeight="1">
      <c r="A386" s="77"/>
      <c r="B386" s="77"/>
      <c r="C386" s="77"/>
      <c r="D386" s="77"/>
    </row>
    <row r="387" spans="1:4" ht="24.95" customHeight="1">
      <c r="A387" s="77"/>
      <c r="B387" s="77"/>
      <c r="C387" s="77"/>
      <c r="D387" s="77"/>
    </row>
    <row r="388" spans="1:4" ht="24.95" customHeight="1">
      <c r="A388" s="77"/>
      <c r="B388" s="77"/>
      <c r="C388" s="77"/>
      <c r="D388" s="77"/>
    </row>
    <row r="389" spans="1:4" ht="24.95" customHeight="1">
      <c r="A389" s="77"/>
      <c r="B389" s="77"/>
      <c r="C389" s="77"/>
      <c r="D389" s="77"/>
    </row>
    <row r="390" spans="1:4" ht="24.95" customHeight="1">
      <c r="A390" s="77"/>
      <c r="B390" s="77"/>
      <c r="C390" s="77"/>
      <c r="D390" s="77"/>
    </row>
    <row r="391" spans="1:4" ht="24.95" customHeight="1">
      <c r="A391" s="77"/>
      <c r="B391" s="77"/>
      <c r="C391" s="77"/>
      <c r="D391" s="77"/>
    </row>
    <row r="392" spans="1:4" ht="24.95" customHeight="1">
      <c r="A392" s="77"/>
      <c r="B392" s="77"/>
      <c r="C392" s="77"/>
      <c r="D392" s="77"/>
    </row>
    <row r="393" spans="1:4" ht="24.95" customHeight="1">
      <c r="A393" s="77"/>
      <c r="B393" s="77"/>
      <c r="C393" s="77"/>
      <c r="D393" s="77"/>
    </row>
    <row r="394" spans="1:4" ht="24.95" customHeight="1">
      <c r="A394" s="77"/>
      <c r="B394" s="77"/>
      <c r="C394" s="77"/>
      <c r="D394" s="77"/>
    </row>
    <row r="395" spans="1:4" ht="24.95" customHeight="1">
      <c r="A395" s="77"/>
      <c r="B395" s="77"/>
      <c r="C395" s="77"/>
      <c r="D395" s="77"/>
    </row>
    <row r="396" spans="1:4" ht="24.95" customHeight="1">
      <c r="A396" s="77"/>
      <c r="B396" s="77"/>
      <c r="C396" s="77"/>
      <c r="D396" s="77"/>
    </row>
    <row r="397" spans="1:4" ht="24.95" customHeight="1">
      <c r="A397" s="77"/>
      <c r="B397" s="77"/>
      <c r="C397" s="77"/>
      <c r="D397" s="77"/>
    </row>
    <row r="398" spans="1:4" ht="24.95" customHeight="1">
      <c r="A398" s="77"/>
      <c r="B398" s="77"/>
      <c r="C398" s="77"/>
      <c r="D398" s="77"/>
    </row>
    <row r="399" spans="1:4" ht="24.95" customHeight="1">
      <c r="A399" s="77"/>
      <c r="B399" s="77"/>
      <c r="C399" s="77"/>
      <c r="D399" s="77"/>
    </row>
    <row r="400" spans="1:4" ht="24.95" customHeight="1">
      <c r="A400" s="77"/>
      <c r="B400" s="77"/>
      <c r="C400" s="77"/>
      <c r="D400" s="77"/>
    </row>
    <row r="401" spans="1:4" ht="24.95" customHeight="1">
      <c r="A401" s="77"/>
      <c r="B401" s="77"/>
      <c r="C401" s="77"/>
      <c r="D401" s="77"/>
    </row>
    <row r="402" spans="1:4" ht="24.95" customHeight="1">
      <c r="A402" s="77"/>
      <c r="B402" s="77"/>
      <c r="C402" s="77"/>
      <c r="D402" s="77"/>
    </row>
    <row r="403" spans="1:4" ht="24.95" customHeight="1">
      <c r="A403" s="77"/>
      <c r="B403" s="77"/>
      <c r="C403" s="77"/>
      <c r="D403" s="77"/>
    </row>
    <row r="404" spans="1:4" ht="24.95" customHeight="1">
      <c r="A404" s="77"/>
      <c r="B404" s="77"/>
      <c r="C404" s="77"/>
      <c r="D404" s="77"/>
    </row>
    <row r="405" spans="1:4" ht="24.95" customHeight="1">
      <c r="A405" s="77"/>
      <c r="B405" s="77"/>
      <c r="C405" s="77"/>
      <c r="D405" s="77"/>
    </row>
    <row r="406" spans="1:4" ht="24.95" customHeight="1">
      <c r="A406" s="77"/>
      <c r="B406" s="77"/>
      <c r="C406" s="77"/>
      <c r="D406" s="77"/>
    </row>
    <row r="407" spans="1:4" ht="24.95" customHeight="1">
      <c r="A407" s="77"/>
      <c r="B407" s="77"/>
      <c r="C407" s="77"/>
      <c r="D407" s="77"/>
    </row>
    <row r="408" spans="1:4" ht="24.95" customHeight="1">
      <c r="A408" s="77"/>
      <c r="B408" s="77"/>
      <c r="C408" s="77"/>
      <c r="D408" s="77"/>
    </row>
    <row r="409" spans="1:4" ht="24.95" customHeight="1">
      <c r="A409" s="77"/>
      <c r="B409" s="77"/>
      <c r="C409" s="77"/>
      <c r="D409" s="77"/>
    </row>
    <row r="410" spans="1:4" ht="24.95" customHeight="1">
      <c r="A410" s="77"/>
      <c r="B410" s="77"/>
      <c r="C410" s="77"/>
      <c r="D410" s="77"/>
    </row>
    <row r="411" spans="1:4" ht="24.95" customHeight="1">
      <c r="A411" s="77"/>
      <c r="B411" s="77"/>
      <c r="C411" s="77"/>
      <c r="D411" s="77"/>
    </row>
    <row r="412" spans="1:4" ht="24.95" customHeight="1">
      <c r="A412" s="77"/>
      <c r="B412" s="77"/>
      <c r="C412" s="77"/>
      <c r="D412" s="77"/>
    </row>
    <row r="413" spans="1:4" ht="24.95" customHeight="1">
      <c r="A413" s="77"/>
      <c r="B413" s="77"/>
      <c r="C413" s="77"/>
      <c r="D413" s="77"/>
    </row>
    <row r="414" spans="1:4" ht="24.95" customHeight="1">
      <c r="A414" s="77"/>
      <c r="B414" s="77"/>
      <c r="C414" s="77"/>
      <c r="D414" s="77"/>
    </row>
    <row r="415" spans="1:4" ht="24.95" customHeight="1">
      <c r="A415" s="77"/>
      <c r="B415" s="77"/>
      <c r="C415" s="77"/>
      <c r="D415" s="77"/>
    </row>
    <row r="416" spans="1:4" ht="24.95" customHeight="1">
      <c r="A416" s="77"/>
      <c r="B416" s="77"/>
      <c r="C416" s="77"/>
      <c r="D416" s="77"/>
    </row>
    <row r="417" spans="1:4" ht="24.95" customHeight="1">
      <c r="A417" s="77"/>
      <c r="B417" s="77"/>
      <c r="C417" s="77"/>
      <c r="D417" s="77"/>
    </row>
    <row r="418" spans="1:4" ht="24.95" customHeight="1">
      <c r="A418" s="77"/>
      <c r="B418" s="77"/>
      <c r="C418" s="77"/>
      <c r="D418" s="77"/>
    </row>
    <row r="419" spans="1:4" ht="24.95" customHeight="1">
      <c r="A419" s="77"/>
      <c r="B419" s="77"/>
      <c r="C419" s="77"/>
      <c r="D419" s="77"/>
    </row>
    <row r="420" spans="1:4" ht="24.95" customHeight="1">
      <c r="A420" s="77"/>
      <c r="B420" s="77"/>
      <c r="C420" s="77"/>
      <c r="D420" s="77"/>
    </row>
    <row r="421" spans="1:4" ht="24.95" customHeight="1">
      <c r="A421" s="77"/>
      <c r="B421" s="77"/>
      <c r="C421" s="77"/>
      <c r="D421" s="77"/>
    </row>
    <row r="422" spans="1:4" ht="24.95" customHeight="1">
      <c r="A422" s="77"/>
      <c r="B422" s="77"/>
      <c r="C422" s="77"/>
      <c r="D422" s="77"/>
    </row>
    <row r="423" spans="1:4" ht="24.95" customHeight="1">
      <c r="A423" s="77"/>
      <c r="B423" s="77"/>
      <c r="C423" s="77"/>
      <c r="D423" s="77"/>
    </row>
    <row r="424" spans="1:4" ht="24.95" customHeight="1">
      <c r="A424" s="77"/>
      <c r="B424" s="77"/>
      <c r="C424" s="77"/>
      <c r="D424" s="77"/>
    </row>
    <row r="425" spans="1:4" ht="24.95" customHeight="1">
      <c r="A425" s="77"/>
      <c r="B425" s="77"/>
      <c r="C425" s="77"/>
      <c r="D425" s="77"/>
    </row>
    <row r="426" spans="1:4" ht="24.95" customHeight="1">
      <c r="A426" s="77"/>
      <c r="B426" s="77"/>
      <c r="C426" s="77"/>
      <c r="D426" s="77"/>
    </row>
    <row r="427" spans="1:4" ht="24.95" customHeight="1">
      <c r="A427" s="77"/>
      <c r="B427" s="77"/>
      <c r="C427" s="77"/>
      <c r="D427" s="77"/>
    </row>
    <row r="428" spans="1:4" ht="24.95" customHeight="1">
      <c r="A428" s="77"/>
      <c r="B428" s="77"/>
      <c r="C428" s="77"/>
      <c r="D428" s="77"/>
    </row>
    <row r="429" spans="1:4" ht="24.95" customHeight="1">
      <c r="A429" s="77"/>
      <c r="B429" s="77"/>
      <c r="C429" s="77"/>
      <c r="D429" s="77"/>
    </row>
    <row r="430" spans="1:4" ht="24.95" customHeight="1">
      <c r="A430" s="77"/>
      <c r="B430" s="77"/>
      <c r="C430" s="77"/>
      <c r="D430" s="77"/>
    </row>
    <row r="431" spans="1:4" ht="24.95" customHeight="1">
      <c r="A431" s="77"/>
      <c r="B431" s="77"/>
      <c r="C431" s="77"/>
      <c r="D431" s="77"/>
    </row>
    <row r="432" spans="1:4" ht="24.95" customHeight="1">
      <c r="A432" s="77"/>
      <c r="B432" s="77"/>
      <c r="C432" s="77"/>
      <c r="D432" s="77"/>
    </row>
    <row r="433" spans="1:4" ht="24.95" customHeight="1">
      <c r="A433" s="77"/>
      <c r="B433" s="77"/>
      <c r="C433" s="77"/>
      <c r="D433" s="77"/>
    </row>
    <row r="434" spans="1:4" ht="24.95" customHeight="1">
      <c r="A434" s="77"/>
      <c r="B434" s="77"/>
      <c r="C434" s="77"/>
      <c r="D434" s="77"/>
    </row>
    <row r="435" spans="1:4" ht="24.95" customHeight="1">
      <c r="A435" s="77"/>
      <c r="B435" s="77"/>
      <c r="C435" s="77"/>
      <c r="D435" s="77"/>
    </row>
    <row r="436" spans="1:4" ht="24.95" customHeight="1">
      <c r="A436" s="77"/>
      <c r="B436" s="77"/>
      <c r="C436" s="77"/>
      <c r="D436" s="77"/>
    </row>
    <row r="437" spans="1:4" ht="24.95" customHeight="1">
      <c r="A437" s="77"/>
      <c r="B437" s="77"/>
      <c r="C437" s="77"/>
      <c r="D437" s="77"/>
    </row>
    <row r="438" spans="1:4" ht="24.95" customHeight="1">
      <c r="A438" s="77"/>
      <c r="B438" s="77"/>
      <c r="C438" s="77"/>
      <c r="D438" s="77"/>
    </row>
    <row r="439" spans="1:4" ht="24.95" customHeight="1">
      <c r="A439" s="77"/>
      <c r="B439" s="77"/>
      <c r="C439" s="77"/>
      <c r="D439" s="77"/>
    </row>
    <row r="440" spans="1:4" ht="24.95" customHeight="1">
      <c r="A440" s="77"/>
      <c r="B440" s="77"/>
      <c r="C440" s="77"/>
      <c r="D440" s="77"/>
    </row>
    <row r="441" spans="1:4" ht="24.95" customHeight="1">
      <c r="A441" s="77"/>
      <c r="B441" s="77"/>
      <c r="C441" s="77"/>
      <c r="D441" s="77"/>
    </row>
    <row r="442" spans="1:4" ht="24.95" customHeight="1">
      <c r="A442" s="77"/>
      <c r="B442" s="77"/>
      <c r="C442" s="77"/>
      <c r="D442" s="77"/>
    </row>
    <row r="443" spans="1:4" ht="24.95" customHeight="1">
      <c r="A443" s="77"/>
      <c r="B443" s="77"/>
      <c r="C443" s="77"/>
      <c r="D443" s="77"/>
    </row>
    <row r="444" spans="1:4" ht="24.95" customHeight="1">
      <c r="A444" s="77"/>
      <c r="B444" s="77"/>
      <c r="C444" s="77"/>
      <c r="D444" s="77"/>
    </row>
    <row r="445" spans="1:4" ht="24.95" customHeight="1">
      <c r="A445" s="77"/>
      <c r="B445" s="77"/>
      <c r="C445" s="77"/>
      <c r="D445" s="77"/>
    </row>
    <row r="446" spans="1:4" ht="24.95" customHeight="1">
      <c r="A446" s="77"/>
      <c r="B446" s="77"/>
      <c r="C446" s="77"/>
      <c r="D446" s="77"/>
    </row>
    <row r="447" spans="1:4" ht="24.95" customHeight="1">
      <c r="A447" s="77"/>
      <c r="B447" s="77"/>
      <c r="C447" s="77"/>
      <c r="D447" s="77"/>
    </row>
    <row r="448" spans="1:4" ht="24.95" customHeight="1">
      <c r="A448" s="77"/>
      <c r="B448" s="77"/>
      <c r="C448" s="77"/>
      <c r="D448" s="77"/>
    </row>
    <row r="449" spans="1:4" ht="24.95" customHeight="1">
      <c r="A449" s="77"/>
      <c r="B449" s="77"/>
      <c r="C449" s="77"/>
      <c r="D449" s="77"/>
    </row>
    <row r="450" spans="1:4" ht="24.95" customHeight="1">
      <c r="A450" s="77"/>
      <c r="B450" s="77"/>
      <c r="C450" s="77"/>
      <c r="D450" s="77"/>
    </row>
    <row r="451" spans="1:4" ht="24.95" customHeight="1">
      <c r="A451" s="77"/>
      <c r="B451" s="77"/>
      <c r="C451" s="77"/>
      <c r="D451" s="77"/>
    </row>
    <row r="452" spans="1:4" ht="24.95" customHeight="1">
      <c r="A452" s="77"/>
      <c r="B452" s="77"/>
      <c r="C452" s="77"/>
      <c r="D452" s="77"/>
    </row>
    <row r="453" spans="1:4" ht="24.95" customHeight="1">
      <c r="A453" s="77"/>
      <c r="B453" s="77"/>
      <c r="C453" s="77"/>
      <c r="D453" s="77"/>
    </row>
    <row r="454" spans="1:4" ht="24.95" customHeight="1">
      <c r="A454" s="77"/>
      <c r="B454" s="77"/>
      <c r="C454" s="77"/>
      <c r="D454" s="77"/>
    </row>
    <row r="455" spans="1:4" ht="24.95" customHeight="1">
      <c r="A455" s="77"/>
      <c r="B455" s="77"/>
      <c r="C455" s="77"/>
      <c r="D455" s="77"/>
    </row>
    <row r="456" spans="1:4" ht="24.95" customHeight="1">
      <c r="A456" s="77"/>
      <c r="B456" s="77"/>
      <c r="C456" s="77"/>
      <c r="D456" s="77"/>
    </row>
    <row r="457" spans="1:4" ht="24.95" customHeight="1">
      <c r="A457" s="77"/>
      <c r="B457" s="77"/>
      <c r="C457" s="77"/>
      <c r="D457" s="77"/>
    </row>
    <row r="458" spans="1:4" ht="24.95" customHeight="1">
      <c r="A458" s="77"/>
      <c r="B458" s="77"/>
      <c r="C458" s="77"/>
      <c r="D458" s="77"/>
    </row>
    <row r="459" spans="1:4" ht="24.95" customHeight="1">
      <c r="A459" s="77"/>
      <c r="B459" s="77"/>
      <c r="C459" s="77"/>
      <c r="D459" s="77"/>
    </row>
    <row r="460" spans="1:4" ht="24.95" customHeight="1">
      <c r="A460" s="77"/>
      <c r="B460" s="77"/>
      <c r="C460" s="77"/>
      <c r="D460" s="77"/>
    </row>
    <row r="461" spans="1:4" ht="24.95" customHeight="1">
      <c r="A461" s="77"/>
      <c r="B461" s="77"/>
      <c r="C461" s="77"/>
      <c r="D461" s="77"/>
    </row>
    <row r="462" spans="1:4" ht="24.95" customHeight="1">
      <c r="A462" s="77"/>
      <c r="B462" s="77"/>
      <c r="C462" s="77"/>
      <c r="D462" s="77"/>
    </row>
    <row r="463" spans="1:4" ht="24.95" customHeight="1">
      <c r="A463" s="77"/>
      <c r="B463" s="77"/>
      <c r="C463" s="77"/>
      <c r="D463" s="77"/>
    </row>
    <row r="464" spans="1:4" ht="24.95" customHeight="1">
      <c r="A464" s="77"/>
      <c r="B464" s="77"/>
      <c r="C464" s="77"/>
      <c r="D464" s="77"/>
    </row>
    <row r="465" spans="1:4" ht="24.95" customHeight="1">
      <c r="A465" s="77"/>
      <c r="B465" s="77"/>
      <c r="C465" s="77"/>
      <c r="D465" s="77"/>
    </row>
    <row r="466" spans="1:4" ht="24.95" customHeight="1">
      <c r="A466" s="77"/>
      <c r="B466" s="77"/>
      <c r="C466" s="77"/>
      <c r="D466" s="77"/>
    </row>
    <row r="467" spans="1:4" ht="24.95" customHeight="1">
      <c r="A467" s="77"/>
      <c r="B467" s="77"/>
      <c r="C467" s="77"/>
      <c r="D467" s="77"/>
    </row>
    <row r="468" spans="1:4" ht="24.95" customHeight="1">
      <c r="A468" s="77"/>
      <c r="B468" s="77"/>
      <c r="C468" s="77"/>
      <c r="D468" s="77"/>
    </row>
    <row r="469" spans="1:4" ht="24.95" customHeight="1">
      <c r="A469" s="77"/>
      <c r="B469" s="77"/>
      <c r="C469" s="77"/>
      <c r="D469" s="77"/>
    </row>
    <row r="470" spans="1:4" ht="24.95" customHeight="1">
      <c r="A470" s="77"/>
      <c r="B470" s="77"/>
      <c r="C470" s="77"/>
      <c r="D470" s="77"/>
    </row>
    <row r="471" spans="1:4" ht="24.95" customHeight="1">
      <c r="A471" s="77"/>
      <c r="B471" s="77"/>
      <c r="C471" s="77"/>
      <c r="D471" s="77"/>
    </row>
    <row r="472" spans="1:4" ht="24.95" customHeight="1">
      <c r="A472" s="77"/>
      <c r="B472" s="77"/>
      <c r="C472" s="77"/>
      <c r="D472" s="77"/>
    </row>
    <row r="473" spans="1:4" ht="24.95" customHeight="1">
      <c r="A473" s="77"/>
      <c r="B473" s="77"/>
      <c r="C473" s="77"/>
      <c r="D473" s="77"/>
    </row>
    <row r="474" spans="1:4" ht="24.95" customHeight="1">
      <c r="A474" s="77"/>
      <c r="B474" s="77"/>
      <c r="C474" s="77"/>
      <c r="D474" s="77"/>
    </row>
    <row r="475" spans="1:4" ht="24.95" customHeight="1">
      <c r="A475" s="77"/>
      <c r="B475" s="77"/>
      <c r="C475" s="77"/>
      <c r="D475" s="77"/>
    </row>
    <row r="476" spans="1:4" ht="24.95" customHeight="1">
      <c r="A476" s="77"/>
      <c r="B476" s="77"/>
      <c r="C476" s="77"/>
      <c r="D476" s="77"/>
    </row>
    <row r="477" spans="1:4" ht="24.95" customHeight="1">
      <c r="A477" s="77"/>
      <c r="B477" s="77"/>
      <c r="C477" s="77"/>
      <c r="D477" s="77"/>
    </row>
    <row r="478" spans="1:4" ht="24.95" customHeight="1">
      <c r="A478" s="77"/>
      <c r="B478" s="77"/>
      <c r="C478" s="77"/>
      <c r="D478" s="77"/>
    </row>
    <row r="479" spans="1:4" ht="24.95" customHeight="1">
      <c r="A479" s="77"/>
      <c r="B479" s="77"/>
      <c r="C479" s="77"/>
      <c r="D479" s="77"/>
    </row>
    <row r="480" spans="1:4" ht="24.95" customHeight="1">
      <c r="A480" s="77"/>
      <c r="B480" s="77"/>
      <c r="C480" s="77"/>
      <c r="D480" s="77"/>
    </row>
    <row r="481" spans="1:4" ht="24.95" customHeight="1">
      <c r="A481" s="77"/>
      <c r="B481" s="77"/>
      <c r="C481" s="77"/>
      <c r="D481" s="77"/>
    </row>
    <row r="482" spans="1:4" ht="24.95" customHeight="1">
      <c r="A482" s="77"/>
      <c r="B482" s="77"/>
      <c r="C482" s="77"/>
      <c r="D482" s="77"/>
    </row>
    <row r="483" spans="1:4" ht="24.95" customHeight="1">
      <c r="A483" s="77"/>
      <c r="B483" s="77"/>
      <c r="C483" s="77"/>
      <c r="D483" s="77"/>
    </row>
    <row r="484" spans="1:4" ht="24.95" customHeight="1">
      <c r="A484" s="77"/>
      <c r="B484" s="77"/>
      <c r="C484" s="77"/>
      <c r="D484" s="77"/>
    </row>
    <row r="485" spans="1:4" ht="24.95" customHeight="1">
      <c r="A485" s="77"/>
      <c r="B485" s="77"/>
      <c r="C485" s="77"/>
      <c r="D485" s="77"/>
    </row>
    <row r="486" spans="1:4" ht="24.95" customHeight="1">
      <c r="A486" s="77"/>
      <c r="B486" s="77"/>
      <c r="C486" s="77"/>
      <c r="D486" s="77"/>
    </row>
    <row r="487" spans="1:4" ht="24.95" customHeight="1">
      <c r="A487" s="77"/>
      <c r="B487" s="77"/>
      <c r="C487" s="77"/>
      <c r="D487" s="77"/>
    </row>
    <row r="488" spans="1:4" ht="24.95" customHeight="1">
      <c r="A488" s="77"/>
      <c r="B488" s="77"/>
      <c r="C488" s="77"/>
      <c r="D488" s="77"/>
    </row>
    <row r="489" spans="1:4" ht="24.95" customHeight="1">
      <c r="A489" s="77"/>
      <c r="B489" s="77"/>
      <c r="C489" s="77"/>
      <c r="D489" s="77"/>
    </row>
    <row r="490" spans="1:4" ht="24.95" customHeight="1">
      <c r="A490" s="77"/>
      <c r="B490" s="77"/>
      <c r="C490" s="77"/>
      <c r="D490" s="77"/>
    </row>
    <row r="491" spans="1:4" ht="24.95" customHeight="1">
      <c r="A491" s="77"/>
      <c r="B491" s="77"/>
      <c r="C491" s="77"/>
      <c r="D491" s="77"/>
    </row>
    <row r="492" spans="1:4" ht="24.95" customHeight="1">
      <c r="A492" s="77"/>
      <c r="B492" s="77"/>
      <c r="C492" s="77"/>
      <c r="D492" s="77"/>
    </row>
    <row r="493" spans="1:4" ht="24.95" customHeight="1">
      <c r="A493" s="77"/>
      <c r="B493" s="77"/>
      <c r="C493" s="77"/>
      <c r="D493" s="77"/>
    </row>
    <row r="494" spans="1:4" ht="24.95" customHeight="1">
      <c r="A494" s="77"/>
      <c r="B494" s="77"/>
      <c r="C494" s="77"/>
      <c r="D494" s="77"/>
    </row>
    <row r="495" spans="1:4" ht="24.95" customHeight="1">
      <c r="A495" s="77"/>
      <c r="B495" s="77"/>
      <c r="C495" s="77"/>
      <c r="D495" s="77"/>
    </row>
    <row r="496" spans="1:4" ht="24.95" customHeight="1">
      <c r="A496" s="77"/>
      <c r="B496" s="77"/>
      <c r="C496" s="77"/>
      <c r="D496" s="77"/>
    </row>
    <row r="497" spans="1:4" ht="24.95" customHeight="1">
      <c r="A497" s="77"/>
      <c r="B497" s="77"/>
      <c r="C497" s="77"/>
      <c r="D497" s="77"/>
    </row>
    <row r="498" spans="1:4" ht="24.95" customHeight="1">
      <c r="A498" s="77"/>
      <c r="B498" s="77"/>
      <c r="C498" s="77"/>
      <c r="D498" s="77"/>
    </row>
    <row r="499" spans="1:4" ht="24.95" customHeight="1">
      <c r="A499" s="77"/>
      <c r="B499" s="77"/>
      <c r="C499" s="77"/>
      <c r="D499" s="77"/>
    </row>
    <row r="500" spans="1:4" ht="24.95" customHeight="1">
      <c r="A500" s="77"/>
      <c r="B500" s="77"/>
      <c r="C500" s="77"/>
      <c r="D500" s="77"/>
    </row>
    <row r="501" spans="1:4" ht="24.95" customHeight="1">
      <c r="A501" s="77"/>
      <c r="B501" s="77"/>
      <c r="C501" s="77"/>
      <c r="D501" s="77"/>
    </row>
    <row r="502" spans="1:4" ht="24.95" customHeight="1">
      <c r="A502" s="77"/>
      <c r="B502" s="77"/>
      <c r="C502" s="77"/>
      <c r="D502" s="77"/>
    </row>
    <row r="503" spans="1:4" ht="24.95" customHeight="1">
      <c r="A503" s="77"/>
      <c r="B503" s="77"/>
      <c r="C503" s="77"/>
      <c r="D503" s="77"/>
    </row>
    <row r="504" spans="1:4" ht="24.95" customHeight="1">
      <c r="A504" s="77"/>
      <c r="B504" s="77"/>
      <c r="C504" s="77"/>
      <c r="D504" s="77"/>
    </row>
    <row r="505" spans="1:4" ht="24.95" customHeight="1">
      <c r="A505" s="77"/>
      <c r="B505" s="77"/>
      <c r="C505" s="77"/>
      <c r="D505" s="77"/>
    </row>
    <row r="506" spans="1:4" ht="24.95" customHeight="1">
      <c r="A506" s="77"/>
      <c r="B506" s="77"/>
      <c r="C506" s="77"/>
      <c r="D506" s="77"/>
    </row>
    <row r="507" spans="1:4" ht="24.95" customHeight="1">
      <c r="A507" s="77"/>
      <c r="B507" s="77"/>
      <c r="C507" s="77"/>
      <c r="D507" s="77"/>
    </row>
    <row r="508" spans="1:4" ht="24.95" customHeight="1">
      <c r="A508" s="77"/>
      <c r="B508" s="77"/>
      <c r="C508" s="77"/>
      <c r="D508" s="77"/>
    </row>
    <row r="509" spans="1:4" ht="24.95" customHeight="1">
      <c r="A509" s="77"/>
      <c r="B509" s="77"/>
      <c r="C509" s="77"/>
      <c r="D509" s="77"/>
    </row>
    <row r="510" spans="1:4" ht="24.95" customHeight="1">
      <c r="A510" s="77"/>
      <c r="B510" s="77"/>
      <c r="C510" s="77"/>
      <c r="D510" s="77"/>
    </row>
    <row r="511" spans="1:4" ht="24.95" customHeight="1">
      <c r="A511" s="77"/>
      <c r="B511" s="77"/>
      <c r="C511" s="77"/>
      <c r="D511" s="77"/>
    </row>
    <row r="512" spans="1:4" ht="24.95" customHeight="1">
      <c r="A512" s="77"/>
      <c r="B512" s="77"/>
      <c r="C512" s="77"/>
      <c r="D512" s="77"/>
    </row>
    <row r="513" spans="1:4" ht="24.95" customHeight="1">
      <c r="A513" s="77"/>
      <c r="B513" s="77"/>
      <c r="C513" s="77"/>
      <c r="D513" s="77"/>
    </row>
    <row r="514" spans="1:4" ht="24.95" customHeight="1">
      <c r="A514" s="77"/>
      <c r="B514" s="77"/>
      <c r="C514" s="77"/>
      <c r="D514" s="77"/>
    </row>
    <row r="515" spans="1:4" ht="24.95" customHeight="1">
      <c r="A515" s="77"/>
      <c r="B515" s="77"/>
      <c r="C515" s="77"/>
      <c r="D515" s="77"/>
    </row>
    <row r="516" spans="1:4" ht="24.95" customHeight="1">
      <c r="A516" s="77"/>
      <c r="B516" s="77"/>
      <c r="C516" s="77"/>
      <c r="D516" s="77"/>
    </row>
    <row r="517" spans="1:4" ht="24.95" customHeight="1">
      <c r="A517" s="77"/>
      <c r="B517" s="77"/>
      <c r="C517" s="77"/>
      <c r="D517" s="77"/>
    </row>
    <row r="518" spans="1:4" ht="24.95" customHeight="1">
      <c r="A518" s="77"/>
      <c r="B518" s="77"/>
      <c r="C518" s="77"/>
      <c r="D518" s="77"/>
    </row>
    <row r="519" spans="1:4" ht="24.95" customHeight="1">
      <c r="A519" s="77"/>
      <c r="B519" s="77"/>
      <c r="C519" s="77"/>
      <c r="D519" s="77"/>
    </row>
    <row r="520" spans="1:4" ht="24.95" customHeight="1">
      <c r="A520" s="77"/>
      <c r="B520" s="77"/>
      <c r="C520" s="77"/>
      <c r="D520" s="77"/>
    </row>
    <row r="521" spans="1:4" ht="24.95" customHeight="1">
      <c r="A521" s="77"/>
      <c r="B521" s="77"/>
      <c r="C521" s="77"/>
      <c r="D521" s="77"/>
    </row>
    <row r="522" spans="1:4" ht="24.95" customHeight="1">
      <c r="A522" s="77"/>
      <c r="B522" s="77"/>
      <c r="C522" s="77"/>
      <c r="D522" s="77"/>
    </row>
    <row r="523" spans="1:4" ht="24.95" customHeight="1">
      <c r="A523" s="77"/>
      <c r="B523" s="77"/>
      <c r="C523" s="77"/>
      <c r="D523" s="77"/>
    </row>
    <row r="524" spans="1:4" ht="24.95" customHeight="1">
      <c r="A524" s="77"/>
      <c r="B524" s="77"/>
      <c r="C524" s="77"/>
      <c r="D524" s="77"/>
    </row>
    <row r="525" spans="1:4" ht="24.95" customHeight="1">
      <c r="A525" s="77"/>
      <c r="B525" s="77"/>
      <c r="C525" s="77"/>
      <c r="D525" s="77"/>
    </row>
    <row r="526" spans="1:4" ht="24.95" customHeight="1">
      <c r="A526" s="77"/>
      <c r="B526" s="77"/>
      <c r="C526" s="77"/>
      <c r="D526" s="77"/>
    </row>
    <row r="527" spans="1:4" ht="24.95" customHeight="1">
      <c r="A527" s="77"/>
      <c r="B527" s="77"/>
      <c r="C527" s="77"/>
      <c r="D527" s="77"/>
    </row>
    <row r="528" spans="1:4" ht="24.95" customHeight="1">
      <c r="A528" s="77"/>
      <c r="B528" s="77"/>
      <c r="C528" s="77"/>
      <c r="D528" s="77"/>
    </row>
    <row r="529" spans="1:4" ht="24.95" customHeight="1">
      <c r="A529" s="77"/>
      <c r="B529" s="77"/>
      <c r="C529" s="77"/>
      <c r="D529" s="77"/>
    </row>
    <row r="530" spans="1:4" ht="24.95" customHeight="1">
      <c r="A530" s="77"/>
      <c r="B530" s="77"/>
      <c r="C530" s="77"/>
      <c r="D530" s="77"/>
    </row>
    <row r="531" spans="1:4" ht="24.95" customHeight="1">
      <c r="A531" s="77"/>
      <c r="B531" s="77"/>
      <c r="C531" s="77"/>
      <c r="D531" s="77"/>
    </row>
    <row r="532" spans="1:4" ht="24.95" customHeight="1">
      <c r="A532" s="77"/>
      <c r="B532" s="77"/>
      <c r="C532" s="77"/>
      <c r="D532" s="77"/>
    </row>
    <row r="533" spans="1:4" ht="24.95" customHeight="1">
      <c r="A533" s="77"/>
      <c r="B533" s="77"/>
      <c r="C533" s="77"/>
      <c r="D533" s="77"/>
    </row>
    <row r="534" spans="1:4" ht="24.95" customHeight="1">
      <c r="A534" s="77"/>
      <c r="B534" s="77"/>
      <c r="C534" s="77"/>
      <c r="D534" s="77"/>
    </row>
    <row r="535" spans="1:4" ht="24.95" customHeight="1">
      <c r="A535" s="77"/>
      <c r="B535" s="77"/>
      <c r="C535" s="77"/>
      <c r="D535" s="77"/>
    </row>
    <row r="536" spans="1:4" ht="24.95" customHeight="1">
      <c r="A536" s="77"/>
      <c r="B536" s="77"/>
      <c r="C536" s="77"/>
      <c r="D536" s="77"/>
    </row>
    <row r="537" spans="1:4" ht="24.95" customHeight="1">
      <c r="A537" s="77"/>
      <c r="B537" s="77"/>
      <c r="C537" s="77"/>
      <c r="D537" s="77"/>
    </row>
    <row r="538" spans="1:4" ht="24.95" customHeight="1">
      <c r="A538" s="77"/>
      <c r="B538" s="77"/>
      <c r="C538" s="77"/>
      <c r="D538" s="77"/>
    </row>
    <row r="539" spans="1:4" ht="24.95" customHeight="1">
      <c r="A539" s="77"/>
      <c r="B539" s="77"/>
      <c r="C539" s="77"/>
      <c r="D539" s="77"/>
    </row>
    <row r="540" spans="1:4" ht="24.95" customHeight="1">
      <c r="A540" s="77"/>
      <c r="B540" s="77"/>
      <c r="C540" s="77"/>
      <c r="D540" s="77"/>
    </row>
    <row r="541" spans="1:4" ht="24.95" customHeight="1">
      <c r="A541" s="77"/>
      <c r="B541" s="77"/>
      <c r="C541" s="77"/>
      <c r="D541" s="77"/>
    </row>
    <row r="542" spans="1:4" ht="24.95" customHeight="1">
      <c r="A542" s="77"/>
      <c r="B542" s="77"/>
      <c r="C542" s="77"/>
      <c r="D542" s="77"/>
    </row>
    <row r="543" spans="1:4" ht="24.95" customHeight="1">
      <c r="A543" s="77"/>
      <c r="B543" s="77"/>
      <c r="C543" s="77"/>
      <c r="D543" s="77"/>
    </row>
    <row r="544" spans="1:4" ht="24.95" customHeight="1">
      <c r="A544" s="77"/>
      <c r="B544" s="77"/>
      <c r="C544" s="77"/>
      <c r="D544" s="77"/>
    </row>
    <row r="545" spans="1:4" ht="24.95" customHeight="1">
      <c r="A545" s="77"/>
      <c r="B545" s="77"/>
      <c r="C545" s="77"/>
      <c r="D545" s="77"/>
    </row>
    <row r="546" spans="1:4" ht="24.95" customHeight="1">
      <c r="A546" s="77"/>
      <c r="B546" s="77"/>
      <c r="C546" s="77"/>
      <c r="D546" s="77"/>
    </row>
    <row r="547" spans="1:4" ht="24.95" customHeight="1">
      <c r="A547" s="77"/>
      <c r="B547" s="77"/>
      <c r="C547" s="77"/>
      <c r="D547" s="77"/>
    </row>
    <row r="548" spans="1:4" ht="24.95" customHeight="1">
      <c r="A548" s="77"/>
      <c r="B548" s="77"/>
      <c r="C548" s="77"/>
      <c r="D548" s="77"/>
    </row>
    <row r="549" spans="1:4" ht="24.95" customHeight="1">
      <c r="A549" s="77"/>
      <c r="B549" s="77"/>
      <c r="C549" s="77"/>
      <c r="D549" s="77"/>
    </row>
    <row r="550" spans="1:4" ht="24.95" customHeight="1">
      <c r="A550" s="77"/>
      <c r="B550" s="77"/>
      <c r="C550" s="77"/>
      <c r="D550" s="77"/>
    </row>
    <row r="551" spans="1:4" ht="24.95" customHeight="1">
      <c r="A551" s="77"/>
      <c r="B551" s="77"/>
      <c r="C551" s="77"/>
      <c r="D551" s="77"/>
    </row>
    <row r="552" spans="1:4" ht="24.95" customHeight="1">
      <c r="A552" s="77"/>
      <c r="B552" s="77"/>
      <c r="C552" s="77"/>
      <c r="D552" s="77"/>
    </row>
    <row r="553" spans="1:4" ht="24.95" customHeight="1">
      <c r="A553" s="77"/>
      <c r="B553" s="77"/>
      <c r="C553" s="77"/>
      <c r="D553" s="77"/>
    </row>
    <row r="554" spans="1:4" ht="24.95" customHeight="1">
      <c r="A554" s="77"/>
      <c r="B554" s="77"/>
      <c r="C554" s="77"/>
      <c r="D554" s="77"/>
    </row>
    <row r="555" spans="1:4" ht="24.95" customHeight="1">
      <c r="A555" s="77"/>
      <c r="B555" s="77"/>
      <c r="C555" s="77"/>
      <c r="D555" s="77"/>
    </row>
    <row r="556" spans="1:4" ht="24.95" customHeight="1">
      <c r="A556" s="77"/>
      <c r="B556" s="77"/>
      <c r="C556" s="77"/>
      <c r="D556" s="77"/>
    </row>
    <row r="557" spans="1:4" ht="24.95" customHeight="1">
      <c r="A557" s="77"/>
      <c r="B557" s="77"/>
      <c r="C557" s="77"/>
      <c r="D557" s="77"/>
    </row>
    <row r="558" spans="1:4" ht="24.95" customHeight="1">
      <c r="A558" s="77"/>
      <c r="B558" s="77"/>
      <c r="C558" s="77"/>
      <c r="D558" s="77"/>
    </row>
    <row r="559" spans="1:4" ht="24.95" customHeight="1">
      <c r="A559" s="77"/>
      <c r="B559" s="77"/>
      <c r="C559" s="77"/>
      <c r="D559" s="77"/>
    </row>
    <row r="560" spans="1:4" ht="24.95" customHeight="1">
      <c r="A560" s="77"/>
      <c r="B560" s="77"/>
      <c r="C560" s="77"/>
      <c r="D560" s="77"/>
    </row>
    <row r="561" spans="1:4" ht="24.95" customHeight="1">
      <c r="A561" s="77"/>
      <c r="B561" s="77"/>
      <c r="C561" s="77"/>
      <c r="D561" s="77"/>
    </row>
    <row r="562" spans="1:4" ht="24.95" customHeight="1">
      <c r="A562" s="77"/>
      <c r="B562" s="77"/>
      <c r="C562" s="77"/>
      <c r="D562" s="77"/>
    </row>
    <row r="563" spans="1:4" ht="24.95" customHeight="1">
      <c r="A563" s="77"/>
      <c r="B563" s="77"/>
      <c r="C563" s="77"/>
      <c r="D563" s="77"/>
    </row>
    <row r="564" spans="1:4" ht="24.95" customHeight="1">
      <c r="A564" s="77"/>
      <c r="B564" s="77"/>
      <c r="C564" s="77"/>
      <c r="D564" s="77"/>
    </row>
    <row r="565" spans="1:4" ht="24.95" customHeight="1">
      <c r="A565" s="77"/>
      <c r="B565" s="77"/>
      <c r="C565" s="77"/>
      <c r="D565" s="77"/>
    </row>
    <row r="566" spans="1:4" ht="24.95" customHeight="1">
      <c r="A566" s="77"/>
      <c r="B566" s="77"/>
      <c r="C566" s="77"/>
      <c r="D566" s="77"/>
    </row>
    <row r="567" spans="1:4" ht="24.95" customHeight="1">
      <c r="A567" s="77"/>
      <c r="B567" s="77"/>
      <c r="C567" s="77"/>
      <c r="D567" s="77"/>
    </row>
    <row r="568" spans="1:4" ht="24.95" customHeight="1">
      <c r="A568" s="77"/>
      <c r="B568" s="77"/>
      <c r="C568" s="77"/>
      <c r="D568" s="77"/>
    </row>
    <row r="569" spans="1:4" ht="24.95" customHeight="1">
      <c r="A569" s="77"/>
      <c r="B569" s="77"/>
      <c r="C569" s="77"/>
      <c r="D569" s="77"/>
    </row>
    <row r="570" spans="1:4" ht="24.95" customHeight="1">
      <c r="A570" s="77"/>
      <c r="B570" s="77"/>
      <c r="C570" s="77"/>
      <c r="D570" s="77"/>
    </row>
    <row r="571" spans="1:4" ht="24.95" customHeight="1">
      <c r="A571" s="77"/>
      <c r="B571" s="77"/>
      <c r="C571" s="77"/>
      <c r="D571" s="77"/>
    </row>
    <row r="572" spans="1:4" ht="24.95" customHeight="1">
      <c r="A572" s="77"/>
      <c r="B572" s="77"/>
      <c r="C572" s="77"/>
      <c r="D572" s="77"/>
    </row>
    <row r="573" spans="1:4" ht="24.95" customHeight="1">
      <c r="A573" s="77"/>
      <c r="B573" s="77"/>
      <c r="C573" s="77"/>
      <c r="D573" s="77"/>
    </row>
    <row r="574" spans="1:4" ht="24.95" customHeight="1">
      <c r="A574" s="77"/>
      <c r="B574" s="77"/>
      <c r="C574" s="77"/>
      <c r="D574" s="77"/>
    </row>
    <row r="575" spans="1:4" ht="24.95" customHeight="1">
      <c r="A575" s="77"/>
      <c r="B575" s="77"/>
      <c r="C575" s="77"/>
      <c r="D575" s="77"/>
    </row>
    <row r="576" spans="1:4" ht="24.95" customHeight="1">
      <c r="A576" s="77"/>
      <c r="B576" s="77"/>
      <c r="C576" s="77"/>
      <c r="D576" s="77"/>
    </row>
    <row r="577" spans="1:4" ht="24.95" customHeight="1">
      <c r="A577" s="77"/>
      <c r="B577" s="77"/>
      <c r="C577" s="77"/>
      <c r="D577" s="77"/>
    </row>
    <row r="578" spans="1:4" ht="24.95" customHeight="1">
      <c r="A578" s="77"/>
      <c r="B578" s="77"/>
      <c r="C578" s="77"/>
      <c r="D578" s="77"/>
    </row>
    <row r="579" spans="1:4" ht="24.95" customHeight="1">
      <c r="A579" s="77"/>
      <c r="B579" s="77"/>
      <c r="C579" s="77"/>
      <c r="D579" s="77"/>
    </row>
    <row r="580" spans="1:4" ht="24.95" customHeight="1">
      <c r="A580" s="77"/>
      <c r="B580" s="77"/>
      <c r="C580" s="77"/>
      <c r="D580" s="77"/>
    </row>
    <row r="581" spans="1:4" ht="24.95" customHeight="1">
      <c r="A581" s="77"/>
      <c r="B581" s="77"/>
      <c r="C581" s="77"/>
      <c r="D581" s="77"/>
    </row>
    <row r="582" spans="1:4" ht="24.95" customHeight="1">
      <c r="A582" s="77"/>
      <c r="B582" s="77"/>
      <c r="C582" s="77"/>
      <c r="D582" s="77"/>
    </row>
    <row r="583" spans="1:4" ht="24.95" customHeight="1">
      <c r="A583" s="77"/>
      <c r="B583" s="77"/>
      <c r="C583" s="77"/>
      <c r="D583" s="77"/>
    </row>
    <row r="584" spans="1:4" ht="24.95" customHeight="1">
      <c r="A584" s="77"/>
      <c r="B584" s="77"/>
      <c r="C584" s="77"/>
      <c r="D584" s="77"/>
    </row>
    <row r="585" spans="1:4" ht="24.95" customHeight="1">
      <c r="A585" s="77"/>
      <c r="B585" s="77"/>
      <c r="C585" s="77"/>
      <c r="D585" s="77"/>
    </row>
    <row r="586" spans="1:4" ht="24.95" customHeight="1">
      <c r="A586" s="77"/>
      <c r="B586" s="77"/>
      <c r="C586" s="77"/>
      <c r="D586" s="77"/>
    </row>
    <row r="587" spans="1:4" ht="24.95" customHeight="1">
      <c r="A587" s="77"/>
      <c r="B587" s="77"/>
      <c r="C587" s="77"/>
      <c r="D587" s="77"/>
    </row>
    <row r="588" spans="1:4" ht="24.95" customHeight="1">
      <c r="A588" s="77"/>
      <c r="B588" s="77"/>
      <c r="C588" s="77"/>
      <c r="D588" s="77"/>
    </row>
    <row r="589" spans="1:4" ht="24.95" customHeight="1">
      <c r="A589" s="77"/>
      <c r="B589" s="77"/>
      <c r="C589" s="77"/>
      <c r="D589" s="77"/>
    </row>
    <row r="590" spans="1:4" ht="24.95" customHeight="1">
      <c r="A590" s="77"/>
      <c r="B590" s="77"/>
      <c r="C590" s="77"/>
      <c r="D590" s="77"/>
    </row>
    <row r="591" spans="1:4" ht="24.95" customHeight="1">
      <c r="A591" s="77"/>
      <c r="B591" s="77"/>
      <c r="C591" s="77"/>
      <c r="D591" s="77"/>
    </row>
    <row r="592" spans="1:4" ht="24.95" customHeight="1">
      <c r="A592" s="77"/>
      <c r="B592" s="77"/>
      <c r="C592" s="77"/>
      <c r="D592" s="77"/>
    </row>
    <row r="593" spans="1:4" ht="24.95" customHeight="1">
      <c r="A593" s="77"/>
      <c r="B593" s="77"/>
      <c r="C593" s="77"/>
      <c r="D593" s="77"/>
    </row>
    <row r="594" spans="1:4" ht="24.95" customHeight="1">
      <c r="A594" s="77"/>
      <c r="B594" s="77"/>
      <c r="C594" s="77"/>
      <c r="D594" s="77"/>
    </row>
    <row r="595" spans="1:4" ht="24.95" customHeight="1">
      <c r="A595" s="77"/>
      <c r="B595" s="77"/>
      <c r="C595" s="77"/>
      <c r="D595" s="77"/>
    </row>
    <row r="596" spans="1:4" ht="24.95" customHeight="1">
      <c r="A596" s="77"/>
      <c r="B596" s="77"/>
      <c r="C596" s="77"/>
      <c r="D596" s="77"/>
    </row>
    <row r="597" spans="1:4" ht="24.95" customHeight="1">
      <c r="A597" s="77"/>
      <c r="B597" s="77"/>
      <c r="C597" s="77"/>
      <c r="D597" s="77"/>
    </row>
    <row r="598" spans="1:4" ht="24.95" customHeight="1">
      <c r="A598" s="77"/>
      <c r="B598" s="77"/>
      <c r="C598" s="77"/>
      <c r="D598" s="77"/>
    </row>
    <row r="599" spans="1:4" ht="24.95" customHeight="1">
      <c r="A599" s="77"/>
      <c r="B599" s="77"/>
      <c r="C599" s="77"/>
      <c r="D599" s="77"/>
    </row>
    <row r="600" spans="1:4" ht="24.95" customHeight="1">
      <c r="A600" s="77"/>
      <c r="B600" s="77"/>
      <c r="C600" s="77"/>
      <c r="D600" s="77"/>
    </row>
    <row r="601" spans="1:4" ht="24.95" customHeight="1">
      <c r="A601" s="77"/>
      <c r="B601" s="77"/>
      <c r="C601" s="77"/>
      <c r="D601" s="77"/>
    </row>
    <row r="602" spans="1:4" ht="24.95" customHeight="1">
      <c r="A602" s="77"/>
      <c r="B602" s="77"/>
      <c r="C602" s="77"/>
      <c r="D602" s="77"/>
    </row>
    <row r="603" spans="1:4" ht="24.95" customHeight="1">
      <c r="A603" s="77"/>
      <c r="B603" s="77"/>
      <c r="C603" s="77"/>
      <c r="D603" s="77"/>
    </row>
    <row r="604" spans="1:4" ht="24.95" customHeight="1">
      <c r="A604" s="77"/>
      <c r="B604" s="77"/>
      <c r="C604" s="77"/>
      <c r="D604" s="77"/>
    </row>
    <row r="605" spans="1:4" ht="24.95" customHeight="1">
      <c r="A605" s="77"/>
      <c r="B605" s="77"/>
      <c r="C605" s="77"/>
      <c r="D605" s="77"/>
    </row>
    <row r="606" spans="1:4" ht="24.95" customHeight="1">
      <c r="A606" s="77"/>
      <c r="B606" s="77"/>
      <c r="C606" s="77"/>
      <c r="D606" s="77"/>
    </row>
    <row r="607" spans="1:4" ht="24.95" customHeight="1">
      <c r="A607" s="77"/>
      <c r="B607" s="77"/>
      <c r="C607" s="77"/>
      <c r="D607" s="77"/>
    </row>
    <row r="608" spans="1:4" ht="24.95" customHeight="1">
      <c r="A608" s="77"/>
      <c r="B608" s="77"/>
      <c r="C608" s="77"/>
      <c r="D608" s="77"/>
    </row>
    <row r="609" spans="1:4" ht="24.95" customHeight="1">
      <c r="A609" s="77"/>
      <c r="B609" s="77"/>
      <c r="C609" s="77"/>
      <c r="D609" s="77"/>
    </row>
    <row r="610" spans="1:4" ht="24.95" customHeight="1">
      <c r="A610" s="77"/>
      <c r="B610" s="77"/>
      <c r="C610" s="77"/>
      <c r="D610" s="77"/>
    </row>
    <row r="611" spans="1:4" ht="24.95" customHeight="1">
      <c r="A611" s="77"/>
      <c r="B611" s="77"/>
      <c r="C611" s="77"/>
      <c r="D611" s="77"/>
    </row>
    <row r="612" spans="1:4" ht="24.95" customHeight="1">
      <c r="A612" s="77"/>
      <c r="B612" s="77"/>
      <c r="C612" s="77"/>
      <c r="D612" s="77"/>
    </row>
    <row r="613" spans="1:4" ht="24.95" customHeight="1">
      <c r="A613" s="77"/>
      <c r="B613" s="77"/>
      <c r="C613" s="77"/>
      <c r="D613" s="77"/>
    </row>
    <row r="614" spans="1:4" ht="24.95" customHeight="1">
      <c r="A614" s="77"/>
      <c r="B614" s="77"/>
      <c r="C614" s="77"/>
      <c r="D614" s="77"/>
    </row>
    <row r="615" spans="1:4" ht="24.95" customHeight="1">
      <c r="A615" s="77"/>
      <c r="B615" s="77"/>
      <c r="C615" s="77"/>
      <c r="D615" s="77"/>
    </row>
    <row r="616" spans="1:4" ht="24.95" customHeight="1">
      <c r="A616" s="77"/>
      <c r="B616" s="77"/>
      <c r="C616" s="77"/>
      <c r="D616" s="77"/>
    </row>
    <row r="617" spans="1:4" ht="24.95" customHeight="1">
      <c r="A617" s="77"/>
      <c r="B617" s="77"/>
      <c r="C617" s="77"/>
      <c r="D617" s="77"/>
    </row>
    <row r="618" spans="1:4" ht="24.95" customHeight="1">
      <c r="A618" s="77"/>
      <c r="B618" s="77"/>
      <c r="C618" s="77"/>
      <c r="D618" s="77"/>
    </row>
    <row r="619" spans="1:4" ht="24.95" customHeight="1">
      <c r="A619" s="77"/>
      <c r="B619" s="77"/>
      <c r="C619" s="77"/>
      <c r="D619" s="77"/>
    </row>
    <row r="620" spans="1:4" ht="24.95" customHeight="1">
      <c r="A620" s="77"/>
      <c r="B620" s="77"/>
      <c r="C620" s="77"/>
      <c r="D620" s="77"/>
    </row>
    <row r="621" spans="1:4" ht="24.95" customHeight="1">
      <c r="A621" s="77"/>
      <c r="B621" s="77"/>
      <c r="C621" s="77"/>
      <c r="D621" s="77"/>
    </row>
    <row r="622" spans="1:4" ht="24.95" customHeight="1">
      <c r="A622" s="77"/>
      <c r="B622" s="77"/>
      <c r="C622" s="77"/>
      <c r="D622" s="77"/>
    </row>
    <row r="623" spans="1:4" ht="24.95" customHeight="1">
      <c r="A623" s="77"/>
      <c r="B623" s="77"/>
      <c r="C623" s="77"/>
      <c r="D623" s="77"/>
    </row>
    <row r="624" spans="1:4" ht="24.95" customHeight="1">
      <c r="A624" s="77"/>
      <c r="B624" s="77"/>
      <c r="C624" s="77"/>
      <c r="D624" s="77"/>
    </row>
    <row r="625" spans="1:4" ht="24.95" customHeight="1">
      <c r="A625" s="77"/>
      <c r="B625" s="77"/>
      <c r="C625" s="77"/>
      <c r="D625" s="77"/>
    </row>
    <row r="626" spans="1:4" ht="24.95" customHeight="1">
      <c r="A626" s="77"/>
      <c r="B626" s="77"/>
      <c r="C626" s="77"/>
      <c r="D626" s="77"/>
    </row>
    <row r="627" spans="1:4" ht="24.95" customHeight="1">
      <c r="A627" s="77"/>
      <c r="B627" s="77"/>
      <c r="C627" s="77"/>
      <c r="D627" s="77"/>
    </row>
    <row r="628" spans="1:4" ht="24.95" customHeight="1">
      <c r="A628" s="77"/>
      <c r="B628" s="77"/>
      <c r="C628" s="77"/>
      <c r="D628" s="77"/>
    </row>
    <row r="629" spans="1:4" ht="24.95" customHeight="1">
      <c r="A629" s="77"/>
      <c r="B629" s="77"/>
      <c r="C629" s="77"/>
      <c r="D629" s="77"/>
    </row>
    <row r="630" spans="1:4" ht="24.95" customHeight="1">
      <c r="A630" s="77"/>
      <c r="B630" s="77"/>
      <c r="C630" s="77"/>
      <c r="D630" s="77"/>
    </row>
    <row r="631" spans="1:4" ht="24.95" customHeight="1">
      <c r="A631" s="77"/>
      <c r="B631" s="77"/>
      <c r="C631" s="77"/>
      <c r="D631" s="77"/>
    </row>
    <row r="632" spans="1:4" ht="24.95" customHeight="1">
      <c r="A632" s="77"/>
      <c r="B632" s="77"/>
      <c r="C632" s="77"/>
      <c r="D632" s="77"/>
    </row>
    <row r="633" spans="1:4" ht="24.95" customHeight="1">
      <c r="A633" s="77"/>
      <c r="B633" s="77"/>
      <c r="C633" s="77"/>
      <c r="D633" s="77"/>
    </row>
    <row r="634" spans="1:4" ht="24.95" customHeight="1">
      <c r="A634" s="77"/>
      <c r="B634" s="77"/>
      <c r="C634" s="77"/>
      <c r="D634" s="77"/>
    </row>
    <row r="635" spans="1:4" ht="24.95" customHeight="1">
      <c r="A635" s="77"/>
      <c r="B635" s="77"/>
      <c r="C635" s="77"/>
      <c r="D635" s="77"/>
    </row>
    <row r="636" spans="1:4" ht="24.95" customHeight="1">
      <c r="A636" s="77"/>
      <c r="B636" s="77"/>
      <c r="C636" s="77"/>
      <c r="D636" s="77"/>
    </row>
    <row r="637" spans="1:4" ht="24.95" customHeight="1">
      <c r="A637" s="77"/>
      <c r="B637" s="77"/>
      <c r="C637" s="77"/>
      <c r="D637" s="77"/>
    </row>
    <row r="638" spans="1:4" ht="24.95" customHeight="1">
      <c r="A638" s="77"/>
      <c r="B638" s="77"/>
      <c r="C638" s="77"/>
      <c r="D638" s="77"/>
    </row>
    <row r="639" spans="1:4" ht="24.95" customHeight="1">
      <c r="A639" s="77"/>
      <c r="B639" s="77"/>
      <c r="C639" s="77"/>
      <c r="D639" s="77"/>
    </row>
    <row r="640" spans="1:4" ht="24.95" customHeight="1">
      <c r="A640" s="77"/>
      <c r="B640" s="77"/>
      <c r="C640" s="77"/>
      <c r="D640" s="77"/>
    </row>
    <row r="641" spans="1:4" ht="24.95" customHeight="1">
      <c r="A641" s="77"/>
      <c r="B641" s="77"/>
      <c r="C641" s="77"/>
      <c r="D641" s="77"/>
    </row>
    <row r="642" spans="1:4" ht="24.95" customHeight="1">
      <c r="A642" s="77"/>
      <c r="B642" s="77"/>
      <c r="C642" s="77"/>
      <c r="D642" s="77"/>
    </row>
    <row r="643" spans="1:4" ht="24.95" customHeight="1">
      <c r="A643" s="77"/>
      <c r="B643" s="77"/>
      <c r="C643" s="77"/>
      <c r="D643" s="77"/>
    </row>
    <row r="644" spans="1:4" ht="24.95" customHeight="1">
      <c r="A644" s="77"/>
      <c r="B644" s="77"/>
      <c r="C644" s="77"/>
      <c r="D644" s="77"/>
    </row>
    <row r="645" spans="1:4" ht="24.95" customHeight="1">
      <c r="A645" s="77"/>
      <c r="B645" s="77"/>
      <c r="C645" s="77"/>
      <c r="D645" s="77"/>
    </row>
    <row r="646" spans="1:4" ht="24.95" customHeight="1">
      <c r="A646" s="77"/>
      <c r="B646" s="77"/>
      <c r="C646" s="77"/>
      <c r="D646" s="77"/>
    </row>
    <row r="647" spans="1:4" ht="24.95" customHeight="1">
      <c r="A647" s="77"/>
      <c r="B647" s="77"/>
      <c r="C647" s="77"/>
      <c r="D647" s="77"/>
    </row>
    <row r="648" spans="1:4" ht="24.95" customHeight="1">
      <c r="A648" s="77"/>
      <c r="B648" s="77"/>
      <c r="C648" s="77"/>
      <c r="D648" s="77"/>
    </row>
    <row r="649" spans="1:4" ht="24.95" customHeight="1">
      <c r="A649" s="77"/>
      <c r="B649" s="77"/>
      <c r="C649" s="77"/>
      <c r="D649" s="77"/>
    </row>
    <row r="650" spans="1:4" ht="24.95" customHeight="1">
      <c r="A650" s="77"/>
      <c r="B650" s="77"/>
      <c r="C650" s="77"/>
      <c r="D650" s="77"/>
    </row>
    <row r="651" spans="1:4" ht="24.95" customHeight="1">
      <c r="A651" s="77"/>
      <c r="B651" s="77"/>
      <c r="C651" s="77"/>
      <c r="D651" s="77"/>
    </row>
    <row r="652" spans="1:4" ht="24.95" customHeight="1">
      <c r="A652" s="77"/>
      <c r="B652" s="77"/>
      <c r="C652" s="77"/>
      <c r="D652" s="77"/>
    </row>
    <row r="653" spans="1:4" ht="24.95" customHeight="1">
      <c r="A653" s="77"/>
      <c r="B653" s="77"/>
      <c r="C653" s="77"/>
      <c r="D653" s="77"/>
    </row>
    <row r="654" spans="1:4" ht="24.95" customHeight="1">
      <c r="A654" s="77"/>
      <c r="B654" s="77"/>
      <c r="C654" s="77"/>
      <c r="D654" s="77"/>
    </row>
    <row r="655" spans="1:4" ht="24.95" customHeight="1">
      <c r="A655" s="77"/>
      <c r="B655" s="77"/>
      <c r="C655" s="77"/>
      <c r="D655" s="77"/>
    </row>
    <row r="656" spans="1:4" ht="24.95" customHeight="1">
      <c r="A656" s="77"/>
      <c r="B656" s="77"/>
      <c r="C656" s="77"/>
      <c r="D656" s="77"/>
    </row>
    <row r="657" spans="1:4" ht="24.95" customHeight="1">
      <c r="A657" s="77"/>
      <c r="B657" s="77"/>
      <c r="C657" s="77"/>
      <c r="D657" s="77"/>
    </row>
    <row r="658" spans="1:4" ht="24.95" customHeight="1">
      <c r="A658" s="77"/>
      <c r="B658" s="77"/>
      <c r="C658" s="77"/>
      <c r="D658" s="77"/>
    </row>
    <row r="659" spans="1:4" ht="24.95" customHeight="1">
      <c r="A659" s="77"/>
      <c r="B659" s="77"/>
      <c r="C659" s="77"/>
      <c r="D659" s="77"/>
    </row>
    <row r="660" spans="1:4" ht="24.95" customHeight="1">
      <c r="A660" s="77"/>
      <c r="B660" s="77"/>
      <c r="C660" s="77"/>
      <c r="D660" s="77"/>
    </row>
    <row r="661" spans="1:4" ht="24.95" customHeight="1">
      <c r="A661" s="77"/>
      <c r="B661" s="77"/>
      <c r="C661" s="77"/>
      <c r="D661" s="77"/>
    </row>
    <row r="662" spans="1:4" ht="24.95" customHeight="1">
      <c r="A662" s="77"/>
      <c r="B662" s="77"/>
      <c r="C662" s="77"/>
      <c r="D662" s="77"/>
    </row>
    <row r="663" spans="1:4" ht="24.95" customHeight="1">
      <c r="A663" s="77"/>
      <c r="B663" s="77"/>
      <c r="C663" s="77"/>
      <c r="D663" s="77"/>
    </row>
    <row r="664" spans="1:4" ht="24.95" customHeight="1">
      <c r="A664" s="77"/>
      <c r="B664" s="77"/>
      <c r="C664" s="77"/>
      <c r="D664" s="77"/>
    </row>
    <row r="665" spans="1:4" ht="24.95" customHeight="1">
      <c r="A665" s="77"/>
      <c r="B665" s="77"/>
      <c r="C665" s="77"/>
      <c r="D665" s="77"/>
    </row>
    <row r="666" spans="1:4" ht="24.95" customHeight="1">
      <c r="A666" s="77"/>
      <c r="B666" s="77"/>
      <c r="C666" s="77"/>
      <c r="D666" s="77"/>
    </row>
    <row r="667" spans="1:4" ht="24.95" customHeight="1">
      <c r="A667" s="77"/>
      <c r="B667" s="77"/>
      <c r="C667" s="77"/>
      <c r="D667" s="77"/>
    </row>
    <row r="668" spans="1:4" ht="24.95" customHeight="1">
      <c r="A668" s="77"/>
      <c r="B668" s="77"/>
      <c r="C668" s="77"/>
      <c r="D668" s="77"/>
    </row>
    <row r="669" spans="1:4" ht="24.95" customHeight="1">
      <c r="A669" s="77"/>
      <c r="B669" s="77"/>
      <c r="C669" s="77"/>
      <c r="D669" s="77"/>
    </row>
    <row r="670" spans="1:4" ht="24.95" customHeight="1">
      <c r="A670" s="77"/>
      <c r="B670" s="77"/>
      <c r="C670" s="77"/>
      <c r="D670" s="77"/>
    </row>
    <row r="671" spans="1:4" ht="24.95" customHeight="1">
      <c r="A671" s="77"/>
      <c r="B671" s="77"/>
      <c r="C671" s="77"/>
      <c r="D671" s="77"/>
    </row>
    <row r="672" spans="1:4" ht="24.95" customHeight="1">
      <c r="A672" s="77"/>
      <c r="B672" s="77"/>
      <c r="C672" s="77"/>
      <c r="D672" s="77"/>
    </row>
    <row r="673" spans="1:4" ht="24.95" customHeight="1">
      <c r="A673" s="77"/>
      <c r="B673" s="77"/>
      <c r="C673" s="77"/>
      <c r="D673" s="77"/>
    </row>
    <row r="674" spans="1:4" ht="24.95" customHeight="1">
      <c r="A674" s="77"/>
      <c r="B674" s="77"/>
      <c r="C674" s="77"/>
      <c r="D674" s="77"/>
    </row>
    <row r="675" spans="1:4" ht="24.95" customHeight="1">
      <c r="A675" s="77"/>
      <c r="B675" s="77"/>
      <c r="C675" s="77"/>
      <c r="D675" s="77"/>
    </row>
    <row r="676" spans="1:4" ht="24.95" customHeight="1">
      <c r="A676" s="77"/>
      <c r="B676" s="77"/>
      <c r="C676" s="77"/>
      <c r="D676" s="77"/>
    </row>
    <row r="677" spans="1:4" ht="24.95" customHeight="1">
      <c r="A677" s="77"/>
      <c r="B677" s="77"/>
      <c r="C677" s="77"/>
      <c r="D677" s="77"/>
    </row>
    <row r="678" spans="1:4" ht="24.95" customHeight="1">
      <c r="A678" s="77"/>
      <c r="B678" s="77"/>
      <c r="C678" s="77"/>
      <c r="D678" s="77"/>
    </row>
    <row r="679" spans="1:4" ht="24.95" customHeight="1">
      <c r="A679" s="77"/>
      <c r="B679" s="77"/>
      <c r="C679" s="77"/>
      <c r="D679" s="77"/>
    </row>
    <row r="680" spans="1:4" ht="24.95" customHeight="1">
      <c r="A680" s="77"/>
      <c r="B680" s="77"/>
      <c r="C680" s="77"/>
      <c r="D680" s="77"/>
    </row>
    <row r="681" spans="1:4" ht="24.95" customHeight="1">
      <c r="A681" s="77"/>
      <c r="B681" s="77"/>
      <c r="C681" s="77"/>
      <c r="D681" s="77"/>
    </row>
    <row r="682" spans="1:4" ht="24.95" customHeight="1">
      <c r="A682" s="77"/>
      <c r="B682" s="77"/>
      <c r="C682" s="77"/>
      <c r="D682" s="77"/>
    </row>
    <row r="683" spans="1:4" ht="24.95" customHeight="1">
      <c r="A683" s="77"/>
      <c r="B683" s="77"/>
      <c r="C683" s="77"/>
      <c r="D683" s="77"/>
    </row>
    <row r="684" spans="1:4" ht="24.95" customHeight="1">
      <c r="A684" s="77"/>
      <c r="B684" s="77"/>
      <c r="C684" s="77"/>
      <c r="D684" s="77"/>
    </row>
    <row r="685" spans="1:4" ht="24.95" customHeight="1">
      <c r="A685" s="77"/>
      <c r="B685" s="77"/>
      <c r="C685" s="77"/>
      <c r="D685" s="77"/>
    </row>
    <row r="686" spans="1:4" ht="24.95" customHeight="1">
      <c r="A686" s="77"/>
      <c r="B686" s="77"/>
      <c r="C686" s="77"/>
      <c r="D686" s="77"/>
    </row>
    <row r="687" spans="1:4" ht="24.95" customHeight="1">
      <c r="A687" s="77"/>
      <c r="B687" s="77"/>
      <c r="C687" s="77"/>
      <c r="D687" s="77"/>
    </row>
    <row r="688" spans="1:4" ht="24.95" customHeight="1">
      <c r="A688" s="77"/>
      <c r="B688" s="77"/>
      <c r="C688" s="77"/>
      <c r="D688" s="77"/>
    </row>
    <row r="689" spans="1:4" ht="24.95" customHeight="1">
      <c r="A689" s="77"/>
      <c r="B689" s="77"/>
      <c r="C689" s="77"/>
      <c r="D689" s="77"/>
    </row>
    <row r="690" spans="1:4" ht="24.95" customHeight="1">
      <c r="A690" s="77"/>
      <c r="B690" s="77"/>
      <c r="C690" s="77"/>
      <c r="D690" s="77"/>
    </row>
    <row r="691" spans="1:4" ht="24.95" customHeight="1">
      <c r="A691" s="77"/>
      <c r="B691" s="77"/>
      <c r="C691" s="77"/>
      <c r="D691" s="77"/>
    </row>
    <row r="692" spans="1:4" ht="24.95" customHeight="1">
      <c r="A692" s="77"/>
      <c r="B692" s="77"/>
      <c r="C692" s="77"/>
      <c r="D692" s="77"/>
    </row>
    <row r="693" spans="1:4" ht="24.95" customHeight="1">
      <c r="A693" s="77"/>
      <c r="B693" s="77"/>
      <c r="C693" s="77"/>
      <c r="D693" s="77"/>
    </row>
    <row r="694" spans="1:4" ht="24.95" customHeight="1">
      <c r="A694" s="77"/>
      <c r="B694" s="77"/>
      <c r="C694" s="77"/>
      <c r="D694" s="77"/>
    </row>
    <row r="695" spans="1:4" ht="24.95" customHeight="1">
      <c r="A695" s="77"/>
      <c r="B695" s="77"/>
      <c r="C695" s="77"/>
      <c r="D695" s="77"/>
    </row>
    <row r="696" spans="1:4" ht="24.95" customHeight="1">
      <c r="A696" s="77"/>
      <c r="B696" s="77"/>
      <c r="C696" s="77"/>
      <c r="D696" s="77"/>
    </row>
    <row r="697" spans="1:4" ht="24.95" customHeight="1">
      <c r="A697" s="77"/>
      <c r="B697" s="77"/>
      <c r="C697" s="77"/>
      <c r="D697" s="77"/>
    </row>
    <row r="698" spans="1:4" ht="24.95" customHeight="1">
      <c r="A698" s="77"/>
      <c r="B698" s="77"/>
      <c r="C698" s="77"/>
      <c r="D698" s="77"/>
    </row>
    <row r="699" spans="1:4" ht="24.95" customHeight="1">
      <c r="A699" s="77"/>
      <c r="B699" s="77"/>
      <c r="C699" s="77"/>
      <c r="D699" s="77"/>
    </row>
    <row r="700" spans="1:4" ht="24.95" customHeight="1">
      <c r="A700" s="77"/>
      <c r="B700" s="77"/>
      <c r="C700" s="77"/>
      <c r="D700" s="77"/>
    </row>
    <row r="701" spans="1:4" ht="24.95" customHeight="1">
      <c r="A701" s="77"/>
      <c r="B701" s="77"/>
      <c r="C701" s="77"/>
      <c r="D701" s="77"/>
    </row>
    <row r="702" spans="1:4" ht="24.95" customHeight="1">
      <c r="A702" s="77"/>
      <c r="B702" s="77"/>
      <c r="C702" s="77"/>
      <c r="D702" s="77"/>
    </row>
    <row r="703" spans="1:4" ht="24.95" customHeight="1">
      <c r="A703" s="77"/>
      <c r="B703" s="77"/>
      <c r="C703" s="77"/>
      <c r="D703" s="77"/>
    </row>
    <row r="704" spans="1:4" ht="24.95" customHeight="1">
      <c r="A704" s="77"/>
      <c r="B704" s="77"/>
      <c r="C704" s="77"/>
      <c r="D704" s="77"/>
    </row>
    <row r="705" spans="1:4" ht="24.95" customHeight="1">
      <c r="A705" s="77"/>
      <c r="B705" s="77"/>
      <c r="C705" s="77"/>
      <c r="D705" s="77"/>
    </row>
    <row r="706" spans="1:4" ht="24.95" customHeight="1">
      <c r="A706" s="77"/>
      <c r="B706" s="77"/>
      <c r="C706" s="77"/>
      <c r="D706" s="77"/>
    </row>
    <row r="707" spans="1:4" ht="24.95" customHeight="1">
      <c r="A707" s="77"/>
      <c r="B707" s="77"/>
      <c r="C707" s="77"/>
      <c r="D707" s="77"/>
    </row>
    <row r="708" spans="1:4" ht="24.95" customHeight="1">
      <c r="A708" s="77"/>
      <c r="B708" s="77"/>
      <c r="C708" s="77"/>
      <c r="D708" s="77"/>
    </row>
    <row r="709" spans="1:4" ht="24.95" customHeight="1">
      <c r="A709" s="77"/>
      <c r="B709" s="77"/>
      <c r="C709" s="77"/>
      <c r="D709" s="77"/>
    </row>
    <row r="710" spans="1:4" ht="24.95" customHeight="1">
      <c r="A710" s="77"/>
      <c r="B710" s="77"/>
      <c r="C710" s="77"/>
      <c r="D710" s="77"/>
    </row>
    <row r="711" spans="1:4" ht="24.95" customHeight="1">
      <c r="A711" s="77"/>
      <c r="B711" s="77"/>
      <c r="C711" s="77"/>
      <c r="D711" s="77"/>
    </row>
    <row r="712" spans="1:4" ht="24.95" customHeight="1">
      <c r="A712" s="77"/>
      <c r="B712" s="77"/>
      <c r="C712" s="77"/>
      <c r="D712" s="77"/>
    </row>
    <row r="713" spans="1:4" ht="24.95" customHeight="1">
      <c r="A713" s="77"/>
      <c r="B713" s="77"/>
      <c r="C713" s="77"/>
      <c r="D713" s="77"/>
    </row>
    <row r="714" spans="1:4" ht="24.95" customHeight="1">
      <c r="A714" s="77"/>
      <c r="B714" s="77"/>
      <c r="C714" s="77"/>
      <c r="D714" s="77"/>
    </row>
    <row r="715" spans="1:4" ht="24.95" customHeight="1">
      <c r="A715" s="77"/>
      <c r="B715" s="77"/>
      <c r="C715" s="77"/>
      <c r="D715" s="77"/>
    </row>
    <row r="716" spans="1:4" ht="24.95" customHeight="1">
      <c r="A716" s="77"/>
      <c r="B716" s="77"/>
      <c r="C716" s="77"/>
      <c r="D716" s="77"/>
    </row>
    <row r="717" spans="1:4" ht="24.95" customHeight="1">
      <c r="A717" s="77"/>
      <c r="B717" s="77"/>
      <c r="C717" s="77"/>
      <c r="D717" s="77"/>
    </row>
    <row r="718" spans="1:4" ht="24.95" customHeight="1">
      <c r="A718" s="77"/>
      <c r="B718" s="77"/>
      <c r="C718" s="77"/>
      <c r="D718" s="77"/>
    </row>
    <row r="719" spans="1:4" ht="24.95" customHeight="1">
      <c r="A719" s="77"/>
      <c r="B719" s="77"/>
      <c r="C719" s="77"/>
      <c r="D719" s="77"/>
    </row>
    <row r="720" spans="1:4" ht="24.95" customHeight="1">
      <c r="A720" s="77"/>
      <c r="B720" s="77"/>
      <c r="C720" s="77"/>
      <c r="D720" s="77"/>
    </row>
    <row r="721" spans="1:4" ht="24.95" customHeight="1">
      <c r="A721" s="77"/>
      <c r="B721" s="77"/>
      <c r="C721" s="77"/>
      <c r="D721" s="77"/>
    </row>
    <row r="722" spans="1:4" ht="24.95" customHeight="1">
      <c r="A722" s="77"/>
      <c r="B722" s="77"/>
      <c r="C722" s="77"/>
      <c r="D722" s="77"/>
    </row>
    <row r="723" spans="1:4" ht="24.95" customHeight="1">
      <c r="A723" s="77"/>
      <c r="B723" s="77"/>
      <c r="C723" s="77"/>
      <c r="D723" s="77"/>
    </row>
    <row r="724" spans="1:4" ht="24.95" customHeight="1">
      <c r="A724" s="77"/>
      <c r="B724" s="77"/>
      <c r="C724" s="77"/>
      <c r="D724" s="77"/>
    </row>
    <row r="725" spans="1:4" ht="24.95" customHeight="1">
      <c r="A725" s="77"/>
      <c r="B725" s="77"/>
      <c r="C725" s="77"/>
      <c r="D725" s="77"/>
    </row>
    <row r="726" spans="1:4" ht="24.95" customHeight="1">
      <c r="A726" s="77"/>
      <c r="B726" s="77"/>
      <c r="C726" s="77"/>
      <c r="D726" s="77"/>
    </row>
    <row r="727" spans="1:4" ht="24.95" customHeight="1">
      <c r="A727" s="77"/>
      <c r="B727" s="77"/>
      <c r="C727" s="77"/>
      <c r="D727" s="77"/>
    </row>
    <row r="728" spans="1:4" ht="24.95" customHeight="1">
      <c r="A728" s="77"/>
      <c r="B728" s="77"/>
      <c r="C728" s="77"/>
      <c r="D728" s="77"/>
    </row>
    <row r="729" spans="1:4" ht="24.95" customHeight="1">
      <c r="A729" s="77"/>
      <c r="B729" s="77"/>
      <c r="C729" s="77"/>
      <c r="D729" s="77"/>
    </row>
    <row r="730" spans="1:4" ht="24.95" customHeight="1">
      <c r="A730" s="77"/>
      <c r="B730" s="77"/>
      <c r="C730" s="77"/>
      <c r="D730" s="77"/>
    </row>
    <row r="731" spans="1:4" ht="24.95" customHeight="1">
      <c r="A731" s="77"/>
      <c r="B731" s="77"/>
      <c r="C731" s="77"/>
      <c r="D731" s="77"/>
    </row>
    <row r="732" spans="1:4" ht="24.95" customHeight="1">
      <c r="A732" s="77"/>
      <c r="B732" s="77"/>
      <c r="C732" s="77"/>
      <c r="D732" s="77"/>
    </row>
    <row r="733" spans="1:4" ht="24.95" customHeight="1">
      <c r="A733" s="77"/>
      <c r="B733" s="77"/>
      <c r="C733" s="77"/>
      <c r="D733" s="77"/>
    </row>
    <row r="734" spans="1:4" ht="24.95" customHeight="1">
      <c r="A734" s="77"/>
      <c r="B734" s="77"/>
      <c r="C734" s="77"/>
      <c r="D734" s="77"/>
    </row>
    <row r="735" spans="1:4" ht="24.95" customHeight="1">
      <c r="A735" s="77"/>
      <c r="B735" s="77"/>
      <c r="C735" s="77"/>
      <c r="D735" s="77"/>
    </row>
    <row r="736" spans="1:4" ht="24.95" customHeight="1">
      <c r="A736" s="77"/>
      <c r="B736" s="77"/>
      <c r="C736" s="77"/>
      <c r="D736" s="77"/>
    </row>
    <row r="737" spans="1:4" ht="24.95" customHeight="1">
      <c r="A737" s="77"/>
      <c r="B737" s="77"/>
      <c r="C737" s="77"/>
      <c r="D737" s="77"/>
    </row>
    <row r="738" spans="1:4" ht="24.95" customHeight="1">
      <c r="A738" s="77"/>
      <c r="B738" s="77"/>
      <c r="C738" s="77"/>
      <c r="D738" s="77"/>
    </row>
    <row r="739" spans="1:4" ht="24.95" customHeight="1">
      <c r="A739" s="77"/>
      <c r="B739" s="77"/>
      <c r="C739" s="77"/>
      <c r="D739" s="77"/>
    </row>
    <row r="740" spans="1:4" ht="24.95" customHeight="1">
      <c r="A740" s="77"/>
      <c r="B740" s="77"/>
      <c r="C740" s="77"/>
      <c r="D740" s="77"/>
    </row>
    <row r="741" spans="1:4" ht="24.95" customHeight="1">
      <c r="A741" s="77"/>
      <c r="B741" s="77"/>
      <c r="C741" s="77"/>
      <c r="D741" s="77"/>
    </row>
    <row r="742" spans="1:4" ht="24.95" customHeight="1">
      <c r="A742" s="77"/>
      <c r="B742" s="77"/>
      <c r="C742" s="77"/>
      <c r="D742" s="77"/>
    </row>
    <row r="743" spans="1:4" ht="24.95" customHeight="1">
      <c r="A743" s="77"/>
      <c r="B743" s="77"/>
      <c r="C743" s="77"/>
      <c r="D743" s="77"/>
    </row>
    <row r="744" spans="1:4" ht="24.95" customHeight="1">
      <c r="A744" s="77"/>
      <c r="B744" s="77"/>
      <c r="C744" s="77"/>
      <c r="D744" s="77"/>
    </row>
    <row r="745" spans="1:4" ht="24.95" customHeight="1">
      <c r="A745" s="77"/>
      <c r="B745" s="77"/>
      <c r="C745" s="77"/>
      <c r="D745" s="77"/>
    </row>
    <row r="746" spans="1:4" ht="24.95" customHeight="1">
      <c r="A746" s="77"/>
      <c r="B746" s="77"/>
      <c r="C746" s="77"/>
      <c r="D746" s="77"/>
    </row>
    <row r="747" spans="1:4" ht="24.95" customHeight="1">
      <c r="A747" s="77"/>
      <c r="B747" s="77"/>
      <c r="C747" s="77"/>
      <c r="D747" s="77"/>
    </row>
    <row r="748" spans="1:4" ht="24.95" customHeight="1">
      <c r="A748" s="77"/>
      <c r="B748" s="77"/>
      <c r="C748" s="77"/>
      <c r="D748" s="77"/>
    </row>
    <row r="749" spans="1:4" ht="24.95" customHeight="1">
      <c r="A749" s="77"/>
      <c r="B749" s="77"/>
      <c r="C749" s="77"/>
      <c r="D749" s="77"/>
    </row>
    <row r="750" spans="1:4" ht="24.95" customHeight="1">
      <c r="A750" s="77"/>
      <c r="B750" s="77"/>
      <c r="C750" s="77"/>
      <c r="D750" s="77"/>
    </row>
    <row r="751" spans="1:4" ht="24.95" customHeight="1">
      <c r="A751" s="77"/>
      <c r="B751" s="77"/>
      <c r="C751" s="77"/>
      <c r="D751" s="77"/>
    </row>
    <row r="752" spans="1:4" ht="24.95" customHeight="1">
      <c r="A752" s="77"/>
      <c r="B752" s="77"/>
      <c r="C752" s="77"/>
      <c r="D752" s="77"/>
    </row>
    <row r="753" spans="1:4" ht="24.95" customHeight="1">
      <c r="A753" s="77"/>
      <c r="B753" s="77"/>
      <c r="C753" s="77"/>
      <c r="D753" s="77"/>
    </row>
    <row r="754" spans="1:4" ht="24.95" customHeight="1">
      <c r="A754" s="77"/>
      <c r="B754" s="77"/>
      <c r="C754" s="77"/>
      <c r="D754" s="77"/>
    </row>
    <row r="755" spans="1:4" ht="24.95" customHeight="1">
      <c r="A755" s="77"/>
      <c r="B755" s="77"/>
      <c r="C755" s="77"/>
      <c r="D755" s="77"/>
    </row>
    <row r="756" spans="1:4" ht="24.95" customHeight="1">
      <c r="A756" s="77"/>
      <c r="B756" s="77"/>
      <c r="C756" s="77"/>
      <c r="D756" s="77"/>
    </row>
    <row r="757" spans="1:4" ht="24.95" customHeight="1">
      <c r="A757" s="77"/>
      <c r="B757" s="77"/>
      <c r="C757" s="77"/>
      <c r="D757" s="77"/>
    </row>
    <row r="758" spans="1:4" ht="24.95" customHeight="1">
      <c r="A758" s="77"/>
      <c r="B758" s="77"/>
      <c r="C758" s="77"/>
      <c r="D758" s="77"/>
    </row>
    <row r="759" spans="1:4" ht="24.95" customHeight="1">
      <c r="A759" s="77"/>
      <c r="B759" s="77"/>
      <c r="C759" s="77"/>
      <c r="D759" s="77"/>
    </row>
    <row r="760" spans="1:4" ht="24.95" customHeight="1">
      <c r="A760" s="77"/>
      <c r="B760" s="77"/>
      <c r="C760" s="77"/>
      <c r="D760" s="77"/>
    </row>
    <row r="761" spans="1:4" ht="24.95" customHeight="1">
      <c r="A761" s="77"/>
      <c r="B761" s="77"/>
      <c r="C761" s="77"/>
      <c r="D761" s="77"/>
    </row>
    <row r="762" spans="1:4" ht="24.95" customHeight="1">
      <c r="A762" s="77"/>
      <c r="B762" s="77"/>
      <c r="C762" s="77"/>
      <c r="D762" s="77"/>
    </row>
    <row r="763" spans="1:4" ht="24.95" customHeight="1">
      <c r="A763" s="77"/>
      <c r="B763" s="77"/>
      <c r="C763" s="77"/>
      <c r="D763" s="77"/>
    </row>
    <row r="764" spans="1:4" ht="24.95" customHeight="1">
      <c r="A764" s="77"/>
      <c r="B764" s="77"/>
      <c r="C764" s="77"/>
      <c r="D764" s="77"/>
    </row>
    <row r="765" spans="1:4" ht="24.95" customHeight="1">
      <c r="A765" s="77"/>
      <c r="B765" s="77"/>
      <c r="C765" s="77"/>
      <c r="D765" s="77"/>
    </row>
    <row r="766" spans="1:4" ht="24.95" customHeight="1">
      <c r="A766" s="77"/>
      <c r="B766" s="77"/>
      <c r="C766" s="77"/>
      <c r="D766" s="77"/>
    </row>
    <row r="767" spans="1:4" ht="24.95" customHeight="1">
      <c r="A767" s="77"/>
      <c r="B767" s="77"/>
      <c r="C767" s="77"/>
      <c r="D767" s="77"/>
    </row>
    <row r="768" spans="1:4" ht="24.95" customHeight="1">
      <c r="A768" s="77"/>
      <c r="B768" s="77"/>
      <c r="C768" s="77"/>
      <c r="D768" s="77"/>
    </row>
    <row r="769" spans="1:4" ht="24.95" customHeight="1">
      <c r="A769" s="77"/>
      <c r="B769" s="77"/>
      <c r="C769" s="77"/>
      <c r="D769" s="77"/>
    </row>
    <row r="770" spans="1:4" ht="24.95" customHeight="1">
      <c r="A770" s="77"/>
      <c r="B770" s="77"/>
      <c r="C770" s="77"/>
      <c r="D770" s="77"/>
    </row>
    <row r="771" spans="1:4" ht="24.95" customHeight="1">
      <c r="A771" s="77"/>
      <c r="B771" s="77"/>
      <c r="C771" s="77"/>
      <c r="D771" s="77"/>
    </row>
    <row r="772" spans="1:4" ht="24.95" customHeight="1">
      <c r="A772" s="77"/>
      <c r="B772" s="77"/>
      <c r="C772" s="77"/>
      <c r="D772" s="77"/>
    </row>
    <row r="773" spans="1:4" ht="24.95" customHeight="1">
      <c r="A773" s="77"/>
      <c r="B773" s="77"/>
      <c r="C773" s="77"/>
      <c r="D773" s="77"/>
    </row>
    <row r="774" spans="1:4" ht="24.95" customHeight="1">
      <c r="A774" s="77"/>
      <c r="B774" s="77"/>
      <c r="C774" s="77"/>
      <c r="D774" s="77"/>
    </row>
    <row r="775" spans="1:4" ht="24.95" customHeight="1">
      <c r="A775" s="77"/>
      <c r="B775" s="77"/>
      <c r="C775" s="77"/>
      <c r="D775" s="77"/>
    </row>
    <row r="776" spans="1:4" ht="24.95" customHeight="1">
      <c r="A776" s="77"/>
      <c r="B776" s="77"/>
      <c r="C776" s="77"/>
      <c r="D776" s="77"/>
    </row>
    <row r="777" spans="1:4" ht="24.95" customHeight="1">
      <c r="A777" s="77"/>
      <c r="B777" s="77"/>
      <c r="C777" s="77"/>
      <c r="D777" s="77"/>
    </row>
    <row r="778" spans="1:4" ht="24.95" customHeight="1">
      <c r="A778" s="77"/>
      <c r="B778" s="77"/>
      <c r="C778" s="77"/>
      <c r="D778" s="77"/>
    </row>
    <row r="779" spans="1:4" ht="24.95" customHeight="1">
      <c r="A779" s="77"/>
      <c r="B779" s="77"/>
      <c r="C779" s="77"/>
      <c r="D779" s="77"/>
    </row>
    <row r="780" spans="1:4" ht="24.95" customHeight="1">
      <c r="A780" s="77"/>
      <c r="B780" s="77"/>
      <c r="C780" s="77"/>
      <c r="D780" s="77"/>
    </row>
    <row r="781" spans="1:4" ht="24.95" customHeight="1">
      <c r="A781" s="77"/>
      <c r="B781" s="77"/>
      <c r="C781" s="77"/>
      <c r="D781" s="77"/>
    </row>
    <row r="782" spans="1:4" ht="24.95" customHeight="1">
      <c r="A782" s="77"/>
      <c r="B782" s="77"/>
      <c r="C782" s="77"/>
      <c r="D782" s="77"/>
    </row>
    <row r="783" spans="1:4" ht="24.95" customHeight="1">
      <c r="A783" s="77"/>
      <c r="B783" s="77"/>
      <c r="C783" s="77"/>
      <c r="D783" s="77"/>
    </row>
    <row r="784" spans="1:4" ht="24.95" customHeight="1">
      <c r="A784" s="77"/>
      <c r="B784" s="77"/>
      <c r="C784" s="77"/>
      <c r="D784" s="77"/>
    </row>
    <row r="785" spans="1:4" ht="24.95" customHeight="1">
      <c r="A785" s="77"/>
      <c r="B785" s="77"/>
      <c r="C785" s="77"/>
      <c r="D785" s="77"/>
    </row>
    <row r="786" spans="1:4" ht="24.95" customHeight="1">
      <c r="A786" s="77"/>
      <c r="B786" s="77"/>
      <c r="C786" s="77"/>
      <c r="D786" s="77"/>
    </row>
    <row r="787" spans="1:4" ht="24.95" customHeight="1">
      <c r="A787" s="77"/>
      <c r="B787" s="77"/>
      <c r="C787" s="77"/>
      <c r="D787" s="77"/>
    </row>
    <row r="788" spans="1:4" ht="24.95" customHeight="1">
      <c r="A788" s="77"/>
      <c r="B788" s="77"/>
      <c r="C788" s="77"/>
      <c r="D788" s="77"/>
    </row>
    <row r="789" spans="1:4" ht="24.95" customHeight="1">
      <c r="A789" s="77"/>
      <c r="B789" s="77"/>
      <c r="C789" s="77"/>
      <c r="D789" s="77"/>
    </row>
    <row r="790" spans="1:4" ht="24.95" customHeight="1">
      <c r="A790" s="77"/>
      <c r="B790" s="77"/>
      <c r="C790" s="77"/>
      <c r="D790" s="77"/>
    </row>
    <row r="791" spans="1:4" ht="24.95" customHeight="1">
      <c r="A791" s="77"/>
      <c r="B791" s="77"/>
      <c r="C791" s="77"/>
      <c r="D791" s="77"/>
    </row>
    <row r="792" spans="1:4" ht="24.95" customHeight="1">
      <c r="A792" s="77"/>
      <c r="B792" s="77"/>
      <c r="C792" s="77"/>
      <c r="D792" s="77"/>
    </row>
    <row r="793" spans="1:4" ht="24.95" customHeight="1">
      <c r="A793" s="77"/>
      <c r="B793" s="77"/>
      <c r="C793" s="77"/>
      <c r="D793" s="77"/>
    </row>
    <row r="794" spans="1:4" ht="24.95" customHeight="1">
      <c r="A794" s="77"/>
      <c r="B794" s="77"/>
      <c r="C794" s="77"/>
      <c r="D794" s="77"/>
    </row>
    <row r="795" spans="1:4" ht="24.95" customHeight="1">
      <c r="A795" s="77"/>
      <c r="B795" s="77"/>
      <c r="C795" s="77"/>
      <c r="D795" s="77"/>
    </row>
    <row r="796" spans="1:4" ht="24.95" customHeight="1">
      <c r="A796" s="77"/>
      <c r="B796" s="77"/>
      <c r="C796" s="77"/>
      <c r="D796" s="77"/>
    </row>
    <row r="797" spans="1:4" ht="24.95" customHeight="1">
      <c r="A797" s="77"/>
      <c r="B797" s="77"/>
      <c r="C797" s="77"/>
      <c r="D797" s="77"/>
    </row>
    <row r="798" spans="1:4" ht="24.95" customHeight="1">
      <c r="A798" s="77"/>
      <c r="B798" s="77"/>
      <c r="C798" s="77"/>
      <c r="D798" s="77"/>
    </row>
    <row r="799" spans="1:4" ht="24.95" customHeight="1">
      <c r="A799" s="77"/>
      <c r="B799" s="77"/>
      <c r="C799" s="77"/>
      <c r="D799" s="77"/>
    </row>
    <row r="800" spans="1:4" ht="24.95" customHeight="1">
      <c r="A800" s="77"/>
      <c r="B800" s="77"/>
      <c r="C800" s="77"/>
      <c r="D800" s="77"/>
    </row>
    <row r="801" spans="1:4" ht="24.95" customHeight="1">
      <c r="A801" s="77"/>
      <c r="B801" s="77"/>
      <c r="C801" s="77"/>
      <c r="D801" s="77"/>
    </row>
    <row r="802" spans="1:4" ht="24.95" customHeight="1">
      <c r="A802" s="77"/>
      <c r="B802" s="77"/>
      <c r="C802" s="77"/>
      <c r="D802" s="77"/>
    </row>
    <row r="803" spans="1:4" ht="24.95" customHeight="1">
      <c r="A803" s="77"/>
      <c r="B803" s="77"/>
      <c r="C803" s="77"/>
      <c r="D803" s="77"/>
    </row>
    <row r="804" spans="1:4" ht="24.95" customHeight="1">
      <c r="A804" s="77"/>
      <c r="B804" s="77"/>
      <c r="C804" s="77"/>
      <c r="D804" s="77"/>
    </row>
    <row r="805" spans="1:4" ht="24.95" customHeight="1">
      <c r="A805" s="77"/>
      <c r="B805" s="77"/>
      <c r="C805" s="77"/>
      <c r="D805" s="77"/>
    </row>
    <row r="806" spans="1:4" ht="24.95" customHeight="1">
      <c r="A806" s="77"/>
      <c r="B806" s="77"/>
      <c r="C806" s="77"/>
      <c r="D806" s="77"/>
    </row>
    <row r="807" spans="1:4" ht="24.95" customHeight="1">
      <c r="A807" s="77"/>
      <c r="B807" s="77"/>
      <c r="C807" s="77"/>
      <c r="D807" s="77"/>
    </row>
    <row r="808" spans="1:4" ht="24.95" customHeight="1">
      <c r="A808" s="77"/>
      <c r="B808" s="77"/>
      <c r="C808" s="77"/>
      <c r="D808" s="77"/>
    </row>
    <row r="809" spans="1:4" ht="24.95" customHeight="1">
      <c r="A809" s="77"/>
      <c r="B809" s="77"/>
      <c r="C809" s="77"/>
      <c r="D809" s="77"/>
    </row>
    <row r="810" spans="1:4" ht="24.95" customHeight="1">
      <c r="A810" s="77"/>
      <c r="B810" s="77"/>
      <c r="C810" s="77"/>
      <c r="D810" s="77"/>
    </row>
    <row r="811" spans="1:4" ht="24.95" customHeight="1">
      <c r="A811" s="77"/>
      <c r="B811" s="77"/>
      <c r="C811" s="77"/>
      <c r="D811" s="77"/>
    </row>
    <row r="812" spans="1:4" ht="24.95" customHeight="1">
      <c r="A812" s="77"/>
      <c r="B812" s="77"/>
      <c r="C812" s="77"/>
      <c r="D812" s="77"/>
    </row>
    <row r="813" spans="1:4" ht="24.95" customHeight="1">
      <c r="A813" s="77"/>
      <c r="B813" s="77"/>
      <c r="C813" s="77"/>
      <c r="D813" s="77"/>
    </row>
    <row r="814" spans="1:4" ht="24.95" customHeight="1">
      <c r="A814" s="77"/>
      <c r="B814" s="77"/>
      <c r="C814" s="77"/>
      <c r="D814" s="77"/>
    </row>
    <row r="815" spans="1:4" ht="24.95" customHeight="1">
      <c r="A815" s="77"/>
      <c r="B815" s="77"/>
      <c r="C815" s="77"/>
      <c r="D815" s="77"/>
    </row>
    <row r="816" spans="1:4" ht="24.95" customHeight="1">
      <c r="A816" s="77"/>
      <c r="B816" s="77"/>
      <c r="C816" s="77"/>
      <c r="D816" s="77"/>
    </row>
    <row r="817" spans="1:4" ht="24.95" customHeight="1">
      <c r="A817" s="77"/>
      <c r="B817" s="77"/>
      <c r="C817" s="77"/>
      <c r="D817" s="77"/>
    </row>
    <row r="818" spans="1:4" ht="24.95" customHeight="1">
      <c r="A818" s="77"/>
      <c r="B818" s="77"/>
      <c r="C818" s="77"/>
      <c r="D818" s="77"/>
    </row>
    <row r="819" spans="1:4" ht="24.95" customHeight="1">
      <c r="A819" s="77"/>
      <c r="B819" s="77"/>
      <c r="C819" s="77"/>
      <c r="D819" s="77"/>
    </row>
    <row r="820" spans="1:4" ht="24.95" customHeight="1">
      <c r="A820" s="77"/>
      <c r="B820" s="77"/>
      <c r="C820" s="77"/>
      <c r="D820" s="77"/>
    </row>
    <row r="821" spans="1:4" ht="24.95" customHeight="1">
      <c r="A821" s="77"/>
      <c r="B821" s="77"/>
      <c r="C821" s="77"/>
      <c r="D821" s="77"/>
    </row>
    <row r="822" spans="1:4" ht="24.95" customHeight="1">
      <c r="A822" s="77"/>
      <c r="B822" s="77"/>
      <c r="C822" s="77"/>
      <c r="D822" s="77"/>
    </row>
    <row r="823" spans="1:4" ht="24.95" customHeight="1">
      <c r="A823" s="77"/>
      <c r="B823" s="77"/>
      <c r="C823" s="77"/>
      <c r="D823" s="77"/>
    </row>
    <row r="824" spans="1:4" ht="24.95" customHeight="1">
      <c r="A824" s="77"/>
      <c r="B824" s="77"/>
      <c r="C824" s="77"/>
      <c r="D824" s="77"/>
    </row>
    <row r="825" spans="1:4" ht="24.95" customHeight="1">
      <c r="A825" s="77"/>
      <c r="B825" s="77"/>
      <c r="C825" s="77"/>
      <c r="D825" s="77"/>
    </row>
    <row r="826" spans="1:4" ht="24.95" customHeight="1">
      <c r="A826" s="77"/>
      <c r="B826" s="77"/>
      <c r="C826" s="77"/>
      <c r="D826" s="77"/>
    </row>
    <row r="827" spans="1:4" ht="24.95" customHeight="1">
      <c r="A827" s="77"/>
      <c r="B827" s="77"/>
      <c r="C827" s="77"/>
      <c r="D827" s="77"/>
    </row>
    <row r="828" spans="1:4" ht="24.95" customHeight="1">
      <c r="A828" s="77"/>
      <c r="B828" s="77"/>
      <c r="C828" s="77"/>
      <c r="D828" s="77"/>
    </row>
    <row r="829" spans="1:4" ht="24.95" customHeight="1">
      <c r="A829" s="77"/>
      <c r="B829" s="77"/>
      <c r="C829" s="77"/>
      <c r="D829" s="77"/>
    </row>
    <row r="830" spans="1:4" ht="24.95" customHeight="1">
      <c r="A830" s="77"/>
      <c r="B830" s="77"/>
      <c r="C830" s="77"/>
      <c r="D830" s="77"/>
    </row>
    <row r="831" spans="1:4" ht="24.95" customHeight="1">
      <c r="A831" s="77"/>
      <c r="B831" s="77"/>
      <c r="C831" s="77"/>
      <c r="D831" s="77"/>
    </row>
    <row r="832" spans="1:4" ht="24.95" customHeight="1">
      <c r="A832" s="77"/>
      <c r="B832" s="77"/>
      <c r="C832" s="77"/>
      <c r="D832" s="77"/>
    </row>
    <row r="833" spans="1:4" ht="24.95" customHeight="1">
      <c r="A833" s="77"/>
      <c r="B833" s="77"/>
      <c r="C833" s="77"/>
      <c r="D833" s="77"/>
    </row>
    <row r="834" spans="1:4" ht="24.95" customHeight="1">
      <c r="A834" s="77"/>
      <c r="B834" s="77"/>
      <c r="C834" s="77"/>
      <c r="D834" s="77"/>
    </row>
    <row r="835" spans="1:4" ht="24.95" customHeight="1">
      <c r="A835" s="77"/>
      <c r="B835" s="77"/>
      <c r="C835" s="77"/>
      <c r="D835" s="77"/>
    </row>
    <row r="836" spans="1:4" ht="24.95" customHeight="1">
      <c r="A836" s="77"/>
      <c r="B836" s="77"/>
      <c r="C836" s="77"/>
      <c r="D836" s="77"/>
    </row>
    <row r="837" spans="1:4" ht="24.95" customHeight="1">
      <c r="A837" s="77"/>
      <c r="B837" s="77"/>
      <c r="C837" s="77"/>
      <c r="D837" s="77"/>
    </row>
    <row r="838" spans="1:4" ht="24.95" customHeight="1">
      <c r="A838" s="77"/>
      <c r="B838" s="77"/>
      <c r="C838" s="77"/>
      <c r="D838" s="77"/>
    </row>
    <row r="839" spans="1:4" ht="24.95" customHeight="1">
      <c r="A839" s="77"/>
      <c r="B839" s="77"/>
      <c r="C839" s="77"/>
      <c r="D839" s="77"/>
    </row>
    <row r="840" spans="1:4" ht="24.95" customHeight="1">
      <c r="A840" s="77"/>
      <c r="B840" s="77"/>
      <c r="C840" s="77"/>
      <c r="D840" s="77"/>
    </row>
    <row r="841" spans="1:4" ht="24.95" customHeight="1">
      <c r="A841" s="77"/>
      <c r="B841" s="77"/>
      <c r="C841" s="77"/>
      <c r="D841" s="77"/>
    </row>
    <row r="842" spans="1:4" ht="24.95" customHeight="1">
      <c r="A842" s="77"/>
      <c r="B842" s="77"/>
      <c r="C842" s="77"/>
      <c r="D842" s="77"/>
    </row>
    <row r="843" spans="1:4" ht="24.95" customHeight="1">
      <c r="A843" s="77"/>
      <c r="B843" s="77"/>
      <c r="C843" s="77"/>
      <c r="D843" s="77"/>
    </row>
    <row r="844" spans="1:4" ht="24.95" customHeight="1">
      <c r="A844" s="77"/>
      <c r="B844" s="77"/>
      <c r="C844" s="77"/>
      <c r="D844" s="77"/>
    </row>
    <row r="845" spans="1:4" ht="24.95" customHeight="1">
      <c r="A845" s="77"/>
      <c r="B845" s="77"/>
      <c r="C845" s="77"/>
      <c r="D845" s="77"/>
    </row>
    <row r="846" spans="1:4" ht="24.95" customHeight="1">
      <c r="A846" s="77"/>
      <c r="B846" s="77"/>
      <c r="C846" s="77"/>
      <c r="D846" s="77"/>
    </row>
    <row r="847" spans="1:4" ht="24.95" customHeight="1">
      <c r="A847" s="77"/>
      <c r="B847" s="77"/>
      <c r="C847" s="77"/>
      <c r="D847" s="77"/>
    </row>
    <row r="848" spans="1:4" ht="24.95" customHeight="1">
      <c r="A848" s="77"/>
      <c r="B848" s="77"/>
      <c r="C848" s="77"/>
      <c r="D848" s="77"/>
    </row>
    <row r="849" spans="1:4" ht="24.95" customHeight="1">
      <c r="A849" s="77"/>
      <c r="B849" s="77"/>
      <c r="C849" s="77"/>
      <c r="D849" s="77"/>
    </row>
    <row r="850" spans="1:4" ht="24.95" customHeight="1">
      <c r="A850" s="77"/>
      <c r="B850" s="77"/>
      <c r="C850" s="77"/>
      <c r="D850" s="77"/>
    </row>
    <row r="851" spans="1:4" ht="24.95" customHeight="1">
      <c r="A851" s="77"/>
      <c r="B851" s="77"/>
      <c r="C851" s="77"/>
      <c r="D851" s="77"/>
    </row>
    <row r="852" spans="1:4" ht="24.95" customHeight="1">
      <c r="A852" s="77"/>
      <c r="B852" s="77"/>
      <c r="C852" s="77"/>
      <c r="D852" s="77"/>
    </row>
    <row r="853" spans="1:4" ht="24.95" customHeight="1">
      <c r="A853" s="77"/>
      <c r="B853" s="77"/>
      <c r="C853" s="77"/>
      <c r="D853" s="77"/>
    </row>
    <row r="854" spans="1:4" ht="24.95" customHeight="1">
      <c r="A854" s="77"/>
      <c r="B854" s="77"/>
      <c r="C854" s="77"/>
      <c r="D854" s="77"/>
    </row>
    <row r="855" spans="1:4" ht="24.95" customHeight="1">
      <c r="A855" s="77"/>
      <c r="B855" s="77"/>
      <c r="C855" s="77"/>
      <c r="D855" s="77"/>
    </row>
    <row r="856" spans="1:4" ht="24.95" customHeight="1">
      <c r="A856" s="77"/>
      <c r="B856" s="77"/>
      <c r="C856" s="77"/>
      <c r="D856" s="77"/>
    </row>
    <row r="857" spans="1:4" ht="24.95" customHeight="1">
      <c r="A857" s="77"/>
      <c r="B857" s="77"/>
      <c r="C857" s="77"/>
      <c r="D857" s="77"/>
    </row>
    <row r="858" spans="1:4" ht="24.95" customHeight="1">
      <c r="A858" s="77"/>
      <c r="B858" s="77"/>
      <c r="C858" s="77"/>
      <c r="D858" s="77"/>
    </row>
    <row r="859" spans="1:4" ht="24.95" customHeight="1">
      <c r="A859" s="77"/>
      <c r="B859" s="77"/>
      <c r="C859" s="77"/>
      <c r="D859" s="77"/>
    </row>
    <row r="860" spans="1:4" ht="24.95" customHeight="1">
      <c r="A860" s="77"/>
      <c r="B860" s="77"/>
      <c r="C860" s="77"/>
      <c r="D860" s="77"/>
    </row>
    <row r="861" spans="1:4" ht="24.95" customHeight="1">
      <c r="A861" s="77"/>
      <c r="B861" s="77"/>
      <c r="C861" s="77"/>
      <c r="D861" s="77"/>
    </row>
    <row r="862" spans="1:4" ht="24.95" customHeight="1">
      <c r="A862" s="77"/>
      <c r="B862" s="77"/>
      <c r="C862" s="77"/>
      <c r="D862" s="77"/>
    </row>
    <row r="863" spans="1:4" ht="24.95" customHeight="1">
      <c r="A863" s="77"/>
      <c r="B863" s="77"/>
      <c r="C863" s="77"/>
      <c r="D863" s="77"/>
    </row>
    <row r="864" spans="1:4" ht="24.95" customHeight="1">
      <c r="A864" s="77"/>
      <c r="B864" s="77"/>
      <c r="C864" s="77"/>
      <c r="D864" s="77"/>
    </row>
    <row r="865" spans="1:4" ht="24.95" customHeight="1">
      <c r="A865" s="77"/>
      <c r="B865" s="77"/>
      <c r="C865" s="77"/>
      <c r="D865" s="77"/>
    </row>
    <row r="866" spans="1:4" ht="24.95" customHeight="1">
      <c r="A866" s="77"/>
      <c r="B866" s="77"/>
      <c r="C866" s="77"/>
      <c r="D866" s="77"/>
    </row>
    <row r="867" spans="1:4" ht="24.95" customHeight="1">
      <c r="A867" s="77"/>
      <c r="B867" s="77"/>
      <c r="C867" s="77"/>
      <c r="D867" s="77"/>
    </row>
    <row r="868" spans="1:4" ht="24.95" customHeight="1">
      <c r="A868" s="77"/>
      <c r="B868" s="77"/>
      <c r="C868" s="77"/>
      <c r="D868" s="77"/>
    </row>
    <row r="869" spans="1:4" ht="24.95" customHeight="1">
      <c r="A869" s="77"/>
      <c r="B869" s="77"/>
      <c r="C869" s="77"/>
      <c r="D869" s="77"/>
    </row>
    <row r="870" spans="1:4" ht="24.95" customHeight="1">
      <c r="A870" s="77"/>
      <c r="B870" s="77"/>
      <c r="C870" s="77"/>
      <c r="D870" s="77"/>
    </row>
    <row r="871" spans="1:4" ht="24.95" customHeight="1">
      <c r="A871" s="77"/>
      <c r="B871" s="77"/>
      <c r="C871" s="77"/>
      <c r="D871" s="77"/>
    </row>
    <row r="872" spans="1:4" ht="24.95" customHeight="1">
      <c r="A872" s="77"/>
      <c r="B872" s="77"/>
      <c r="C872" s="77"/>
      <c r="D872" s="77"/>
    </row>
    <row r="873" spans="1:4" ht="24.95" customHeight="1">
      <c r="A873" s="77"/>
      <c r="B873" s="77"/>
      <c r="C873" s="77"/>
      <c r="D873" s="77"/>
    </row>
    <row r="874" spans="1:4" ht="24.95" customHeight="1">
      <c r="A874" s="77"/>
      <c r="B874" s="77"/>
      <c r="C874" s="77"/>
      <c r="D874" s="77"/>
    </row>
    <row r="875" spans="1:4" ht="24.95" customHeight="1">
      <c r="A875" s="77"/>
      <c r="B875" s="77"/>
      <c r="C875" s="77"/>
      <c r="D875" s="77"/>
    </row>
    <row r="876" spans="1:4" ht="24.95" customHeight="1">
      <c r="A876" s="77"/>
      <c r="B876" s="77"/>
      <c r="C876" s="77"/>
      <c r="D876" s="77"/>
    </row>
    <row r="877" spans="1:4" ht="24.95" customHeight="1">
      <c r="A877" s="77"/>
      <c r="B877" s="77"/>
      <c r="C877" s="77"/>
      <c r="D877" s="77"/>
    </row>
    <row r="878" spans="1:4" ht="24.95" customHeight="1">
      <c r="A878" s="77"/>
      <c r="B878" s="77"/>
      <c r="C878" s="77"/>
      <c r="D878" s="77"/>
    </row>
    <row r="879" spans="1:4" ht="24.95" customHeight="1">
      <c r="A879" s="77"/>
      <c r="B879" s="77"/>
      <c r="C879" s="77"/>
      <c r="D879" s="77"/>
    </row>
    <row r="880" spans="1:4" ht="24.95" customHeight="1">
      <c r="A880" s="77"/>
      <c r="B880" s="77"/>
      <c r="C880" s="77"/>
      <c r="D880" s="77"/>
    </row>
    <row r="881" spans="1:4" ht="24.95" customHeight="1">
      <c r="A881" s="77"/>
      <c r="B881" s="77"/>
      <c r="C881" s="77"/>
      <c r="D881" s="77"/>
    </row>
    <row r="882" spans="1:4" ht="24.95" customHeight="1">
      <c r="A882" s="77"/>
      <c r="B882" s="77"/>
      <c r="C882" s="77"/>
      <c r="D882" s="77"/>
    </row>
    <row r="883" spans="1:4" ht="24.95" customHeight="1">
      <c r="A883" s="77"/>
      <c r="B883" s="77"/>
      <c r="C883" s="77"/>
      <c r="D883" s="77"/>
    </row>
    <row r="884" spans="1:4" ht="24.95" customHeight="1">
      <c r="A884" s="77"/>
      <c r="B884" s="77"/>
      <c r="C884" s="77"/>
      <c r="D884" s="77"/>
    </row>
    <row r="885" spans="1:4" ht="24.95" customHeight="1">
      <c r="A885" s="77"/>
      <c r="B885" s="77"/>
      <c r="C885" s="77"/>
      <c r="D885" s="77"/>
    </row>
    <row r="886" spans="1:4" ht="24.95" customHeight="1">
      <c r="A886" s="77"/>
      <c r="B886" s="77"/>
      <c r="C886" s="77"/>
      <c r="D886" s="77"/>
    </row>
    <row r="887" spans="1:4" ht="24.95" customHeight="1">
      <c r="A887" s="77"/>
      <c r="B887" s="77"/>
      <c r="C887" s="77"/>
      <c r="D887" s="77"/>
    </row>
    <row r="888" spans="1:4" ht="24.95" customHeight="1">
      <c r="A888" s="77"/>
      <c r="B888" s="77"/>
      <c r="C888" s="77"/>
      <c r="D888" s="77"/>
    </row>
    <row r="889" spans="1:4" ht="24.95" customHeight="1">
      <c r="A889" s="77"/>
      <c r="B889" s="77"/>
      <c r="C889" s="77"/>
      <c r="D889" s="77"/>
    </row>
    <row r="890" spans="1:4" ht="24.95" customHeight="1">
      <c r="A890" s="77"/>
      <c r="B890" s="77"/>
      <c r="C890" s="77"/>
      <c r="D890" s="77"/>
    </row>
    <row r="891" spans="1:4" ht="24.95" customHeight="1">
      <c r="A891" s="77"/>
      <c r="B891" s="77"/>
      <c r="C891" s="77"/>
      <c r="D891" s="77"/>
    </row>
    <row r="892" spans="1:4" ht="24.95" customHeight="1">
      <c r="A892" s="77"/>
      <c r="B892" s="77"/>
      <c r="C892" s="77"/>
      <c r="D892" s="77"/>
    </row>
    <row r="893" spans="1:4" ht="24.95" customHeight="1">
      <c r="A893" s="77"/>
      <c r="B893" s="77"/>
      <c r="C893" s="77"/>
      <c r="D893" s="77"/>
    </row>
    <row r="894" spans="1:4" ht="24.95" customHeight="1">
      <c r="A894" s="77"/>
      <c r="B894" s="77"/>
      <c r="C894" s="77"/>
      <c r="D894" s="77"/>
    </row>
    <row r="895" spans="1:4" ht="24.95" customHeight="1">
      <c r="A895" s="77"/>
      <c r="B895" s="77"/>
      <c r="C895" s="77"/>
      <c r="D895" s="77"/>
    </row>
    <row r="896" spans="1:4" ht="24.95" customHeight="1">
      <c r="A896" s="77"/>
      <c r="B896" s="77"/>
      <c r="C896" s="77"/>
      <c r="D896" s="77"/>
    </row>
    <row r="897" spans="1:4" ht="24.95" customHeight="1">
      <c r="A897" s="77"/>
      <c r="B897" s="77"/>
      <c r="C897" s="77"/>
      <c r="D897" s="77"/>
    </row>
    <row r="898" spans="1:4" ht="24.95" customHeight="1">
      <c r="A898" s="77"/>
      <c r="B898" s="77"/>
      <c r="C898" s="77"/>
      <c r="D898" s="77"/>
    </row>
    <row r="899" spans="1:4" ht="24.95" customHeight="1">
      <c r="A899" s="77"/>
      <c r="B899" s="77"/>
      <c r="C899" s="77"/>
      <c r="D899" s="77"/>
    </row>
    <row r="900" spans="1:4" ht="24.95" customHeight="1">
      <c r="A900" s="77"/>
      <c r="B900" s="77"/>
      <c r="C900" s="77"/>
      <c r="D900" s="77"/>
    </row>
    <row r="901" spans="1:4" ht="24.95" customHeight="1">
      <c r="A901" s="77"/>
      <c r="B901" s="77"/>
      <c r="C901" s="77"/>
      <c r="D901" s="77"/>
    </row>
    <row r="902" spans="1:4" ht="24.95" customHeight="1">
      <c r="A902" s="77"/>
      <c r="B902" s="77"/>
      <c r="C902" s="77"/>
      <c r="D902" s="77"/>
    </row>
    <row r="903" spans="1:4" ht="24.95" customHeight="1">
      <c r="A903" s="77"/>
      <c r="B903" s="77"/>
      <c r="C903" s="77"/>
      <c r="D903" s="77"/>
    </row>
    <row r="904" spans="1:4" ht="24.95" customHeight="1">
      <c r="A904" s="77"/>
      <c r="B904" s="77"/>
      <c r="C904" s="77"/>
      <c r="D904" s="77"/>
    </row>
    <row r="905" spans="1:4" ht="24.95" customHeight="1">
      <c r="A905" s="77"/>
      <c r="B905" s="77"/>
      <c r="C905" s="77"/>
      <c r="D905" s="77"/>
    </row>
    <row r="906" spans="1:4" ht="24.95" customHeight="1">
      <c r="A906" s="77"/>
      <c r="B906" s="77"/>
      <c r="C906" s="77"/>
      <c r="D906" s="77"/>
    </row>
    <row r="907" spans="1:4" ht="24.95" customHeight="1">
      <c r="A907" s="77"/>
      <c r="B907" s="77"/>
      <c r="C907" s="77"/>
      <c r="D907" s="77"/>
    </row>
    <row r="908" spans="1:4" ht="24.95" customHeight="1">
      <c r="A908" s="77"/>
      <c r="B908" s="77"/>
      <c r="C908" s="77"/>
      <c r="D908" s="77"/>
    </row>
    <row r="909" spans="1:4" ht="24.95" customHeight="1">
      <c r="A909" s="77"/>
      <c r="B909" s="77"/>
      <c r="C909" s="77"/>
      <c r="D909" s="77"/>
    </row>
    <row r="910" spans="1:4" ht="24.95" customHeight="1">
      <c r="A910" s="77"/>
      <c r="B910" s="77"/>
      <c r="C910" s="77"/>
      <c r="D910" s="77"/>
    </row>
    <row r="911" spans="1:4" ht="24.95" customHeight="1">
      <c r="A911" s="77"/>
      <c r="B911" s="77"/>
      <c r="C911" s="77"/>
      <c r="D911" s="77"/>
    </row>
    <row r="912" spans="1:4" ht="24.95" customHeight="1">
      <c r="A912" s="77"/>
      <c r="B912" s="77"/>
      <c r="C912" s="77"/>
      <c r="D912" s="77"/>
    </row>
    <row r="913" spans="1:4" ht="24.95" customHeight="1">
      <c r="A913" s="77"/>
      <c r="B913" s="77"/>
      <c r="C913" s="77"/>
      <c r="D913" s="77"/>
    </row>
    <row r="914" spans="1:4" ht="24.95" customHeight="1">
      <c r="A914" s="77"/>
      <c r="B914" s="77"/>
      <c r="C914" s="77"/>
      <c r="D914" s="77"/>
    </row>
    <row r="915" spans="1:4" ht="24.95" customHeight="1">
      <c r="A915" s="77"/>
      <c r="B915" s="77"/>
      <c r="C915" s="77"/>
      <c r="D915" s="77"/>
    </row>
    <row r="916" spans="1:4" ht="24.95" customHeight="1">
      <c r="A916" s="77"/>
      <c r="B916" s="77"/>
      <c r="C916" s="77"/>
      <c r="D916" s="77"/>
    </row>
    <row r="917" spans="1:4" ht="24.95" customHeight="1">
      <c r="A917" s="77"/>
      <c r="B917" s="77"/>
      <c r="C917" s="77"/>
      <c r="D917" s="77"/>
    </row>
    <row r="918" spans="1:4" ht="24.95" customHeight="1">
      <c r="A918" s="77"/>
      <c r="B918" s="77"/>
      <c r="C918" s="77"/>
      <c r="D918" s="77"/>
    </row>
    <row r="919" spans="1:4" ht="24.95" customHeight="1">
      <c r="A919" s="77"/>
      <c r="B919" s="77"/>
      <c r="C919" s="77"/>
      <c r="D919" s="77"/>
    </row>
    <row r="920" spans="1:4" ht="24.95" customHeight="1">
      <c r="A920" s="77"/>
      <c r="B920" s="77"/>
      <c r="C920" s="77"/>
      <c r="D920" s="77"/>
    </row>
    <row r="921" spans="1:4" ht="24.95" customHeight="1">
      <c r="A921" s="77"/>
      <c r="B921" s="77"/>
      <c r="C921" s="77"/>
      <c r="D921" s="77"/>
    </row>
    <row r="922" spans="1:4" ht="24.95" customHeight="1">
      <c r="A922" s="77"/>
      <c r="B922" s="77"/>
      <c r="C922" s="77"/>
      <c r="D922" s="77"/>
    </row>
    <row r="923" spans="1:4" ht="24.95" customHeight="1">
      <c r="A923" s="77"/>
      <c r="B923" s="77"/>
      <c r="C923" s="77"/>
      <c r="D923" s="77"/>
    </row>
    <row r="924" spans="1:4" ht="24.95" customHeight="1">
      <c r="A924" s="77"/>
      <c r="B924" s="77"/>
      <c r="C924" s="77"/>
      <c r="D924" s="77"/>
    </row>
    <row r="925" spans="1:4" ht="24.95" customHeight="1">
      <c r="A925" s="77"/>
      <c r="B925" s="77"/>
      <c r="C925" s="77"/>
      <c r="D925" s="77"/>
    </row>
    <row r="926" spans="1:4" ht="24.95" customHeight="1">
      <c r="A926" s="77"/>
      <c r="B926" s="77"/>
      <c r="C926" s="77"/>
      <c r="D926" s="77"/>
    </row>
    <row r="927" spans="1:4" ht="24.95" customHeight="1">
      <c r="A927" s="77"/>
      <c r="B927" s="77"/>
      <c r="C927" s="77"/>
      <c r="D927" s="77"/>
    </row>
    <row r="928" spans="1:4" ht="24.95" customHeight="1">
      <c r="A928" s="77"/>
      <c r="B928" s="77"/>
      <c r="C928" s="77"/>
      <c r="D928" s="77"/>
    </row>
    <row r="929" spans="1:4" ht="24.95" customHeight="1">
      <c r="A929" s="77"/>
      <c r="B929" s="77"/>
      <c r="C929" s="77"/>
      <c r="D929" s="77"/>
    </row>
    <row r="930" spans="1:4" ht="24.95" customHeight="1">
      <c r="A930" s="77"/>
      <c r="B930" s="77"/>
      <c r="C930" s="77"/>
      <c r="D930" s="77"/>
    </row>
    <row r="931" spans="1:4" ht="24.95" customHeight="1">
      <c r="A931" s="77"/>
      <c r="B931" s="77"/>
      <c r="C931" s="77"/>
      <c r="D931" s="77"/>
    </row>
    <row r="932" spans="1:4" ht="24.95" customHeight="1">
      <c r="A932" s="77"/>
      <c r="B932" s="77"/>
      <c r="C932" s="77"/>
      <c r="D932" s="77"/>
    </row>
    <row r="933" spans="1:4" ht="24.95" customHeight="1">
      <c r="A933" s="77"/>
      <c r="B933" s="77"/>
      <c r="C933" s="77"/>
      <c r="D933" s="77"/>
    </row>
    <row r="934" spans="1:4" ht="24.95" customHeight="1">
      <c r="A934" s="77"/>
      <c r="B934" s="77"/>
      <c r="C934" s="77"/>
      <c r="D934" s="77"/>
    </row>
    <row r="935" spans="1:4" ht="24.95" customHeight="1">
      <c r="A935" s="77"/>
      <c r="B935" s="77"/>
      <c r="C935" s="77"/>
      <c r="D935" s="77"/>
    </row>
    <row r="936" spans="1:4" ht="24.95" customHeight="1">
      <c r="A936" s="77"/>
      <c r="B936" s="77"/>
      <c r="C936" s="77"/>
      <c r="D936" s="77"/>
    </row>
    <row r="937" spans="1:4" ht="24.95" customHeight="1">
      <c r="A937" s="77"/>
      <c r="B937" s="77"/>
      <c r="C937" s="77"/>
      <c r="D937" s="77"/>
    </row>
    <row r="938" spans="1:4" ht="24.95" customHeight="1">
      <c r="A938" s="77"/>
      <c r="B938" s="77"/>
      <c r="C938" s="77"/>
      <c r="D938" s="77"/>
    </row>
    <row r="939" spans="1:4" ht="24.95" customHeight="1">
      <c r="A939" s="77"/>
      <c r="B939" s="77"/>
      <c r="C939" s="77"/>
      <c r="D939" s="77"/>
    </row>
    <row r="940" spans="1:4" ht="24.95" customHeight="1">
      <c r="A940" s="77"/>
      <c r="B940" s="77"/>
      <c r="C940" s="77"/>
      <c r="D940" s="77"/>
    </row>
    <row r="941" spans="1:4" ht="24.95" customHeight="1">
      <c r="A941" s="77"/>
      <c r="B941" s="77"/>
      <c r="C941" s="77"/>
      <c r="D941" s="77"/>
    </row>
    <row r="942" spans="1:4" ht="24.95" customHeight="1">
      <c r="A942" s="77"/>
      <c r="B942" s="77"/>
      <c r="C942" s="77"/>
      <c r="D942" s="77"/>
    </row>
    <row r="943" spans="1:4" ht="24.95" customHeight="1">
      <c r="A943" s="77"/>
      <c r="B943" s="77"/>
      <c r="C943" s="77"/>
      <c r="D943" s="77"/>
    </row>
    <row r="944" spans="1:4" ht="24.95" customHeight="1">
      <c r="A944" s="77"/>
      <c r="B944" s="77"/>
      <c r="C944" s="77"/>
      <c r="D944" s="77"/>
    </row>
    <row r="945" spans="1:4" ht="24.95" customHeight="1">
      <c r="A945" s="77"/>
      <c r="B945" s="77"/>
      <c r="C945" s="77"/>
      <c r="D945" s="77"/>
    </row>
    <row r="946" spans="1:4" ht="24.95" customHeight="1">
      <c r="A946" s="77"/>
      <c r="B946" s="77"/>
      <c r="C946" s="77"/>
      <c r="D946" s="77"/>
    </row>
    <row r="947" spans="1:4" ht="24.95" customHeight="1">
      <c r="A947" s="77"/>
      <c r="B947" s="77"/>
      <c r="C947" s="77"/>
      <c r="D947" s="77"/>
    </row>
    <row r="948" spans="1:4" ht="24.95" customHeight="1">
      <c r="A948" s="77"/>
      <c r="B948" s="77"/>
      <c r="C948" s="77"/>
      <c r="D948" s="77"/>
    </row>
    <row r="949" spans="1:4" ht="24.95" customHeight="1">
      <c r="A949" s="77"/>
      <c r="B949" s="77"/>
      <c r="C949" s="77"/>
      <c r="D949" s="77"/>
    </row>
    <row r="950" spans="1:4" ht="24.95" customHeight="1">
      <c r="A950" s="77"/>
      <c r="B950" s="77"/>
      <c r="C950" s="77"/>
      <c r="D950" s="77"/>
    </row>
    <row r="951" spans="1:4" ht="24.95" customHeight="1">
      <c r="A951" s="77"/>
      <c r="B951" s="77"/>
      <c r="C951" s="77"/>
      <c r="D951" s="77"/>
    </row>
    <row r="952" spans="1:4" ht="24.95" customHeight="1">
      <c r="A952" s="77"/>
      <c r="B952" s="77"/>
      <c r="C952" s="77"/>
      <c r="D952" s="77"/>
    </row>
    <row r="953" spans="1:4" ht="24.95" customHeight="1">
      <c r="A953" s="77"/>
      <c r="B953" s="77"/>
      <c r="C953" s="77"/>
      <c r="D953" s="77"/>
    </row>
    <row r="954" spans="1:4" ht="24.95" customHeight="1">
      <c r="A954" s="77"/>
      <c r="B954" s="77"/>
      <c r="C954" s="77"/>
      <c r="D954" s="77"/>
    </row>
    <row r="955" spans="1:4" ht="24.95" customHeight="1">
      <c r="A955" s="77"/>
      <c r="B955" s="77"/>
      <c r="C955" s="77"/>
      <c r="D955" s="77"/>
    </row>
    <row r="956" spans="1:4" ht="24.95" customHeight="1">
      <c r="A956" s="77"/>
      <c r="B956" s="77"/>
      <c r="C956" s="77"/>
      <c r="D956" s="77"/>
    </row>
    <row r="957" spans="1:4" ht="24.95" customHeight="1">
      <c r="A957" s="77"/>
      <c r="B957" s="77"/>
      <c r="C957" s="77"/>
      <c r="D957" s="77"/>
    </row>
    <row r="958" spans="1:4" ht="24.95" customHeight="1">
      <c r="A958" s="77"/>
      <c r="B958" s="77"/>
      <c r="C958" s="77"/>
      <c r="D958" s="77"/>
    </row>
    <row r="959" spans="1:4" ht="24.95" customHeight="1">
      <c r="A959" s="77"/>
      <c r="B959" s="77"/>
      <c r="C959" s="77"/>
      <c r="D959" s="77"/>
    </row>
    <row r="960" spans="1:4" ht="24.95" customHeight="1">
      <c r="A960" s="77"/>
      <c r="B960" s="77"/>
      <c r="C960" s="77"/>
      <c r="D960" s="77"/>
    </row>
    <row r="961" spans="1:4" ht="24.95" customHeight="1">
      <c r="A961" s="77"/>
      <c r="B961" s="77"/>
      <c r="C961" s="77"/>
      <c r="D961" s="77"/>
    </row>
    <row r="962" spans="1:4" ht="24.95" customHeight="1">
      <c r="A962" s="77"/>
      <c r="B962" s="77"/>
      <c r="C962" s="77"/>
      <c r="D962" s="77"/>
    </row>
    <row r="963" spans="1:4" ht="24.95" customHeight="1">
      <c r="A963" s="77"/>
      <c r="B963" s="77"/>
      <c r="C963" s="77"/>
      <c r="D963" s="77"/>
    </row>
    <row r="964" spans="1:4" ht="24.95" customHeight="1">
      <c r="A964" s="77"/>
      <c r="B964" s="77"/>
      <c r="C964" s="77"/>
      <c r="D964" s="77"/>
    </row>
    <row r="965" spans="1:4" ht="24.95" customHeight="1">
      <c r="A965" s="77"/>
      <c r="B965" s="77"/>
      <c r="C965" s="77"/>
      <c r="D965" s="77"/>
    </row>
    <row r="966" spans="1:4" ht="24.95" customHeight="1">
      <c r="A966" s="77"/>
      <c r="B966" s="77"/>
      <c r="C966" s="77"/>
      <c r="D966" s="77"/>
    </row>
    <row r="967" spans="1:4" ht="24.95" customHeight="1">
      <c r="A967" s="77"/>
      <c r="B967" s="77"/>
      <c r="C967" s="77"/>
      <c r="D967" s="77"/>
    </row>
    <row r="968" spans="1:4" ht="24.95" customHeight="1">
      <c r="A968" s="77"/>
      <c r="B968" s="77"/>
      <c r="C968" s="77"/>
      <c r="D968" s="77"/>
    </row>
    <row r="969" spans="1:4" ht="24.95" customHeight="1">
      <c r="A969" s="77"/>
      <c r="B969" s="77"/>
      <c r="C969" s="77"/>
      <c r="D969" s="77"/>
    </row>
    <row r="970" spans="1:4" ht="24.95" customHeight="1">
      <c r="A970" s="77"/>
      <c r="B970" s="77"/>
      <c r="C970" s="77"/>
      <c r="D970" s="77"/>
    </row>
    <row r="971" spans="1:4" ht="24.95" customHeight="1">
      <c r="A971" s="77"/>
      <c r="B971" s="77"/>
      <c r="C971" s="77"/>
      <c r="D971" s="77"/>
    </row>
    <row r="972" spans="1:4" ht="24.95" customHeight="1">
      <c r="A972" s="77"/>
      <c r="B972" s="77"/>
      <c r="C972" s="77"/>
      <c r="D972" s="77"/>
    </row>
    <row r="973" spans="1:4" ht="24.95" customHeight="1">
      <c r="A973" s="77"/>
      <c r="B973" s="77"/>
      <c r="C973" s="77"/>
      <c r="D973" s="77"/>
    </row>
    <row r="974" spans="1:4" ht="24.95" customHeight="1">
      <c r="A974" s="77"/>
      <c r="B974" s="77"/>
      <c r="C974" s="77"/>
      <c r="D974" s="77"/>
    </row>
    <row r="975" spans="1:4" ht="24.95" customHeight="1">
      <c r="A975" s="77"/>
      <c r="B975" s="77"/>
      <c r="C975" s="77"/>
      <c r="D975" s="77"/>
    </row>
    <row r="976" spans="1:4" ht="24.95" customHeight="1">
      <c r="A976" s="77"/>
      <c r="B976" s="77"/>
      <c r="C976" s="77"/>
      <c r="D976" s="77"/>
    </row>
    <row r="977" spans="1:4" ht="24.95" customHeight="1">
      <c r="A977" s="77"/>
      <c r="B977" s="77"/>
      <c r="C977" s="77"/>
      <c r="D977" s="77"/>
    </row>
    <row r="978" spans="1:4" ht="24.95" customHeight="1">
      <c r="A978" s="77"/>
      <c r="B978" s="77"/>
      <c r="C978" s="77"/>
      <c r="D978" s="77"/>
    </row>
    <row r="979" spans="1:4" ht="24.95" customHeight="1">
      <c r="A979" s="77"/>
      <c r="B979" s="77"/>
      <c r="C979" s="77"/>
      <c r="D979" s="77"/>
    </row>
    <row r="980" spans="1:4" ht="24.95" customHeight="1">
      <c r="A980" s="77"/>
      <c r="B980" s="77"/>
      <c r="C980" s="77"/>
      <c r="D980" s="77"/>
    </row>
    <row r="981" spans="1:4" ht="24.95" customHeight="1">
      <c r="A981" s="77"/>
      <c r="B981" s="77"/>
      <c r="C981" s="77"/>
      <c r="D981" s="77"/>
    </row>
    <row r="982" spans="1:4" ht="24.95" customHeight="1">
      <c r="A982" s="77"/>
      <c r="B982" s="77"/>
      <c r="C982" s="77"/>
      <c r="D982" s="77"/>
    </row>
    <row r="983" spans="1:4" ht="24.95" customHeight="1">
      <c r="A983" s="77"/>
      <c r="B983" s="77"/>
      <c r="C983" s="77"/>
      <c r="D983" s="77"/>
    </row>
    <row r="984" spans="1:4" ht="24.95" customHeight="1">
      <c r="A984" s="77"/>
      <c r="B984" s="77"/>
      <c r="C984" s="77"/>
      <c r="D984" s="77"/>
    </row>
    <row r="985" spans="1:4" ht="24.95" customHeight="1">
      <c r="A985" s="77"/>
      <c r="B985" s="77"/>
      <c r="C985" s="77"/>
      <c r="D985" s="77"/>
    </row>
    <row r="986" spans="1:4" ht="24.95" customHeight="1">
      <c r="A986" s="77"/>
      <c r="B986" s="77"/>
      <c r="C986" s="77"/>
      <c r="D986" s="77"/>
    </row>
    <row r="987" spans="1:4" ht="24.95" customHeight="1">
      <c r="A987" s="77"/>
      <c r="B987" s="77"/>
      <c r="C987" s="77"/>
      <c r="D987" s="77"/>
    </row>
    <row r="988" spans="1:4" ht="24.95" customHeight="1">
      <c r="A988" s="77"/>
      <c r="B988" s="77"/>
      <c r="C988" s="77"/>
      <c r="D988" s="77"/>
    </row>
    <row r="989" spans="1:4" ht="24.95" customHeight="1">
      <c r="A989" s="77"/>
      <c r="B989" s="77"/>
      <c r="C989" s="77"/>
      <c r="D989" s="77"/>
    </row>
    <row r="990" spans="1:4" ht="24.95" customHeight="1">
      <c r="A990" s="77"/>
      <c r="B990" s="77"/>
      <c r="C990" s="77"/>
      <c r="D990" s="77"/>
    </row>
    <row r="991" spans="1:4" ht="24.95" customHeight="1">
      <c r="A991" s="77"/>
      <c r="B991" s="77"/>
      <c r="C991" s="77"/>
      <c r="D991" s="77"/>
    </row>
    <row r="992" spans="1:4" ht="24.95" customHeight="1">
      <c r="A992" s="77"/>
      <c r="B992" s="77"/>
      <c r="C992" s="77"/>
      <c r="D992" s="77"/>
    </row>
    <row r="993" spans="1:4" ht="24.95" customHeight="1">
      <c r="A993" s="77"/>
      <c r="B993" s="77"/>
      <c r="C993" s="77"/>
      <c r="D993" s="77"/>
    </row>
    <row r="994" spans="1:4" ht="24.95" customHeight="1">
      <c r="A994" s="77"/>
      <c r="B994" s="77"/>
      <c r="C994" s="77"/>
      <c r="D994" s="77"/>
    </row>
    <row r="995" spans="1:4" ht="24.95" customHeight="1">
      <c r="A995" s="77"/>
      <c r="B995" s="77"/>
      <c r="C995" s="77"/>
      <c r="D995" s="77"/>
    </row>
    <row r="996" spans="1:4" ht="24.95" customHeight="1">
      <c r="A996" s="77"/>
      <c r="B996" s="77"/>
      <c r="C996" s="77"/>
      <c r="D996" s="77"/>
    </row>
    <row r="997" spans="1:4" ht="24.95" customHeight="1">
      <c r="A997" s="77"/>
      <c r="B997" s="77"/>
      <c r="C997" s="77"/>
      <c r="D997" s="77"/>
    </row>
    <row r="998" spans="1:4" ht="24.95" customHeight="1">
      <c r="A998" s="77"/>
      <c r="B998" s="77"/>
      <c r="C998" s="77"/>
      <c r="D998" s="77"/>
    </row>
    <row r="999" spans="1:4" ht="24.95" customHeight="1">
      <c r="A999" s="77"/>
      <c r="B999" s="77"/>
      <c r="C999" s="77"/>
      <c r="D999" s="77"/>
    </row>
    <row r="1000" spans="1:4" ht="24.95" customHeight="1">
      <c r="A1000" s="77"/>
      <c r="B1000" s="77"/>
      <c r="C1000" s="77"/>
      <c r="D1000" s="77"/>
    </row>
    <row r="1001" spans="1:4" ht="24.95" customHeight="1">
      <c r="A1001" s="77"/>
      <c r="B1001" s="77"/>
      <c r="C1001" s="77"/>
      <c r="D1001" s="77"/>
    </row>
    <row r="1002" spans="1:4" ht="24.95" customHeight="1">
      <c r="A1002" s="77"/>
      <c r="B1002" s="77"/>
      <c r="C1002" s="77"/>
      <c r="D1002" s="77"/>
    </row>
    <row r="1003" spans="1:4" ht="24.95" customHeight="1">
      <c r="A1003" s="77"/>
      <c r="B1003" s="77"/>
      <c r="C1003" s="77"/>
      <c r="D1003" s="77"/>
    </row>
    <row r="1004" spans="1:4" ht="24.95" customHeight="1">
      <c r="A1004" s="77"/>
      <c r="B1004" s="77"/>
      <c r="C1004" s="77"/>
      <c r="D1004" s="77"/>
    </row>
    <row r="1005" spans="1:4" ht="24.95" customHeight="1">
      <c r="A1005" s="77"/>
      <c r="B1005" s="77"/>
      <c r="C1005" s="77"/>
      <c r="D1005" s="77"/>
    </row>
    <row r="1006" spans="1:4" ht="24.95" customHeight="1">
      <c r="A1006" s="77"/>
      <c r="B1006" s="77"/>
      <c r="C1006" s="77"/>
      <c r="D1006" s="77"/>
    </row>
    <row r="1007" spans="1:4" ht="24.95" customHeight="1">
      <c r="A1007" s="77"/>
      <c r="B1007" s="77"/>
      <c r="C1007" s="77"/>
      <c r="D1007" s="77"/>
    </row>
    <row r="1008" spans="1:4" ht="24.95" customHeight="1">
      <c r="A1008" s="77"/>
      <c r="B1008" s="77"/>
      <c r="C1008" s="77"/>
      <c r="D1008" s="77"/>
    </row>
    <row r="1009" spans="1:4" ht="24.95" customHeight="1">
      <c r="A1009" s="77"/>
      <c r="B1009" s="77"/>
      <c r="C1009" s="77"/>
      <c r="D1009" s="77"/>
    </row>
    <row r="1010" spans="1:4" ht="24.95" customHeight="1">
      <c r="A1010" s="77"/>
      <c r="B1010" s="77"/>
      <c r="C1010" s="77"/>
      <c r="D1010" s="77"/>
    </row>
    <row r="1011" spans="1:4" ht="24.95" customHeight="1">
      <c r="A1011" s="77"/>
      <c r="B1011" s="77"/>
      <c r="C1011" s="77"/>
      <c r="D1011" s="77"/>
    </row>
    <row r="1012" spans="1:4" ht="24.95" customHeight="1">
      <c r="A1012" s="77"/>
      <c r="B1012" s="77"/>
      <c r="C1012" s="77"/>
      <c r="D1012" s="77"/>
    </row>
    <row r="1013" spans="1:4" ht="24.95" customHeight="1">
      <c r="A1013" s="77"/>
      <c r="B1013" s="77"/>
      <c r="C1013" s="77"/>
      <c r="D1013" s="77"/>
    </row>
    <row r="1014" spans="1:4" ht="24.95" customHeight="1">
      <c r="A1014" s="77"/>
      <c r="B1014" s="77"/>
      <c r="C1014" s="77"/>
      <c r="D1014" s="77"/>
    </row>
    <row r="1015" spans="1:4" ht="24.95" customHeight="1">
      <c r="A1015" s="77"/>
      <c r="B1015" s="77"/>
      <c r="C1015" s="77"/>
      <c r="D1015" s="77"/>
    </row>
    <row r="1016" spans="1:4" ht="24.95" customHeight="1">
      <c r="A1016" s="77"/>
      <c r="B1016" s="77"/>
      <c r="C1016" s="77"/>
      <c r="D1016" s="77"/>
    </row>
    <row r="1017" spans="1:4" ht="24.95" customHeight="1">
      <c r="A1017" s="77"/>
      <c r="B1017" s="77"/>
      <c r="C1017" s="77"/>
      <c r="D1017" s="77"/>
    </row>
    <row r="1018" spans="1:4" ht="24.95" customHeight="1">
      <c r="A1018" s="77"/>
      <c r="B1018" s="77"/>
      <c r="C1018" s="77"/>
      <c r="D1018" s="77"/>
    </row>
    <row r="1019" spans="1:4" ht="24.95" customHeight="1">
      <c r="A1019" s="77"/>
      <c r="B1019" s="77"/>
      <c r="C1019" s="77"/>
      <c r="D1019" s="77"/>
    </row>
    <row r="1020" spans="1:4" ht="24.95" customHeight="1">
      <c r="A1020" s="77"/>
      <c r="B1020" s="77"/>
      <c r="C1020" s="77"/>
      <c r="D1020" s="77"/>
    </row>
    <row r="1021" spans="1:4" ht="24.95" customHeight="1">
      <c r="A1021" s="77"/>
      <c r="B1021" s="77"/>
      <c r="C1021" s="77"/>
      <c r="D1021" s="77"/>
    </row>
    <row r="1022" spans="1:4" ht="24.95" customHeight="1">
      <c r="A1022" s="77"/>
      <c r="B1022" s="77"/>
      <c r="C1022" s="77"/>
      <c r="D1022" s="77"/>
    </row>
    <row r="1023" spans="1:4" ht="24.95" customHeight="1">
      <c r="A1023" s="77"/>
      <c r="B1023" s="77"/>
      <c r="C1023" s="77"/>
      <c r="D1023" s="77"/>
    </row>
    <row r="1024" spans="1:4" ht="24.95" customHeight="1">
      <c r="A1024" s="77"/>
      <c r="B1024" s="77"/>
      <c r="C1024" s="77"/>
      <c r="D1024" s="77"/>
    </row>
    <row r="1025" spans="1:4" ht="24.95" customHeight="1">
      <c r="A1025" s="77"/>
      <c r="B1025" s="77"/>
      <c r="C1025" s="77"/>
      <c r="D1025" s="77"/>
    </row>
    <row r="1026" spans="1:4" ht="24.95" customHeight="1">
      <c r="A1026" s="77"/>
      <c r="B1026" s="77"/>
      <c r="C1026" s="77"/>
      <c r="D1026" s="77"/>
    </row>
    <row r="1027" spans="1:4" ht="24.95" customHeight="1">
      <c r="A1027" s="77"/>
      <c r="B1027" s="77"/>
      <c r="C1027" s="77"/>
      <c r="D1027" s="77"/>
    </row>
    <row r="1028" spans="1:4" ht="24.95" customHeight="1">
      <c r="A1028" s="77"/>
      <c r="B1028" s="77"/>
      <c r="C1028" s="77"/>
      <c r="D1028" s="77"/>
    </row>
    <row r="1029" spans="1:4" ht="24.95" customHeight="1">
      <c r="A1029" s="77"/>
      <c r="B1029" s="77"/>
      <c r="C1029" s="77"/>
      <c r="D1029" s="77"/>
    </row>
    <row r="1030" spans="1:4" ht="24.95" customHeight="1">
      <c r="A1030" s="77"/>
      <c r="B1030" s="77"/>
      <c r="C1030" s="77"/>
      <c r="D1030" s="77"/>
    </row>
    <row r="1031" spans="1:4" ht="24.95" customHeight="1">
      <c r="A1031" s="77"/>
      <c r="B1031" s="77"/>
      <c r="C1031" s="77"/>
      <c r="D1031" s="77"/>
    </row>
    <row r="1032" spans="1:4" ht="24.95" customHeight="1">
      <c r="A1032" s="77"/>
      <c r="B1032" s="77"/>
      <c r="C1032" s="77"/>
      <c r="D1032" s="77"/>
    </row>
    <row r="1033" spans="1:4" ht="24.95" customHeight="1">
      <c r="A1033" s="77"/>
      <c r="B1033" s="77"/>
      <c r="C1033" s="77"/>
      <c r="D1033" s="77"/>
    </row>
    <row r="1034" spans="1:4" ht="24.95" customHeight="1">
      <c r="A1034" s="77"/>
      <c r="B1034" s="77"/>
      <c r="C1034" s="77"/>
      <c r="D1034" s="77"/>
    </row>
    <row r="1035" spans="1:4" ht="24.95" customHeight="1">
      <c r="A1035" s="77"/>
      <c r="B1035" s="77"/>
      <c r="C1035" s="77"/>
      <c r="D1035" s="77"/>
    </row>
    <row r="1036" spans="1:4" ht="24.95" customHeight="1">
      <c r="A1036" s="77"/>
      <c r="B1036" s="77"/>
      <c r="C1036" s="77"/>
      <c r="D1036" s="77"/>
    </row>
    <row r="1037" spans="1:4" ht="24.95" customHeight="1">
      <c r="A1037" s="77"/>
      <c r="B1037" s="77"/>
      <c r="C1037" s="77"/>
      <c r="D1037" s="77"/>
    </row>
    <row r="1038" spans="1:4" ht="24.95" customHeight="1">
      <c r="A1038" s="77"/>
      <c r="B1038" s="77"/>
      <c r="C1038" s="77"/>
      <c r="D1038" s="77"/>
    </row>
    <row r="1039" spans="1:4" ht="24.95" customHeight="1">
      <c r="A1039" s="77"/>
      <c r="B1039" s="77"/>
      <c r="C1039" s="77"/>
      <c r="D1039" s="77"/>
    </row>
    <row r="1040" spans="1:4" ht="24.95" customHeight="1">
      <c r="A1040" s="77"/>
      <c r="B1040" s="77"/>
      <c r="C1040" s="77"/>
      <c r="D1040" s="77"/>
    </row>
    <row r="1041" spans="1:4" ht="24.95" customHeight="1">
      <c r="A1041" s="77"/>
      <c r="B1041" s="77"/>
      <c r="C1041" s="77"/>
      <c r="D1041" s="77"/>
    </row>
    <row r="1042" spans="1:4" ht="24.95" customHeight="1">
      <c r="A1042" s="77"/>
      <c r="B1042" s="77"/>
      <c r="C1042" s="77"/>
      <c r="D1042" s="77"/>
    </row>
    <row r="1043" spans="1:4" ht="24.95" customHeight="1">
      <c r="A1043" s="77"/>
      <c r="B1043" s="77"/>
      <c r="C1043" s="77"/>
      <c r="D1043" s="77"/>
    </row>
    <row r="1044" spans="1:4" ht="24.95" customHeight="1">
      <c r="A1044" s="77"/>
      <c r="B1044" s="77"/>
      <c r="C1044" s="77"/>
      <c r="D1044" s="77"/>
    </row>
    <row r="1045" spans="1:4" ht="24.95" customHeight="1">
      <c r="A1045" s="77"/>
      <c r="B1045" s="77"/>
      <c r="C1045" s="77"/>
      <c r="D1045" s="77"/>
    </row>
    <row r="1046" spans="1:4" ht="24.95" customHeight="1">
      <c r="A1046" s="77"/>
      <c r="B1046" s="77"/>
      <c r="C1046" s="77"/>
      <c r="D1046" s="77"/>
    </row>
    <row r="1047" spans="1:4" ht="24.95" customHeight="1">
      <c r="A1047" s="77"/>
      <c r="B1047" s="77"/>
      <c r="C1047" s="77"/>
      <c r="D1047" s="77"/>
    </row>
    <row r="1048" spans="1:4" ht="24.95" customHeight="1">
      <c r="A1048" s="77"/>
      <c r="B1048" s="77"/>
      <c r="C1048" s="77"/>
      <c r="D1048" s="77"/>
    </row>
    <row r="1049" spans="1:4" ht="24.95" customHeight="1">
      <c r="A1049" s="77"/>
      <c r="B1049" s="77"/>
      <c r="C1049" s="77"/>
      <c r="D1049" s="77"/>
    </row>
    <row r="1050" spans="1:4" ht="24.95" customHeight="1">
      <c r="A1050" s="77"/>
      <c r="B1050" s="77"/>
      <c r="C1050" s="77"/>
      <c r="D1050" s="77"/>
    </row>
    <row r="1051" spans="1:4" ht="24.95" customHeight="1">
      <c r="A1051" s="77"/>
      <c r="B1051" s="77"/>
      <c r="C1051" s="77"/>
      <c r="D1051" s="77"/>
    </row>
    <row r="1052" spans="1:4" ht="24.95" customHeight="1">
      <c r="A1052" s="77"/>
      <c r="B1052" s="77"/>
      <c r="C1052" s="77"/>
      <c r="D1052" s="77"/>
    </row>
    <row r="1053" spans="1:4" ht="24.95" customHeight="1">
      <c r="A1053" s="77"/>
      <c r="B1053" s="77"/>
      <c r="C1053" s="77"/>
      <c r="D1053" s="77"/>
    </row>
    <row r="1054" spans="1:4" ht="24.95" customHeight="1">
      <c r="A1054" s="77"/>
      <c r="B1054" s="77"/>
      <c r="C1054" s="77"/>
      <c r="D1054" s="77"/>
    </row>
    <row r="1055" spans="1:4" ht="24.95" customHeight="1">
      <c r="A1055" s="77"/>
      <c r="B1055" s="77"/>
      <c r="C1055" s="77"/>
      <c r="D1055" s="77"/>
    </row>
    <row r="1056" spans="1:4" ht="24.95" customHeight="1">
      <c r="A1056" s="77"/>
      <c r="B1056" s="77"/>
      <c r="C1056" s="77"/>
      <c r="D1056" s="77"/>
    </row>
    <row r="1057" spans="1:4" ht="24.95" customHeight="1">
      <c r="A1057" s="77"/>
      <c r="B1057" s="77"/>
      <c r="C1057" s="77"/>
      <c r="D1057" s="77"/>
    </row>
    <row r="1058" spans="1:4" ht="24.95" customHeight="1">
      <c r="A1058" s="77"/>
      <c r="B1058" s="77"/>
      <c r="C1058" s="77"/>
      <c r="D1058" s="77"/>
    </row>
    <row r="1059" spans="1:4" ht="24.95" customHeight="1">
      <c r="A1059" s="77"/>
      <c r="B1059" s="77"/>
      <c r="C1059" s="77"/>
      <c r="D1059" s="77"/>
    </row>
    <row r="1060" spans="1:4" ht="24.95" customHeight="1">
      <c r="A1060" s="77"/>
      <c r="B1060" s="77"/>
      <c r="C1060" s="77"/>
      <c r="D1060" s="77"/>
    </row>
    <row r="1061" spans="1:4" ht="24.95" customHeight="1">
      <c r="A1061" s="77"/>
      <c r="B1061" s="77"/>
      <c r="C1061" s="77"/>
      <c r="D1061" s="77"/>
    </row>
    <row r="1062" spans="1:4" ht="24.95" customHeight="1">
      <c r="A1062" s="77"/>
      <c r="B1062" s="77"/>
      <c r="C1062" s="77"/>
      <c r="D1062" s="77"/>
    </row>
    <row r="1063" spans="1:4" ht="24.95" customHeight="1">
      <c r="A1063" s="77"/>
      <c r="B1063" s="77"/>
      <c r="C1063" s="77"/>
      <c r="D1063" s="77"/>
    </row>
    <row r="1064" spans="1:4" ht="24.95" customHeight="1">
      <c r="A1064" s="77"/>
      <c r="B1064" s="77"/>
      <c r="C1064" s="77"/>
      <c r="D1064" s="77"/>
    </row>
    <row r="1065" spans="1:4" ht="24.95" customHeight="1">
      <c r="A1065" s="77"/>
      <c r="B1065" s="77"/>
      <c r="C1065" s="77"/>
      <c r="D1065" s="77"/>
    </row>
    <row r="1066" spans="1:4" ht="24.95" customHeight="1">
      <c r="A1066" s="77"/>
      <c r="B1066" s="77"/>
      <c r="C1066" s="77"/>
      <c r="D1066" s="77"/>
    </row>
    <row r="1067" spans="1:4" ht="24.95" customHeight="1">
      <c r="A1067" s="77"/>
      <c r="B1067" s="77"/>
      <c r="C1067" s="77"/>
      <c r="D1067" s="77"/>
    </row>
    <row r="1068" spans="1:4" ht="24.95" customHeight="1">
      <c r="A1068" s="77"/>
      <c r="B1068" s="77"/>
      <c r="C1068" s="77"/>
      <c r="D1068" s="77"/>
    </row>
    <row r="1069" spans="1:4" ht="24.95" customHeight="1">
      <c r="A1069" s="77"/>
      <c r="B1069" s="77"/>
      <c r="C1069" s="77"/>
      <c r="D1069" s="77"/>
    </row>
    <row r="1070" spans="1:4" ht="24.95" customHeight="1">
      <c r="A1070" s="77"/>
      <c r="B1070" s="77"/>
      <c r="C1070" s="77"/>
      <c r="D1070" s="77"/>
    </row>
    <row r="1071" spans="1:4" ht="24.95" customHeight="1">
      <c r="A1071" s="77"/>
      <c r="B1071" s="77"/>
      <c r="C1071" s="77"/>
      <c r="D1071" s="77"/>
    </row>
    <row r="1072" spans="1:4" ht="24.95" customHeight="1">
      <c r="A1072" s="77"/>
      <c r="B1072" s="77"/>
      <c r="C1072" s="77"/>
      <c r="D1072" s="77"/>
    </row>
    <row r="1073" spans="1:4" ht="24.95" customHeight="1">
      <c r="A1073" s="77"/>
      <c r="B1073" s="77"/>
      <c r="C1073" s="77"/>
      <c r="D1073" s="77"/>
    </row>
    <row r="1074" spans="1:4" ht="24.95" customHeight="1">
      <c r="A1074" s="77"/>
      <c r="B1074" s="77"/>
      <c r="C1074" s="77"/>
      <c r="D1074" s="77"/>
    </row>
    <row r="1075" spans="1:4" ht="24.95" customHeight="1">
      <c r="A1075" s="77"/>
      <c r="B1075" s="77"/>
      <c r="C1075" s="77"/>
      <c r="D1075" s="77"/>
    </row>
    <row r="1076" spans="1:4" ht="24.95" customHeight="1">
      <c r="A1076" s="77"/>
      <c r="B1076" s="77"/>
      <c r="C1076" s="77"/>
      <c r="D1076" s="77"/>
    </row>
    <row r="1077" spans="1:4" ht="24.95" customHeight="1">
      <c r="A1077" s="77"/>
      <c r="B1077" s="77"/>
      <c r="C1077" s="77"/>
      <c r="D1077" s="77"/>
    </row>
    <row r="1078" spans="1:4" ht="24.95" customHeight="1">
      <c r="A1078" s="77"/>
      <c r="B1078" s="77"/>
      <c r="C1078" s="77"/>
      <c r="D1078" s="77"/>
    </row>
    <row r="1079" spans="1:4" ht="24.95" customHeight="1">
      <c r="A1079" s="77"/>
      <c r="B1079" s="77"/>
      <c r="C1079" s="77"/>
      <c r="D1079" s="77"/>
    </row>
    <row r="1080" spans="1:4" ht="24.95" customHeight="1">
      <c r="A1080" s="77"/>
      <c r="B1080" s="77"/>
      <c r="C1080" s="77"/>
      <c r="D1080" s="77"/>
    </row>
    <row r="1081" spans="1:4" ht="24.95" customHeight="1">
      <c r="A1081" s="77"/>
      <c r="B1081" s="77"/>
      <c r="C1081" s="77"/>
      <c r="D1081" s="77"/>
    </row>
    <row r="1082" spans="1:4" ht="24.95" customHeight="1">
      <c r="A1082" s="77"/>
      <c r="B1082" s="77"/>
      <c r="C1082" s="77"/>
      <c r="D1082" s="77"/>
    </row>
    <row r="1083" spans="1:4" ht="24.95" customHeight="1">
      <c r="A1083" s="77"/>
      <c r="B1083" s="77"/>
      <c r="C1083" s="77"/>
      <c r="D1083" s="77"/>
    </row>
    <row r="1084" spans="1:4" ht="24.95" customHeight="1">
      <c r="A1084" s="77"/>
      <c r="B1084" s="77"/>
      <c r="C1084" s="77"/>
      <c r="D1084" s="77"/>
    </row>
    <row r="1085" spans="1:4" ht="24.95" customHeight="1">
      <c r="A1085" s="77"/>
      <c r="B1085" s="77"/>
      <c r="C1085" s="77"/>
      <c r="D1085" s="77"/>
    </row>
    <row r="1086" spans="1:4" ht="24.95" customHeight="1">
      <c r="A1086" s="77"/>
      <c r="B1086" s="77"/>
      <c r="C1086" s="77"/>
      <c r="D1086" s="77"/>
    </row>
    <row r="1087" spans="1:4" ht="24.95" customHeight="1">
      <c r="A1087" s="77"/>
      <c r="B1087" s="77"/>
      <c r="C1087" s="77"/>
      <c r="D1087" s="77"/>
    </row>
    <row r="1088" spans="1:4" ht="24.95" customHeight="1">
      <c r="A1088" s="77"/>
      <c r="B1088" s="77"/>
      <c r="C1088" s="77"/>
      <c r="D1088" s="77"/>
    </row>
    <row r="1089" spans="1:4" ht="24.95" customHeight="1">
      <c r="A1089" s="77"/>
      <c r="B1089" s="77"/>
      <c r="C1089" s="77"/>
      <c r="D1089" s="77"/>
    </row>
    <row r="1090" spans="1:4" ht="24.95" customHeight="1">
      <c r="A1090" s="77"/>
      <c r="B1090" s="77"/>
      <c r="C1090" s="77"/>
      <c r="D1090" s="77"/>
    </row>
    <row r="1091" spans="1:4" ht="24.95" customHeight="1">
      <c r="A1091" s="77"/>
      <c r="B1091" s="77"/>
      <c r="C1091" s="77"/>
      <c r="D1091" s="77"/>
    </row>
    <row r="1092" spans="1:4" ht="24.95" customHeight="1">
      <c r="A1092" s="77"/>
      <c r="B1092" s="77"/>
      <c r="C1092" s="77"/>
      <c r="D1092" s="77"/>
    </row>
    <row r="1093" spans="1:4" ht="24.95" customHeight="1">
      <c r="A1093" s="77"/>
      <c r="B1093" s="77"/>
      <c r="C1093" s="77"/>
      <c r="D1093" s="77"/>
    </row>
    <row r="1094" spans="1:4" ht="24.95" customHeight="1">
      <c r="A1094" s="77"/>
      <c r="B1094" s="77"/>
      <c r="C1094" s="77"/>
      <c r="D1094" s="77"/>
    </row>
    <row r="1095" spans="1:4" ht="24.95" customHeight="1">
      <c r="A1095" s="77"/>
      <c r="B1095" s="77"/>
      <c r="C1095" s="77"/>
      <c r="D1095" s="77"/>
    </row>
    <row r="1096" spans="1:4" ht="24.95" customHeight="1">
      <c r="A1096" s="77"/>
      <c r="B1096" s="77"/>
      <c r="C1096" s="77"/>
      <c r="D1096" s="77"/>
    </row>
    <row r="1097" spans="1:4" ht="24.95" customHeight="1">
      <c r="A1097" s="77"/>
      <c r="B1097" s="77"/>
      <c r="C1097" s="77"/>
      <c r="D1097" s="77"/>
    </row>
    <row r="1098" spans="1:4" ht="24.95" customHeight="1">
      <c r="A1098" s="77"/>
      <c r="B1098" s="77"/>
      <c r="C1098" s="77"/>
      <c r="D1098" s="77"/>
    </row>
    <row r="1099" spans="1:4" ht="24.95" customHeight="1">
      <c r="A1099" s="77"/>
      <c r="B1099" s="77"/>
      <c r="C1099" s="77"/>
      <c r="D1099" s="77"/>
    </row>
    <row r="1100" spans="1:4" ht="24.95" customHeight="1">
      <c r="A1100" s="77"/>
      <c r="B1100" s="77"/>
      <c r="C1100" s="77"/>
      <c r="D1100" s="77"/>
    </row>
    <row r="1101" spans="1:4" ht="24.95" customHeight="1">
      <c r="A1101" s="77"/>
      <c r="B1101" s="77"/>
      <c r="C1101" s="77"/>
      <c r="D1101" s="77"/>
    </row>
    <row r="1102" spans="1:4" ht="24.95" customHeight="1">
      <c r="A1102" s="77"/>
      <c r="B1102" s="77"/>
      <c r="C1102" s="77"/>
      <c r="D1102" s="77"/>
    </row>
    <row r="1103" spans="1:4" ht="24.95" customHeight="1">
      <c r="A1103" s="77"/>
      <c r="B1103" s="77"/>
      <c r="C1103" s="77"/>
      <c r="D1103" s="77"/>
    </row>
    <row r="1104" spans="1:4" ht="24.95" customHeight="1">
      <c r="A1104" s="77"/>
      <c r="B1104" s="77"/>
      <c r="C1104" s="77"/>
      <c r="D1104" s="77"/>
    </row>
    <row r="1105" spans="1:4" ht="24.95" customHeight="1">
      <c r="A1105" s="77"/>
      <c r="B1105" s="77"/>
      <c r="C1105" s="77"/>
      <c r="D1105" s="77"/>
    </row>
    <row r="1106" spans="1:4" ht="24.95" customHeight="1">
      <c r="A1106" s="77"/>
      <c r="B1106" s="77"/>
      <c r="C1106" s="77"/>
      <c r="D1106" s="77"/>
    </row>
    <row r="1107" spans="1:4" ht="24.95" customHeight="1">
      <c r="A1107" s="77"/>
      <c r="B1107" s="77"/>
      <c r="C1107" s="77"/>
      <c r="D1107" s="77"/>
    </row>
    <row r="1108" spans="1:4" ht="24.95" customHeight="1">
      <c r="A1108" s="77"/>
      <c r="B1108" s="77"/>
      <c r="C1108" s="77"/>
      <c r="D1108" s="77"/>
    </row>
    <row r="1109" spans="1:4" ht="24.95" customHeight="1">
      <c r="A1109" s="77"/>
      <c r="B1109" s="77"/>
      <c r="C1109" s="77"/>
      <c r="D1109" s="77"/>
    </row>
    <row r="1110" spans="1:4" ht="24.95" customHeight="1">
      <c r="A1110" s="77"/>
      <c r="B1110" s="77"/>
      <c r="C1110" s="77"/>
      <c r="D1110" s="77"/>
    </row>
    <row r="1111" spans="1:4" ht="24.95" customHeight="1">
      <c r="A1111" s="77"/>
      <c r="B1111" s="77"/>
      <c r="C1111" s="77"/>
      <c r="D1111" s="77"/>
    </row>
    <row r="1112" spans="1:4" ht="24.95" customHeight="1">
      <c r="A1112" s="77"/>
      <c r="B1112" s="77"/>
      <c r="C1112" s="77"/>
      <c r="D1112" s="77"/>
    </row>
    <row r="1113" spans="1:4" ht="24.95" customHeight="1">
      <c r="A1113" s="77"/>
      <c r="B1113" s="77"/>
      <c r="C1113" s="77"/>
      <c r="D1113" s="77"/>
    </row>
    <row r="1114" spans="1:4" ht="24.95" customHeight="1">
      <c r="A1114" s="77"/>
      <c r="B1114" s="77"/>
      <c r="C1114" s="77"/>
      <c r="D1114" s="77"/>
    </row>
    <row r="1115" spans="1:4" ht="24.95" customHeight="1">
      <c r="A1115" s="77"/>
      <c r="B1115" s="77"/>
      <c r="C1115" s="77"/>
      <c r="D1115" s="77"/>
    </row>
    <row r="1116" spans="1:4" ht="24.95" customHeight="1">
      <c r="A1116" s="77"/>
      <c r="B1116" s="77"/>
      <c r="C1116" s="77"/>
      <c r="D1116" s="77"/>
    </row>
    <row r="1117" spans="1:4" ht="24.95" customHeight="1">
      <c r="A1117" s="77"/>
      <c r="B1117" s="77"/>
      <c r="C1117" s="77"/>
      <c r="D1117" s="77"/>
    </row>
    <row r="1118" spans="1:4" ht="24.95" customHeight="1">
      <c r="A1118" s="77"/>
      <c r="B1118" s="77"/>
      <c r="C1118" s="77"/>
      <c r="D1118" s="77"/>
    </row>
    <row r="1119" spans="1:4" ht="24.95" customHeight="1">
      <c r="A1119" s="77"/>
      <c r="B1119" s="77"/>
      <c r="C1119" s="77"/>
      <c r="D1119" s="77"/>
    </row>
    <row r="1120" spans="1:4" ht="24.95" customHeight="1">
      <c r="A1120" s="77"/>
      <c r="B1120" s="77"/>
      <c r="C1120" s="77"/>
      <c r="D1120" s="77"/>
    </row>
    <row r="1121" spans="1:4" ht="24.95" customHeight="1">
      <c r="A1121" s="77"/>
      <c r="B1121" s="77"/>
      <c r="C1121" s="77"/>
      <c r="D1121" s="77"/>
    </row>
    <row r="1122" spans="1:4" ht="24.95" customHeight="1">
      <c r="A1122" s="77"/>
      <c r="B1122" s="77"/>
      <c r="C1122" s="77"/>
      <c r="D1122" s="77"/>
    </row>
    <row r="1123" spans="1:4" ht="24.95" customHeight="1">
      <c r="A1123" s="77"/>
      <c r="B1123" s="77"/>
      <c r="C1123" s="77"/>
      <c r="D1123" s="77"/>
    </row>
    <row r="1124" spans="1:4" ht="24.95" customHeight="1">
      <c r="A1124" s="77"/>
      <c r="B1124" s="77"/>
      <c r="C1124" s="77"/>
      <c r="D1124" s="77"/>
    </row>
    <row r="1125" spans="1:4" ht="24.95" customHeight="1">
      <c r="A1125" s="77"/>
      <c r="B1125" s="77"/>
      <c r="C1125" s="77"/>
      <c r="D1125" s="77"/>
    </row>
    <row r="1126" spans="1:4" ht="24.95" customHeight="1">
      <c r="A1126" s="77"/>
      <c r="B1126" s="77"/>
      <c r="C1126" s="77"/>
      <c r="D1126" s="77"/>
    </row>
    <row r="1127" spans="1:4" ht="24.95" customHeight="1">
      <c r="A1127" s="77"/>
      <c r="B1127" s="77"/>
      <c r="C1127" s="77"/>
      <c r="D1127" s="77"/>
    </row>
    <row r="1128" spans="1:4" ht="24.95" customHeight="1">
      <c r="A1128" s="77"/>
      <c r="B1128" s="77"/>
      <c r="C1128" s="77"/>
      <c r="D1128" s="77"/>
    </row>
    <row r="1129" spans="1:4" ht="24.95" customHeight="1">
      <c r="A1129" s="77"/>
      <c r="B1129" s="77"/>
      <c r="C1129" s="77"/>
      <c r="D1129" s="77"/>
    </row>
    <row r="1130" spans="1:4" ht="24.95" customHeight="1">
      <c r="A1130" s="77"/>
      <c r="B1130" s="77"/>
      <c r="C1130" s="77"/>
      <c r="D1130" s="77"/>
    </row>
    <row r="1131" spans="1:4" ht="24.95" customHeight="1">
      <c r="A1131" s="77"/>
      <c r="B1131" s="77"/>
      <c r="C1131" s="77"/>
      <c r="D1131" s="77"/>
    </row>
    <row r="1132" spans="1:4" ht="24.95" customHeight="1">
      <c r="A1132" s="77"/>
      <c r="B1132" s="77"/>
      <c r="C1132" s="77"/>
      <c r="D1132" s="77"/>
    </row>
    <row r="1133" spans="1:4" ht="24.95" customHeight="1">
      <c r="A1133" s="77"/>
      <c r="B1133" s="77"/>
      <c r="C1133" s="77"/>
      <c r="D1133" s="77"/>
    </row>
    <row r="1134" spans="1:4" ht="24.95" customHeight="1">
      <c r="A1134" s="77"/>
      <c r="B1134" s="77"/>
      <c r="C1134" s="77"/>
      <c r="D1134" s="77"/>
    </row>
    <row r="1135" spans="1:4" ht="24.95" customHeight="1">
      <c r="A1135" s="77"/>
      <c r="B1135" s="77"/>
      <c r="C1135" s="77"/>
      <c r="D1135" s="77"/>
    </row>
    <row r="1136" spans="1:4" ht="24.95" customHeight="1">
      <c r="A1136" s="77"/>
      <c r="B1136" s="77"/>
      <c r="C1136" s="77"/>
      <c r="D1136" s="77"/>
    </row>
    <row r="1137" spans="1:4" ht="24.95" customHeight="1">
      <c r="A1137" s="77"/>
      <c r="B1137" s="77"/>
      <c r="C1137" s="77"/>
      <c r="D1137" s="77"/>
    </row>
    <row r="1138" spans="1:4" ht="24.95" customHeight="1">
      <c r="A1138" s="77"/>
      <c r="B1138" s="77"/>
      <c r="C1138" s="77"/>
      <c r="D1138" s="77"/>
    </row>
    <row r="1139" spans="1:4" ht="24.95" customHeight="1">
      <c r="A1139" s="77"/>
      <c r="B1139" s="77"/>
      <c r="C1139" s="77"/>
      <c r="D1139" s="77"/>
    </row>
    <row r="1140" spans="1:4" ht="24.95" customHeight="1">
      <c r="A1140" s="77"/>
      <c r="B1140" s="77"/>
      <c r="C1140" s="77"/>
      <c r="D1140" s="77"/>
    </row>
    <row r="1141" spans="1:4" ht="24.95" customHeight="1">
      <c r="A1141" s="77"/>
      <c r="B1141" s="77"/>
      <c r="C1141" s="77"/>
      <c r="D1141" s="77"/>
    </row>
    <row r="1142" spans="1:4" ht="24.95" customHeight="1">
      <c r="A1142" s="77"/>
      <c r="B1142" s="77"/>
      <c r="C1142" s="77"/>
      <c r="D1142" s="77"/>
    </row>
    <row r="1143" spans="1:4" ht="24.95" customHeight="1">
      <c r="A1143" s="77"/>
      <c r="B1143" s="77"/>
      <c r="C1143" s="77"/>
      <c r="D1143" s="77"/>
    </row>
    <row r="1144" spans="1:4" ht="24.95" customHeight="1">
      <c r="A1144" s="77"/>
      <c r="B1144" s="77"/>
      <c r="C1144" s="77"/>
      <c r="D1144" s="77"/>
    </row>
    <row r="1145" spans="1:4" ht="24.95" customHeight="1">
      <c r="A1145" s="77"/>
      <c r="B1145" s="77"/>
      <c r="C1145" s="77"/>
      <c r="D1145" s="77"/>
    </row>
    <row r="1146" spans="1:4" ht="24.95" customHeight="1">
      <c r="A1146" s="77"/>
      <c r="B1146" s="77"/>
      <c r="C1146" s="77"/>
      <c r="D1146" s="77"/>
    </row>
    <row r="1147" spans="1:4" ht="24.95" customHeight="1">
      <c r="A1147" s="77"/>
      <c r="B1147" s="77"/>
      <c r="C1147" s="77"/>
      <c r="D1147" s="77"/>
    </row>
    <row r="1148" spans="1:4" ht="24.95" customHeight="1">
      <c r="A1148" s="77"/>
      <c r="B1148" s="77"/>
      <c r="C1148" s="77"/>
      <c r="D1148" s="77"/>
    </row>
    <row r="1149" spans="1:4" ht="24.95" customHeight="1">
      <c r="A1149" s="77"/>
      <c r="B1149" s="77"/>
      <c r="C1149" s="77"/>
      <c r="D1149" s="77"/>
    </row>
    <row r="1150" spans="1:4" ht="24.95" customHeight="1">
      <c r="A1150" s="77"/>
      <c r="B1150" s="77"/>
      <c r="C1150" s="77"/>
      <c r="D1150" s="77"/>
    </row>
    <row r="1151" spans="1:4" ht="24.95" customHeight="1">
      <c r="A1151" s="77"/>
      <c r="B1151" s="77"/>
      <c r="C1151" s="77"/>
      <c r="D1151" s="77"/>
    </row>
    <row r="1152" spans="1:4" ht="24.95" customHeight="1">
      <c r="A1152" s="77"/>
      <c r="B1152" s="77"/>
      <c r="C1152" s="77"/>
      <c r="D1152" s="77"/>
    </row>
    <row r="1153" spans="1:4" ht="24.95" customHeight="1">
      <c r="A1153" s="77"/>
      <c r="B1153" s="77"/>
      <c r="C1153" s="77"/>
      <c r="D1153" s="77"/>
    </row>
    <row r="1154" spans="1:4" ht="24.95" customHeight="1">
      <c r="A1154" s="77"/>
      <c r="B1154" s="77"/>
      <c r="C1154" s="77"/>
      <c r="D1154" s="77"/>
    </row>
    <row r="1155" spans="1:4" ht="24.95" customHeight="1">
      <c r="A1155" s="77"/>
      <c r="B1155" s="77"/>
      <c r="C1155" s="77"/>
      <c r="D1155" s="77"/>
    </row>
    <row r="1156" spans="1:4" ht="24.95" customHeight="1">
      <c r="A1156" s="77"/>
      <c r="B1156" s="77"/>
      <c r="C1156" s="77"/>
      <c r="D1156" s="77"/>
    </row>
    <row r="1157" spans="1:4" ht="24.95" customHeight="1">
      <c r="A1157" s="77"/>
      <c r="B1157" s="77"/>
      <c r="C1157" s="77"/>
      <c r="D1157" s="77"/>
    </row>
    <row r="1158" spans="1:4" ht="24.95" customHeight="1">
      <c r="A1158" s="77"/>
      <c r="B1158" s="77"/>
      <c r="C1158" s="77"/>
      <c r="D1158" s="77"/>
    </row>
    <row r="1159" spans="1:4" ht="24.95" customHeight="1">
      <c r="A1159" s="77"/>
      <c r="B1159" s="77"/>
      <c r="C1159" s="77"/>
      <c r="D1159" s="77"/>
    </row>
    <row r="1160" spans="1:4" ht="24.95" customHeight="1">
      <c r="A1160" s="77"/>
      <c r="B1160" s="77"/>
      <c r="C1160" s="77"/>
      <c r="D1160" s="77"/>
    </row>
    <row r="1161" spans="1:4" ht="24.95" customHeight="1">
      <c r="A1161" s="77"/>
      <c r="B1161" s="77"/>
      <c r="C1161" s="77"/>
      <c r="D1161" s="77"/>
    </row>
    <row r="1162" spans="1:4" ht="24.95" customHeight="1">
      <c r="A1162" s="77"/>
      <c r="B1162" s="77"/>
      <c r="C1162" s="77"/>
      <c r="D1162" s="77"/>
    </row>
    <row r="1163" spans="1:4" ht="24.95" customHeight="1">
      <c r="A1163" s="77"/>
      <c r="B1163" s="77"/>
      <c r="C1163" s="77"/>
      <c r="D1163" s="77"/>
    </row>
    <row r="1164" spans="1:4" ht="24.95" customHeight="1">
      <c r="A1164" s="77"/>
      <c r="B1164" s="77"/>
      <c r="C1164" s="77"/>
      <c r="D1164" s="77"/>
    </row>
    <row r="1165" spans="1:4" ht="24.95" customHeight="1">
      <c r="A1165" s="77"/>
      <c r="B1165" s="77"/>
      <c r="C1165" s="77"/>
      <c r="D1165" s="77"/>
    </row>
    <row r="1166" spans="1:4" ht="24.95" customHeight="1">
      <c r="A1166" s="77"/>
      <c r="B1166" s="77"/>
      <c r="C1166" s="77"/>
      <c r="D1166" s="77"/>
    </row>
    <row r="1167" spans="1:4" ht="24.95" customHeight="1">
      <c r="A1167" s="77"/>
      <c r="B1167" s="77"/>
      <c r="C1167" s="77"/>
      <c r="D1167" s="77"/>
    </row>
    <row r="1168" spans="1:4" ht="24.95" customHeight="1">
      <c r="A1168" s="77"/>
      <c r="B1168" s="77"/>
      <c r="C1168" s="77"/>
      <c r="D1168" s="77"/>
    </row>
    <row r="1169" spans="1:4" ht="24.95" customHeight="1">
      <c r="A1169" s="77"/>
      <c r="B1169" s="77"/>
      <c r="C1169" s="77"/>
      <c r="D1169" s="77"/>
    </row>
    <row r="1170" spans="1:4" ht="24.95" customHeight="1">
      <c r="A1170" s="77"/>
      <c r="B1170" s="77"/>
      <c r="C1170" s="77"/>
      <c r="D1170" s="77"/>
    </row>
    <row r="1171" spans="1:4" ht="24.95" customHeight="1">
      <c r="A1171" s="77"/>
      <c r="B1171" s="77"/>
      <c r="C1171" s="77"/>
      <c r="D1171" s="77"/>
    </row>
    <row r="1172" spans="1:4" ht="24.95" customHeight="1">
      <c r="A1172" s="77"/>
      <c r="B1172" s="77"/>
      <c r="C1172" s="77"/>
      <c r="D1172" s="77"/>
    </row>
    <row r="1173" spans="1:4" ht="24.95" customHeight="1">
      <c r="A1173" s="77"/>
      <c r="B1173" s="77"/>
      <c r="C1173" s="77"/>
      <c r="D1173" s="77"/>
    </row>
    <row r="1174" spans="1:4" ht="24.95" customHeight="1">
      <c r="A1174" s="77"/>
      <c r="B1174" s="77"/>
      <c r="C1174" s="77"/>
      <c r="D1174" s="77"/>
    </row>
    <row r="1175" spans="1:4" ht="24.95" customHeight="1">
      <c r="A1175" s="77"/>
      <c r="B1175" s="77"/>
      <c r="C1175" s="77"/>
      <c r="D1175" s="77"/>
    </row>
    <row r="1176" spans="1:4" ht="24.95" customHeight="1">
      <c r="A1176" s="77"/>
      <c r="B1176" s="77"/>
      <c r="C1176" s="77"/>
      <c r="D1176" s="77"/>
    </row>
    <row r="1177" spans="1:4" ht="24.95" customHeight="1">
      <c r="A1177" s="77"/>
      <c r="B1177" s="77"/>
      <c r="C1177" s="77"/>
      <c r="D1177" s="77"/>
    </row>
    <row r="1178" spans="1:4" ht="24.95" customHeight="1">
      <c r="A1178" s="77"/>
      <c r="B1178" s="77"/>
      <c r="C1178" s="77"/>
      <c r="D1178" s="77"/>
    </row>
    <row r="1179" spans="1:4" ht="24.95" customHeight="1">
      <c r="A1179" s="77"/>
      <c r="B1179" s="77"/>
      <c r="C1179" s="77"/>
      <c r="D1179" s="77"/>
    </row>
    <row r="1180" spans="1:4" ht="24.95" customHeight="1">
      <c r="A1180" s="77"/>
      <c r="B1180" s="77"/>
      <c r="C1180" s="77"/>
      <c r="D1180" s="77"/>
    </row>
    <row r="1181" spans="1:4" ht="24.95" customHeight="1">
      <c r="A1181" s="77"/>
      <c r="B1181" s="77"/>
      <c r="C1181" s="77"/>
      <c r="D1181" s="77"/>
    </row>
    <row r="1182" spans="1:4" ht="24.95" customHeight="1">
      <c r="A1182" s="77"/>
      <c r="B1182" s="77"/>
      <c r="C1182" s="77"/>
      <c r="D1182" s="77"/>
    </row>
    <row r="1183" spans="1:4" ht="24.95" customHeight="1">
      <c r="A1183" s="77"/>
      <c r="B1183" s="77"/>
      <c r="C1183" s="77"/>
      <c r="D1183" s="77"/>
    </row>
    <row r="1184" spans="1:4" ht="24.95" customHeight="1">
      <c r="A1184" s="77"/>
      <c r="B1184" s="77"/>
      <c r="C1184" s="77"/>
      <c r="D1184" s="77"/>
    </row>
    <row r="1185" spans="1:4" ht="24.95" customHeight="1">
      <c r="A1185" s="77"/>
      <c r="B1185" s="77"/>
      <c r="C1185" s="77"/>
      <c r="D1185" s="77"/>
    </row>
    <row r="1186" spans="1:4" ht="24.95" customHeight="1">
      <c r="A1186" s="77"/>
      <c r="B1186" s="77"/>
      <c r="C1186" s="77"/>
      <c r="D1186" s="77"/>
    </row>
    <row r="1187" spans="1:4" ht="24.95" customHeight="1">
      <c r="A1187" s="77"/>
      <c r="B1187" s="77"/>
      <c r="C1187" s="77"/>
      <c r="D1187" s="77"/>
    </row>
    <row r="1188" spans="1:4" ht="24.95" customHeight="1">
      <c r="A1188" s="77"/>
      <c r="B1188" s="77"/>
      <c r="C1188" s="77"/>
      <c r="D1188" s="77"/>
    </row>
    <row r="1189" spans="1:4" ht="24.95" customHeight="1">
      <c r="A1189" s="77"/>
      <c r="B1189" s="77"/>
      <c r="C1189" s="77"/>
      <c r="D1189" s="77"/>
    </row>
    <row r="1190" spans="1:4" ht="24.95" customHeight="1">
      <c r="A1190" s="77"/>
      <c r="B1190" s="77"/>
      <c r="C1190" s="77"/>
      <c r="D1190" s="77"/>
    </row>
    <row r="1191" spans="1:4" ht="24.95" customHeight="1">
      <c r="A1191" s="77"/>
      <c r="B1191" s="77"/>
      <c r="C1191" s="77"/>
      <c r="D1191" s="77"/>
    </row>
    <row r="1192" spans="1:4" ht="24.95" customHeight="1">
      <c r="A1192" s="77"/>
      <c r="B1192" s="77"/>
      <c r="C1192" s="77"/>
      <c r="D1192" s="77"/>
    </row>
    <row r="1193" spans="1:4" ht="24.95" customHeight="1">
      <c r="A1193" s="77"/>
      <c r="B1193" s="77"/>
      <c r="C1193" s="77"/>
      <c r="D1193" s="77"/>
    </row>
    <row r="1194" spans="1:4" ht="24.95" customHeight="1">
      <c r="A1194" s="77"/>
      <c r="B1194" s="77"/>
      <c r="C1194" s="77"/>
      <c r="D1194" s="77"/>
    </row>
    <row r="1195" spans="1:4" ht="24.95" customHeight="1">
      <c r="A1195" s="77"/>
      <c r="B1195" s="77"/>
      <c r="C1195" s="77"/>
      <c r="D1195" s="77"/>
    </row>
    <row r="1196" spans="1:4" ht="24.95" customHeight="1">
      <c r="A1196" s="77"/>
      <c r="B1196" s="77"/>
      <c r="C1196" s="77"/>
      <c r="D1196" s="77"/>
    </row>
    <row r="1197" spans="1:4" ht="24.95" customHeight="1">
      <c r="A1197" s="77"/>
      <c r="B1197" s="77"/>
      <c r="C1197" s="77"/>
      <c r="D1197" s="77"/>
    </row>
    <row r="1198" spans="1:4" ht="24.95" customHeight="1">
      <c r="A1198" s="77"/>
      <c r="B1198" s="77"/>
      <c r="C1198" s="77"/>
      <c r="D1198" s="77"/>
    </row>
    <row r="1199" spans="1:4" ht="24.95" customHeight="1">
      <c r="A1199" s="77"/>
      <c r="B1199" s="77"/>
      <c r="C1199" s="77"/>
      <c r="D1199" s="77"/>
    </row>
    <row r="1200" spans="1:4" ht="24.95" customHeight="1">
      <c r="A1200" s="77"/>
      <c r="B1200" s="77"/>
      <c r="C1200" s="77"/>
      <c r="D1200" s="77"/>
    </row>
    <row r="1201" spans="1:4" ht="24.95" customHeight="1">
      <c r="A1201" s="77"/>
      <c r="B1201" s="77"/>
      <c r="C1201" s="77"/>
      <c r="D1201" s="77"/>
    </row>
    <row r="1202" spans="1:4" ht="24.95" customHeight="1">
      <c r="A1202" s="77"/>
      <c r="B1202" s="77"/>
      <c r="C1202" s="77"/>
      <c r="D1202" s="77"/>
    </row>
    <row r="1203" spans="1:4" ht="24.95" customHeight="1">
      <c r="A1203" s="77"/>
      <c r="B1203" s="77"/>
      <c r="C1203" s="77"/>
      <c r="D1203" s="77"/>
    </row>
    <row r="1204" spans="1:4" ht="24.95" customHeight="1">
      <c r="A1204" s="77"/>
      <c r="B1204" s="77"/>
      <c r="C1204" s="77"/>
      <c r="D1204" s="77"/>
    </row>
    <row r="1205" spans="1:4" ht="24.95" customHeight="1">
      <c r="A1205" s="77"/>
      <c r="B1205" s="77"/>
      <c r="C1205" s="77"/>
      <c r="D1205" s="77"/>
    </row>
    <row r="1206" spans="1:4" ht="24.95" customHeight="1">
      <c r="A1206" s="77"/>
      <c r="B1206" s="77"/>
      <c r="C1206" s="77"/>
      <c r="D1206" s="77"/>
    </row>
    <row r="1207" spans="1:4" ht="24.95" customHeight="1">
      <c r="A1207" s="77"/>
      <c r="B1207" s="77"/>
      <c r="C1207" s="77"/>
      <c r="D1207" s="77"/>
    </row>
    <row r="1208" spans="1:4" ht="24.95" customHeight="1">
      <c r="A1208" s="77"/>
      <c r="B1208" s="77"/>
      <c r="C1208" s="77"/>
      <c r="D1208" s="77"/>
    </row>
    <row r="1209" spans="1:4" ht="24.95" customHeight="1">
      <c r="A1209" s="77"/>
      <c r="B1209" s="77"/>
      <c r="C1209" s="77"/>
      <c r="D1209" s="77"/>
    </row>
    <row r="1210" spans="1:4" ht="24.95" customHeight="1">
      <c r="A1210" s="77"/>
      <c r="B1210" s="77"/>
      <c r="C1210" s="77"/>
      <c r="D1210" s="77"/>
    </row>
    <row r="1211" spans="1:4" ht="24.95" customHeight="1">
      <c r="A1211" s="77"/>
      <c r="B1211" s="77"/>
      <c r="C1211" s="77"/>
      <c r="D1211" s="77"/>
    </row>
    <row r="1212" spans="1:4" ht="24.95" customHeight="1">
      <c r="A1212" s="77"/>
      <c r="B1212" s="77"/>
      <c r="C1212" s="77"/>
      <c r="D1212" s="77"/>
    </row>
    <row r="1213" spans="1:4" ht="24.95" customHeight="1">
      <c r="A1213" s="77"/>
      <c r="B1213" s="77"/>
      <c r="C1213" s="77"/>
      <c r="D1213" s="77"/>
    </row>
    <row r="1214" spans="1:4" ht="24.95" customHeight="1">
      <c r="A1214" s="77"/>
      <c r="B1214" s="77"/>
      <c r="C1214" s="77"/>
      <c r="D1214" s="77"/>
    </row>
    <row r="1215" spans="1:4" ht="24.95" customHeight="1">
      <c r="A1215" s="77"/>
      <c r="B1215" s="77"/>
      <c r="C1215" s="77"/>
      <c r="D1215" s="77"/>
    </row>
    <row r="1216" spans="1:4" ht="24.95" customHeight="1">
      <c r="A1216" s="77"/>
      <c r="B1216" s="77"/>
      <c r="C1216" s="77"/>
      <c r="D1216" s="77"/>
    </row>
    <row r="1217" spans="1:4" ht="24.95" customHeight="1">
      <c r="A1217" s="77"/>
      <c r="B1217" s="77"/>
      <c r="C1217" s="77"/>
      <c r="D1217" s="77"/>
    </row>
    <row r="1218" spans="1:4" ht="24.95" customHeight="1">
      <c r="A1218" s="77"/>
      <c r="B1218" s="77"/>
      <c r="C1218" s="77"/>
      <c r="D1218" s="77"/>
    </row>
    <row r="1219" spans="1:4" ht="24.95" customHeight="1">
      <c r="A1219" s="77"/>
      <c r="B1219" s="77"/>
      <c r="C1219" s="77"/>
      <c r="D1219" s="77"/>
    </row>
    <row r="1220" spans="1:4" ht="24.95" customHeight="1">
      <c r="A1220" s="77"/>
      <c r="B1220" s="77"/>
      <c r="C1220" s="77"/>
      <c r="D1220" s="77"/>
    </row>
    <row r="1221" spans="1:4" ht="24.95" customHeight="1">
      <c r="A1221" s="77"/>
      <c r="B1221" s="77"/>
      <c r="C1221" s="77"/>
      <c r="D1221" s="77"/>
    </row>
    <row r="1222" spans="1:4" ht="24.95" customHeight="1">
      <c r="A1222" s="77"/>
      <c r="B1222" s="77"/>
      <c r="C1222" s="77"/>
      <c r="D1222" s="77"/>
    </row>
    <row r="1223" spans="1:4" ht="24.95" customHeight="1">
      <c r="A1223" s="77"/>
      <c r="B1223" s="77"/>
      <c r="C1223" s="77"/>
      <c r="D1223" s="77"/>
    </row>
    <row r="1224" spans="1:4" ht="24.95" customHeight="1">
      <c r="A1224" s="77"/>
      <c r="B1224" s="77"/>
      <c r="C1224" s="77"/>
      <c r="D1224" s="77"/>
    </row>
    <row r="1225" spans="1:4" ht="24.95" customHeight="1">
      <c r="A1225" s="77"/>
      <c r="B1225" s="77"/>
      <c r="C1225" s="77"/>
      <c r="D1225" s="77"/>
    </row>
    <row r="1226" spans="1:4" ht="24.95" customHeight="1">
      <c r="A1226" s="77"/>
      <c r="B1226" s="77"/>
      <c r="C1226" s="77"/>
      <c r="D1226" s="77"/>
    </row>
    <row r="1227" spans="1:4" ht="24.95" customHeight="1">
      <c r="A1227" s="77"/>
      <c r="B1227" s="77"/>
      <c r="C1227" s="77"/>
      <c r="D1227" s="77"/>
    </row>
    <row r="1228" spans="1:4" ht="24.95" customHeight="1">
      <c r="A1228" s="77"/>
      <c r="B1228" s="77"/>
      <c r="C1228" s="77"/>
      <c r="D1228" s="77"/>
    </row>
    <row r="1229" spans="1:4" ht="24.95" customHeight="1">
      <c r="A1229" s="77"/>
      <c r="B1229" s="77"/>
      <c r="C1229" s="77"/>
      <c r="D1229" s="77"/>
    </row>
    <row r="1230" spans="1:4" ht="24.95" customHeight="1">
      <c r="A1230" s="77"/>
      <c r="B1230" s="77"/>
      <c r="C1230" s="77"/>
      <c r="D1230" s="77"/>
    </row>
    <row r="1231" spans="1:4" ht="24.95" customHeight="1">
      <c r="A1231" s="77"/>
      <c r="B1231" s="77"/>
      <c r="C1231" s="77"/>
      <c r="D1231" s="77"/>
    </row>
    <row r="1232" spans="1:4" ht="24.95" customHeight="1">
      <c r="A1232" s="77"/>
      <c r="B1232" s="77"/>
      <c r="C1232" s="77"/>
      <c r="D1232" s="77"/>
    </row>
    <row r="1233" spans="1:4" ht="24.95" customHeight="1">
      <c r="A1233" s="77"/>
      <c r="B1233" s="77"/>
      <c r="C1233" s="77"/>
      <c r="D1233" s="77"/>
    </row>
    <row r="1234" spans="1:4" ht="24.95" customHeight="1">
      <c r="A1234" s="77"/>
      <c r="B1234" s="77"/>
      <c r="C1234" s="77"/>
      <c r="D1234" s="77"/>
    </row>
    <row r="1235" spans="1:4" ht="24.95" customHeight="1">
      <c r="A1235" s="77"/>
      <c r="B1235" s="77"/>
      <c r="C1235" s="77"/>
      <c r="D1235" s="77"/>
    </row>
    <row r="1236" spans="1:4" ht="24.95" customHeight="1">
      <c r="A1236" s="77"/>
      <c r="B1236" s="77"/>
      <c r="C1236" s="77"/>
      <c r="D1236" s="77"/>
    </row>
    <row r="1237" spans="1:4" ht="24.95" customHeight="1">
      <c r="A1237" s="77"/>
      <c r="B1237" s="77"/>
      <c r="C1237" s="77"/>
      <c r="D1237" s="77"/>
    </row>
    <row r="1238" spans="1:4" ht="24.95" customHeight="1">
      <c r="A1238" s="77"/>
      <c r="B1238" s="77"/>
      <c r="C1238" s="77"/>
      <c r="D1238" s="77"/>
    </row>
    <row r="1239" spans="1:4" ht="24.95" customHeight="1">
      <c r="A1239" s="77"/>
      <c r="B1239" s="77"/>
      <c r="C1239" s="77"/>
      <c r="D1239" s="77"/>
    </row>
    <row r="1240" spans="1:4" ht="24.95" customHeight="1">
      <c r="A1240" s="77"/>
      <c r="B1240" s="77"/>
      <c r="C1240" s="77"/>
      <c r="D1240" s="77"/>
    </row>
    <row r="1241" spans="1:4" ht="24.95" customHeight="1">
      <c r="A1241" s="77"/>
      <c r="B1241" s="77"/>
      <c r="C1241" s="77"/>
      <c r="D1241" s="77"/>
    </row>
    <row r="1242" spans="1:4" ht="24.95" customHeight="1">
      <c r="A1242" s="77"/>
      <c r="B1242" s="77"/>
      <c r="C1242" s="77"/>
      <c r="D1242" s="77"/>
    </row>
    <row r="1243" spans="1:4" ht="24.95" customHeight="1">
      <c r="A1243" s="77"/>
      <c r="B1243" s="77"/>
      <c r="C1243" s="77"/>
      <c r="D1243" s="77"/>
    </row>
    <row r="1244" spans="1:4" ht="24.95" customHeight="1">
      <c r="A1244" s="77"/>
      <c r="B1244" s="77"/>
      <c r="C1244" s="77"/>
      <c r="D1244" s="77"/>
    </row>
    <row r="1245" spans="1:4" ht="24.95" customHeight="1">
      <c r="A1245" s="77"/>
      <c r="B1245" s="77"/>
      <c r="C1245" s="77"/>
      <c r="D1245" s="77"/>
    </row>
    <row r="1246" spans="1:4" ht="24.95" customHeight="1">
      <c r="A1246" s="77"/>
      <c r="B1246" s="77"/>
      <c r="C1246" s="77"/>
      <c r="D1246" s="77"/>
    </row>
    <row r="1247" spans="1:4" ht="24.95" customHeight="1">
      <c r="A1247" s="77"/>
      <c r="B1247" s="77"/>
      <c r="C1247" s="77"/>
      <c r="D1247" s="77"/>
    </row>
    <row r="1248" spans="1:4" ht="24.95" customHeight="1">
      <c r="A1248" s="77"/>
      <c r="B1248" s="77"/>
      <c r="C1248" s="77"/>
      <c r="D1248" s="77"/>
    </row>
    <row r="1249" spans="1:4" ht="24.95" customHeight="1">
      <c r="A1249" s="77"/>
      <c r="B1249" s="77"/>
      <c r="C1249" s="77"/>
      <c r="D1249" s="77"/>
    </row>
    <row r="1250" spans="1:4" ht="24.95" customHeight="1">
      <c r="A1250" s="77"/>
      <c r="B1250" s="77"/>
      <c r="C1250" s="77"/>
      <c r="D1250" s="77"/>
    </row>
    <row r="1251" spans="1:4" ht="24.95" customHeight="1">
      <c r="A1251" s="77"/>
      <c r="B1251" s="77"/>
      <c r="C1251" s="77"/>
      <c r="D1251" s="77"/>
    </row>
    <row r="1252" spans="1:4" ht="24.95" customHeight="1">
      <c r="A1252" s="77"/>
      <c r="B1252" s="77"/>
      <c r="C1252" s="77"/>
      <c r="D1252" s="77"/>
    </row>
    <row r="1253" spans="1:4" ht="24.95" customHeight="1">
      <c r="A1253" s="77"/>
      <c r="B1253" s="77"/>
      <c r="C1253" s="77"/>
      <c r="D1253" s="77"/>
    </row>
    <row r="1254" spans="1:4" ht="24.95" customHeight="1">
      <c r="A1254" s="77"/>
      <c r="B1254" s="77"/>
      <c r="C1254" s="77"/>
      <c r="D1254" s="77"/>
    </row>
    <row r="1255" spans="1:4" ht="24.95" customHeight="1">
      <c r="A1255" s="77"/>
      <c r="B1255" s="77"/>
      <c r="C1255" s="77"/>
      <c r="D1255" s="77"/>
    </row>
    <row r="1256" spans="1:4" ht="24.95" customHeight="1">
      <c r="A1256" s="77"/>
      <c r="B1256" s="77"/>
      <c r="C1256" s="77"/>
      <c r="D1256" s="77"/>
    </row>
    <row r="1257" spans="1:4" ht="24.95" customHeight="1">
      <c r="A1257" s="77"/>
      <c r="B1257" s="77"/>
      <c r="C1257" s="77"/>
      <c r="D1257" s="77"/>
    </row>
    <row r="1258" spans="1:4" ht="24.95" customHeight="1">
      <c r="A1258" s="77"/>
      <c r="B1258" s="77"/>
      <c r="C1258" s="77"/>
      <c r="D1258" s="77"/>
    </row>
    <row r="1259" spans="1:4" ht="24.95" customHeight="1">
      <c r="A1259" s="77"/>
      <c r="B1259" s="77"/>
      <c r="C1259" s="77"/>
      <c r="D1259" s="77"/>
    </row>
    <row r="1260" spans="1:4" ht="24.95" customHeight="1">
      <c r="A1260" s="77"/>
      <c r="B1260" s="77"/>
      <c r="C1260" s="77"/>
      <c r="D1260" s="77"/>
    </row>
    <row r="1261" spans="1:4" ht="24.95" customHeight="1">
      <c r="A1261" s="77"/>
      <c r="B1261" s="77"/>
      <c r="C1261" s="77"/>
      <c r="D1261" s="77"/>
    </row>
    <row r="1262" spans="1:4" ht="24.95" customHeight="1">
      <c r="A1262" s="77"/>
      <c r="B1262" s="77"/>
      <c r="C1262" s="77"/>
      <c r="D1262" s="77"/>
    </row>
    <row r="1263" spans="1:4" ht="24.95" customHeight="1">
      <c r="A1263" s="77"/>
      <c r="B1263" s="77"/>
      <c r="C1263" s="77"/>
      <c r="D1263" s="77"/>
    </row>
    <row r="1264" spans="1:4" ht="24.95" customHeight="1">
      <c r="A1264" s="77"/>
      <c r="B1264" s="77"/>
      <c r="C1264" s="77"/>
      <c r="D1264" s="77"/>
    </row>
    <row r="1265" spans="1:4" ht="24.95" customHeight="1">
      <c r="A1265" s="77"/>
      <c r="B1265" s="77"/>
      <c r="C1265" s="77"/>
      <c r="D1265" s="77"/>
    </row>
    <row r="1266" spans="1:4" ht="24.95" customHeight="1">
      <c r="A1266" s="77"/>
      <c r="B1266" s="77"/>
      <c r="C1266" s="77"/>
      <c r="D1266" s="77"/>
    </row>
    <row r="1267" spans="1:4" ht="24.95" customHeight="1">
      <c r="A1267" s="77"/>
      <c r="B1267" s="77"/>
      <c r="C1267" s="77"/>
      <c r="D1267" s="77"/>
    </row>
    <row r="1268" spans="1:4" ht="24.95" customHeight="1">
      <c r="A1268" s="77"/>
      <c r="B1268" s="77"/>
      <c r="C1268" s="77"/>
      <c r="D1268" s="77"/>
    </row>
    <row r="1269" spans="1:4" ht="24.95" customHeight="1">
      <c r="A1269" s="77"/>
      <c r="B1269" s="77"/>
      <c r="C1269" s="77"/>
      <c r="D1269" s="77"/>
    </row>
    <row r="1270" spans="1:4" ht="24.95" customHeight="1">
      <c r="A1270" s="77"/>
      <c r="B1270" s="77"/>
      <c r="C1270" s="77"/>
      <c r="D1270" s="77"/>
    </row>
    <row r="1271" spans="1:4" ht="24.95" customHeight="1">
      <c r="A1271" s="77"/>
      <c r="B1271" s="77"/>
      <c r="C1271" s="77"/>
      <c r="D1271" s="77"/>
    </row>
    <row r="1272" spans="1:4" ht="24.95" customHeight="1">
      <c r="A1272" s="77"/>
      <c r="B1272" s="77"/>
      <c r="C1272" s="77"/>
      <c r="D1272" s="77"/>
    </row>
    <row r="1273" spans="1:4" ht="24.95" customHeight="1">
      <c r="A1273" s="77"/>
      <c r="B1273" s="77"/>
      <c r="C1273" s="77"/>
      <c r="D1273" s="77"/>
    </row>
    <row r="1274" spans="1:4" ht="24.95" customHeight="1">
      <c r="A1274" s="77"/>
      <c r="B1274" s="77"/>
      <c r="C1274" s="77"/>
      <c r="D1274" s="77"/>
    </row>
    <row r="1275" spans="1:4" ht="24.95" customHeight="1">
      <c r="A1275" s="77"/>
      <c r="B1275" s="77"/>
      <c r="C1275" s="77"/>
      <c r="D1275" s="77"/>
    </row>
    <row r="1276" spans="1:4" ht="24.95" customHeight="1">
      <c r="A1276" s="77"/>
      <c r="B1276" s="77"/>
      <c r="C1276" s="77"/>
      <c r="D1276" s="77"/>
    </row>
    <row r="1277" spans="1:4" ht="24.95" customHeight="1">
      <c r="A1277" s="77"/>
      <c r="B1277" s="77"/>
      <c r="C1277" s="77"/>
      <c r="D1277" s="77"/>
    </row>
    <row r="1278" spans="1:4" ht="24.95" customHeight="1">
      <c r="A1278" s="77"/>
      <c r="B1278" s="77"/>
      <c r="C1278" s="77"/>
      <c r="D1278" s="77"/>
    </row>
    <row r="1279" spans="1:4" ht="24.95" customHeight="1">
      <c r="A1279" s="77"/>
      <c r="B1279" s="77"/>
      <c r="C1279" s="77"/>
      <c r="D1279" s="77"/>
    </row>
    <row r="1280" spans="1:4" ht="24.95" customHeight="1">
      <c r="A1280" s="77"/>
      <c r="B1280" s="77"/>
      <c r="C1280" s="77"/>
      <c r="D1280" s="77"/>
    </row>
    <row r="1281" spans="1:4" ht="24.95" customHeight="1">
      <c r="A1281" s="77"/>
      <c r="B1281" s="77"/>
      <c r="C1281" s="77"/>
      <c r="D1281" s="77"/>
    </row>
    <row r="1282" spans="1:4" ht="24.95" customHeight="1">
      <c r="A1282" s="77"/>
      <c r="B1282" s="77"/>
      <c r="C1282" s="77"/>
      <c r="D1282" s="77"/>
    </row>
    <row r="1283" spans="1:4" ht="24.95" customHeight="1">
      <c r="A1283" s="77"/>
      <c r="B1283" s="77"/>
      <c r="C1283" s="77"/>
      <c r="D1283" s="77"/>
    </row>
    <row r="1284" spans="1:4" ht="24.95" customHeight="1">
      <c r="A1284" s="77"/>
      <c r="B1284" s="77"/>
      <c r="C1284" s="77"/>
      <c r="D1284" s="77"/>
    </row>
    <row r="1285" spans="1:4" ht="24.95" customHeight="1">
      <c r="A1285" s="77"/>
      <c r="B1285" s="77"/>
      <c r="C1285" s="77"/>
      <c r="D1285" s="77"/>
    </row>
    <row r="1286" spans="1:4" ht="24.95" customHeight="1">
      <c r="A1286" s="77"/>
      <c r="B1286" s="77"/>
      <c r="C1286" s="77"/>
      <c r="D1286" s="77"/>
    </row>
    <row r="1287" spans="1:4" ht="24.95" customHeight="1">
      <c r="A1287" s="77"/>
      <c r="B1287" s="77"/>
      <c r="C1287" s="77"/>
      <c r="D1287" s="77"/>
    </row>
    <row r="1288" spans="1:4" ht="24.95" customHeight="1">
      <c r="A1288" s="77"/>
      <c r="B1288" s="77"/>
      <c r="C1288" s="77"/>
      <c r="D1288" s="77"/>
    </row>
    <row r="1289" spans="1:4" ht="24.95" customHeight="1">
      <c r="A1289" s="77"/>
      <c r="B1289" s="77"/>
      <c r="C1289" s="77"/>
      <c r="D1289" s="77"/>
    </row>
    <row r="1290" spans="1:4" ht="24.95" customHeight="1">
      <c r="A1290" s="77"/>
      <c r="B1290" s="77"/>
      <c r="C1290" s="77"/>
      <c r="D1290" s="77"/>
    </row>
    <row r="1291" spans="1:4" ht="24.95" customHeight="1">
      <c r="A1291" s="77"/>
      <c r="B1291" s="77"/>
      <c r="C1291" s="77"/>
      <c r="D1291" s="77"/>
    </row>
    <row r="1292" spans="1:4" ht="24.95" customHeight="1">
      <c r="A1292" s="77"/>
      <c r="B1292" s="77"/>
      <c r="C1292" s="77"/>
      <c r="D1292" s="77"/>
    </row>
    <row r="1293" spans="1:4" ht="24.95" customHeight="1">
      <c r="A1293" s="77"/>
      <c r="B1293" s="77"/>
      <c r="C1293" s="77"/>
      <c r="D1293" s="77"/>
    </row>
    <row r="1294" spans="1:4" ht="24.95" customHeight="1">
      <c r="A1294" s="77"/>
      <c r="B1294" s="77"/>
      <c r="C1294" s="77"/>
      <c r="D1294" s="77"/>
    </row>
    <row r="1295" spans="1:4" ht="24.95" customHeight="1">
      <c r="A1295" s="77"/>
      <c r="B1295" s="77"/>
      <c r="C1295" s="77"/>
      <c r="D1295" s="77"/>
    </row>
    <row r="1296" spans="1:4" ht="24.95" customHeight="1">
      <c r="A1296" s="77"/>
      <c r="B1296" s="77"/>
      <c r="C1296" s="77"/>
      <c r="D1296" s="77"/>
    </row>
    <row r="1297" spans="1:4" ht="24.95" customHeight="1">
      <c r="A1297" s="77"/>
      <c r="B1297" s="77"/>
      <c r="C1297" s="77"/>
      <c r="D1297" s="77"/>
    </row>
    <row r="1298" spans="1:4" ht="24.95" customHeight="1">
      <c r="A1298" s="77"/>
      <c r="B1298" s="77"/>
      <c r="C1298" s="77"/>
      <c r="D1298" s="77"/>
    </row>
    <row r="1299" spans="1:4" ht="24.95" customHeight="1">
      <c r="A1299" s="77"/>
      <c r="B1299" s="77"/>
      <c r="C1299" s="77"/>
      <c r="D1299" s="77"/>
    </row>
    <row r="1300" spans="1:4" ht="24.95" customHeight="1">
      <c r="A1300" s="77"/>
      <c r="B1300" s="77"/>
      <c r="C1300" s="77"/>
      <c r="D1300" s="77"/>
    </row>
    <row r="1301" spans="1:4" ht="24.95" customHeight="1">
      <c r="A1301" s="77"/>
      <c r="B1301" s="77"/>
      <c r="C1301" s="77"/>
      <c r="D1301" s="77"/>
    </row>
    <row r="1302" spans="1:4" ht="24.95" customHeight="1">
      <c r="A1302" s="77"/>
      <c r="B1302" s="77"/>
      <c r="C1302" s="77"/>
      <c r="D1302" s="77"/>
    </row>
    <row r="1303" spans="1:4" ht="24.95" customHeight="1">
      <c r="A1303" s="77"/>
      <c r="B1303" s="77"/>
      <c r="C1303" s="77"/>
      <c r="D1303" s="77"/>
    </row>
    <row r="1304" spans="1:4" ht="24.95" customHeight="1">
      <c r="A1304" s="77"/>
      <c r="B1304" s="77"/>
      <c r="C1304" s="77"/>
      <c r="D1304" s="77"/>
    </row>
    <row r="1305" spans="1:4" ht="24.95" customHeight="1">
      <c r="A1305" s="77"/>
      <c r="B1305" s="77"/>
      <c r="C1305" s="77"/>
      <c r="D1305" s="77"/>
    </row>
    <row r="1306" spans="1:4" ht="24.95" customHeight="1">
      <c r="A1306" s="77"/>
      <c r="B1306" s="77"/>
      <c r="C1306" s="77"/>
      <c r="D1306" s="77"/>
    </row>
    <row r="1307" spans="1:4" ht="24.95" customHeight="1">
      <c r="A1307" s="77"/>
      <c r="B1307" s="77"/>
      <c r="C1307" s="77"/>
      <c r="D1307" s="77"/>
    </row>
    <row r="1308" spans="1:4" ht="24.95" customHeight="1">
      <c r="A1308" s="77"/>
      <c r="B1308" s="77"/>
      <c r="C1308" s="77"/>
      <c r="D1308" s="77"/>
    </row>
    <row r="1309" spans="1:4" ht="24.95" customHeight="1">
      <c r="A1309" s="77"/>
      <c r="B1309" s="77"/>
      <c r="C1309" s="77"/>
      <c r="D1309" s="77"/>
    </row>
    <row r="1310" spans="1:4" ht="24.95" customHeight="1">
      <c r="A1310" s="77"/>
      <c r="B1310" s="77"/>
      <c r="C1310" s="77"/>
      <c r="D1310" s="77"/>
    </row>
    <row r="1311" spans="1:4" ht="24.95" customHeight="1">
      <c r="A1311" s="77"/>
      <c r="B1311" s="77"/>
      <c r="C1311" s="77"/>
      <c r="D1311" s="77"/>
    </row>
    <row r="1312" spans="1:4" ht="24.95" customHeight="1">
      <c r="A1312" s="77"/>
      <c r="B1312" s="77"/>
      <c r="C1312" s="77"/>
      <c r="D1312" s="77"/>
    </row>
    <row r="1313" spans="1:4" ht="24.95" customHeight="1">
      <c r="A1313" s="77"/>
      <c r="B1313" s="77"/>
      <c r="C1313" s="77"/>
      <c r="D1313" s="77"/>
    </row>
    <row r="1314" spans="1:4" ht="24.95" customHeight="1">
      <c r="A1314" s="77"/>
      <c r="B1314" s="77"/>
      <c r="C1314" s="77"/>
      <c r="D1314" s="77"/>
    </row>
    <row r="1315" spans="1:4" ht="24.95" customHeight="1">
      <c r="A1315" s="77"/>
      <c r="B1315" s="77"/>
      <c r="C1315" s="77"/>
      <c r="D1315" s="77"/>
    </row>
    <row r="1316" spans="1:4" ht="24.95" customHeight="1">
      <c r="A1316" s="77"/>
      <c r="B1316" s="77"/>
      <c r="C1316" s="77"/>
      <c r="D1316" s="77"/>
    </row>
    <row r="1317" spans="1:4" ht="24.95" customHeight="1">
      <c r="A1317" s="77"/>
      <c r="B1317" s="77"/>
      <c r="C1317" s="77"/>
      <c r="D1317" s="77"/>
    </row>
    <row r="1318" spans="1:4" ht="24.95" customHeight="1">
      <c r="A1318" s="77"/>
      <c r="B1318" s="77"/>
      <c r="C1318" s="77"/>
      <c r="D1318" s="77"/>
    </row>
    <row r="1319" spans="1:4" ht="24.95" customHeight="1">
      <c r="A1319" s="77"/>
      <c r="B1319" s="77"/>
      <c r="C1319" s="77"/>
      <c r="D1319" s="77"/>
    </row>
    <row r="1320" spans="1:4" ht="24.95" customHeight="1">
      <c r="A1320" s="77"/>
      <c r="B1320" s="77"/>
      <c r="C1320" s="77"/>
      <c r="D1320" s="77"/>
    </row>
    <row r="1321" spans="1:4" ht="24.95" customHeight="1">
      <c r="A1321" s="77"/>
      <c r="B1321" s="77"/>
      <c r="C1321" s="77"/>
      <c r="D1321" s="77"/>
    </row>
    <row r="1322" spans="1:4" ht="24.95" customHeight="1">
      <c r="A1322" s="77"/>
      <c r="B1322" s="77"/>
      <c r="C1322" s="77"/>
      <c r="D1322" s="77"/>
    </row>
    <row r="1323" spans="1:4" ht="24.95" customHeight="1">
      <c r="A1323" s="77"/>
      <c r="B1323" s="77"/>
      <c r="C1323" s="77"/>
      <c r="D1323" s="77"/>
    </row>
    <row r="1324" spans="1:4" ht="24.95" customHeight="1">
      <c r="A1324" s="77"/>
      <c r="B1324" s="77"/>
      <c r="C1324" s="77"/>
      <c r="D1324" s="77"/>
    </row>
    <row r="1325" spans="1:4" ht="24.95" customHeight="1">
      <c r="A1325" s="77"/>
      <c r="B1325" s="77"/>
      <c r="C1325" s="77"/>
      <c r="D1325" s="77"/>
    </row>
    <row r="1326" spans="1:4" ht="24.95" customHeight="1">
      <c r="A1326" s="77"/>
      <c r="B1326" s="77"/>
      <c r="C1326" s="77"/>
      <c r="D1326" s="77"/>
    </row>
    <row r="1327" spans="1:4" ht="24.95" customHeight="1">
      <c r="A1327" s="77"/>
      <c r="B1327" s="77"/>
      <c r="C1327" s="77"/>
      <c r="D1327" s="77"/>
    </row>
    <row r="1328" spans="1:4" ht="24.95" customHeight="1">
      <c r="A1328" s="77"/>
      <c r="B1328" s="77"/>
      <c r="C1328" s="77"/>
      <c r="D1328" s="77"/>
    </row>
    <row r="1329" spans="1:4" ht="24.95" customHeight="1">
      <c r="A1329" s="77"/>
      <c r="B1329" s="77"/>
      <c r="C1329" s="77"/>
      <c r="D1329" s="77"/>
    </row>
    <row r="1330" spans="1:4" ht="24.95" customHeight="1">
      <c r="A1330" s="77"/>
      <c r="B1330" s="77"/>
      <c r="C1330" s="77"/>
      <c r="D1330" s="77"/>
    </row>
    <row r="1331" spans="1:4" ht="24.95" customHeight="1">
      <c r="A1331" s="77"/>
      <c r="B1331" s="77"/>
      <c r="C1331" s="77"/>
      <c r="D1331" s="77"/>
    </row>
    <row r="1332" spans="1:4" ht="24.95" customHeight="1">
      <c r="A1332" s="77"/>
      <c r="B1332" s="77"/>
      <c r="C1332" s="77"/>
      <c r="D1332" s="77"/>
    </row>
    <row r="1333" spans="1:4" ht="24.95" customHeight="1">
      <c r="A1333" s="77"/>
      <c r="B1333" s="77"/>
      <c r="C1333" s="77"/>
      <c r="D1333" s="77"/>
    </row>
    <row r="1334" spans="1:4" ht="24.95" customHeight="1">
      <c r="A1334" s="77"/>
      <c r="B1334" s="77"/>
      <c r="C1334" s="77"/>
      <c r="D1334" s="77"/>
    </row>
    <row r="1335" spans="1:4" ht="24.95" customHeight="1">
      <c r="A1335" s="77"/>
      <c r="B1335" s="77"/>
      <c r="C1335" s="77"/>
      <c r="D1335" s="77"/>
    </row>
    <row r="1336" spans="1:4" ht="24.95" customHeight="1">
      <c r="A1336" s="77"/>
      <c r="B1336" s="77"/>
      <c r="C1336" s="77"/>
      <c r="D1336" s="77"/>
    </row>
    <row r="1337" spans="1:4" ht="24.95" customHeight="1">
      <c r="A1337" s="77"/>
      <c r="B1337" s="77"/>
      <c r="C1337" s="77"/>
      <c r="D1337" s="77"/>
    </row>
    <row r="1338" spans="1:4" ht="24.95" customHeight="1">
      <c r="A1338" s="77"/>
      <c r="B1338" s="77"/>
      <c r="C1338" s="77"/>
      <c r="D1338" s="77"/>
    </row>
    <row r="1339" spans="1:4" ht="24.95" customHeight="1">
      <c r="A1339" s="77"/>
      <c r="B1339" s="77"/>
      <c r="C1339" s="77"/>
      <c r="D1339" s="77"/>
    </row>
    <row r="1340" spans="1:4" ht="24.95" customHeight="1">
      <c r="A1340" s="77"/>
      <c r="B1340" s="77"/>
      <c r="C1340" s="77"/>
      <c r="D1340" s="77"/>
    </row>
    <row r="1341" spans="1:4" ht="24.95" customHeight="1">
      <c r="A1341" s="77"/>
      <c r="B1341" s="77"/>
      <c r="C1341" s="77"/>
      <c r="D1341" s="77"/>
    </row>
    <row r="1342" spans="1:4" ht="24.95" customHeight="1">
      <c r="A1342" s="77"/>
      <c r="B1342" s="77"/>
      <c r="C1342" s="77"/>
      <c r="D1342" s="77"/>
    </row>
    <row r="1343" spans="1:4" ht="24.95" customHeight="1">
      <c r="A1343" s="77"/>
      <c r="B1343" s="77"/>
      <c r="C1343" s="77"/>
      <c r="D1343" s="77"/>
    </row>
    <row r="1344" spans="1:4" ht="24.95" customHeight="1">
      <c r="A1344" s="77"/>
      <c r="B1344" s="77"/>
      <c r="C1344" s="77"/>
      <c r="D1344" s="77"/>
    </row>
  </sheetData>
  <mergeCells count="2">
    <mergeCell ref="A1:D1"/>
    <mergeCell ref="A2:D2"/>
  </mergeCells>
  <phoneticPr fontId="38" type="noConversion"/>
  <printOptions horizontalCentered="1"/>
  <pageMargins left="0.70833333333333304" right="0.70833333333333304" top="0.74791666666666701" bottom="0.74791666666666701" header="0.31458333333333299" footer="0.31458333333333299"/>
  <pageSetup paperSize="9" scale="87" firstPageNumber="46" fitToHeight="0" orientation="portrait" useFirstPageNumber="1"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9"/>
  <sheetViews>
    <sheetView showZeros="0" topLeftCell="A46" workbookViewId="0">
      <selection activeCell="B42" sqref="B42"/>
    </sheetView>
  </sheetViews>
  <sheetFormatPr defaultColWidth="12.125" defaultRowHeight="24.95" customHeight="1"/>
  <cols>
    <col min="1" max="1" width="64.5" style="109" customWidth="1"/>
    <col min="2" max="2" width="22.875" style="109" customWidth="1"/>
    <col min="3" max="3" width="12.125" style="76"/>
    <col min="4" max="4" width="13.875" style="76" bestFit="1" customWidth="1"/>
    <col min="5" max="5" width="12.75" style="76" bestFit="1" customWidth="1"/>
    <col min="6" max="244" width="12.125" style="76"/>
    <col min="245" max="245" width="9.5" style="76" customWidth="1"/>
    <col min="246" max="246" width="34.75" style="76" customWidth="1"/>
    <col min="247" max="250" width="19.625" style="76" customWidth="1"/>
    <col min="251" max="500" width="12.125" style="76"/>
    <col min="501" max="501" width="9.5" style="76" customWidth="1"/>
    <col min="502" max="502" width="34.75" style="76" customWidth="1"/>
    <col min="503" max="506" width="19.625" style="76" customWidth="1"/>
    <col min="507" max="756" width="12.125" style="76"/>
    <col min="757" max="757" width="9.5" style="76" customWidth="1"/>
    <col min="758" max="758" width="34.75" style="76" customWidth="1"/>
    <col min="759" max="762" width="19.625" style="76" customWidth="1"/>
    <col min="763" max="1012" width="12.125" style="76"/>
    <col min="1013" max="1013" width="9.5" style="76" customWidth="1"/>
    <col min="1014" max="1014" width="34.75" style="76" customWidth="1"/>
    <col min="1015" max="1018" width="19.625" style="76" customWidth="1"/>
    <col min="1019" max="1268" width="12.125" style="76"/>
    <col min="1269" max="1269" width="9.5" style="76" customWidth="1"/>
    <col min="1270" max="1270" width="34.75" style="76" customWidth="1"/>
    <col min="1271" max="1274" width="19.625" style="76" customWidth="1"/>
    <col min="1275" max="1524" width="12.125" style="76"/>
    <col min="1525" max="1525" width="9.5" style="76" customWidth="1"/>
    <col min="1526" max="1526" width="34.75" style="76" customWidth="1"/>
    <col min="1527" max="1530" width="19.625" style="76" customWidth="1"/>
    <col min="1531" max="1780" width="12.125" style="76"/>
    <col min="1781" max="1781" width="9.5" style="76" customWidth="1"/>
    <col min="1782" max="1782" width="34.75" style="76" customWidth="1"/>
    <col min="1783" max="1786" width="19.625" style="76" customWidth="1"/>
    <col min="1787" max="2036" width="12.125" style="76"/>
    <col min="2037" max="2037" width="9.5" style="76" customWidth="1"/>
    <col min="2038" max="2038" width="34.75" style="76" customWidth="1"/>
    <col min="2039" max="2042" width="19.625" style="76" customWidth="1"/>
    <col min="2043" max="2292" width="12.125" style="76"/>
    <col min="2293" max="2293" width="9.5" style="76" customWidth="1"/>
    <col min="2294" max="2294" width="34.75" style="76" customWidth="1"/>
    <col min="2295" max="2298" width="19.625" style="76" customWidth="1"/>
    <col min="2299" max="2548" width="12.125" style="76"/>
    <col min="2549" max="2549" width="9.5" style="76" customWidth="1"/>
    <col min="2550" max="2550" width="34.75" style="76" customWidth="1"/>
    <col min="2551" max="2554" width="19.625" style="76" customWidth="1"/>
    <col min="2555" max="2804" width="12.125" style="76"/>
    <col min="2805" max="2805" width="9.5" style="76" customWidth="1"/>
    <col min="2806" max="2806" width="34.75" style="76" customWidth="1"/>
    <col min="2807" max="2810" width="19.625" style="76" customWidth="1"/>
    <col min="2811" max="3060" width="12.125" style="76"/>
    <col min="3061" max="3061" width="9.5" style="76" customWidth="1"/>
    <col min="3062" max="3062" width="34.75" style="76" customWidth="1"/>
    <col min="3063" max="3066" width="19.625" style="76" customWidth="1"/>
    <col min="3067" max="3316" width="12.125" style="76"/>
    <col min="3317" max="3317" width="9.5" style="76" customWidth="1"/>
    <col min="3318" max="3318" width="34.75" style="76" customWidth="1"/>
    <col min="3319" max="3322" width="19.625" style="76" customWidth="1"/>
    <col min="3323" max="3572" width="12.125" style="76"/>
    <col min="3573" max="3573" width="9.5" style="76" customWidth="1"/>
    <col min="3574" max="3574" width="34.75" style="76" customWidth="1"/>
    <col min="3575" max="3578" width="19.625" style="76" customWidth="1"/>
    <col min="3579" max="3828" width="12.125" style="76"/>
    <col min="3829" max="3829" width="9.5" style="76" customWidth="1"/>
    <col min="3830" max="3830" width="34.75" style="76" customWidth="1"/>
    <col min="3831" max="3834" width="19.625" style="76" customWidth="1"/>
    <col min="3835" max="4084" width="12.125" style="76"/>
    <col min="4085" max="4085" width="9.5" style="76" customWidth="1"/>
    <col min="4086" max="4086" width="34.75" style="76" customWidth="1"/>
    <col min="4087" max="4090" width="19.625" style="76" customWidth="1"/>
    <col min="4091" max="4340" width="12.125" style="76"/>
    <col min="4341" max="4341" width="9.5" style="76" customWidth="1"/>
    <col min="4342" max="4342" width="34.75" style="76" customWidth="1"/>
    <col min="4343" max="4346" width="19.625" style="76" customWidth="1"/>
    <col min="4347" max="4596" width="12.125" style="76"/>
    <col min="4597" max="4597" width="9.5" style="76" customWidth="1"/>
    <col min="4598" max="4598" width="34.75" style="76" customWidth="1"/>
    <col min="4599" max="4602" width="19.625" style="76" customWidth="1"/>
    <col min="4603" max="4852" width="12.125" style="76"/>
    <col min="4853" max="4853" width="9.5" style="76" customWidth="1"/>
    <col min="4854" max="4854" width="34.75" style="76" customWidth="1"/>
    <col min="4855" max="4858" width="19.625" style="76" customWidth="1"/>
    <col min="4859" max="5108" width="12.125" style="76"/>
    <col min="5109" max="5109" width="9.5" style="76" customWidth="1"/>
    <col min="5110" max="5110" width="34.75" style="76" customWidth="1"/>
    <col min="5111" max="5114" width="19.625" style="76" customWidth="1"/>
    <col min="5115" max="5364" width="12.125" style="76"/>
    <col min="5365" max="5365" width="9.5" style="76" customWidth="1"/>
    <col min="5366" max="5366" width="34.75" style="76" customWidth="1"/>
    <col min="5367" max="5370" width="19.625" style="76" customWidth="1"/>
    <col min="5371" max="5620" width="12.125" style="76"/>
    <col min="5621" max="5621" width="9.5" style="76" customWidth="1"/>
    <col min="5622" max="5622" width="34.75" style="76" customWidth="1"/>
    <col min="5623" max="5626" width="19.625" style="76" customWidth="1"/>
    <col min="5627" max="5876" width="12.125" style="76"/>
    <col min="5877" max="5877" width="9.5" style="76" customWidth="1"/>
    <col min="5878" max="5878" width="34.75" style="76" customWidth="1"/>
    <col min="5879" max="5882" width="19.625" style="76" customWidth="1"/>
    <col min="5883" max="6132" width="12.125" style="76"/>
    <col min="6133" max="6133" width="9.5" style="76" customWidth="1"/>
    <col min="6134" max="6134" width="34.75" style="76" customWidth="1"/>
    <col min="6135" max="6138" width="19.625" style="76" customWidth="1"/>
    <col min="6139" max="6388" width="12.125" style="76"/>
    <col min="6389" max="6389" width="9.5" style="76" customWidth="1"/>
    <col min="6390" max="6390" width="34.75" style="76" customWidth="1"/>
    <col min="6391" max="6394" width="19.625" style="76" customWidth="1"/>
    <col min="6395" max="6644" width="12.125" style="76"/>
    <col min="6645" max="6645" width="9.5" style="76" customWidth="1"/>
    <col min="6646" max="6646" width="34.75" style="76" customWidth="1"/>
    <col min="6647" max="6650" width="19.625" style="76" customWidth="1"/>
    <col min="6651" max="6900" width="12.125" style="76"/>
    <col min="6901" max="6901" width="9.5" style="76" customWidth="1"/>
    <col min="6902" max="6902" width="34.75" style="76" customWidth="1"/>
    <col min="6903" max="6906" width="19.625" style="76" customWidth="1"/>
    <col min="6907" max="7156" width="12.125" style="76"/>
    <col min="7157" max="7157" width="9.5" style="76" customWidth="1"/>
    <col min="7158" max="7158" width="34.75" style="76" customWidth="1"/>
    <col min="7159" max="7162" width="19.625" style="76" customWidth="1"/>
    <col min="7163" max="7412" width="12.125" style="76"/>
    <col min="7413" max="7413" width="9.5" style="76" customWidth="1"/>
    <col min="7414" max="7414" width="34.75" style="76" customWidth="1"/>
    <col min="7415" max="7418" width="19.625" style="76" customWidth="1"/>
    <col min="7419" max="7668" width="12.125" style="76"/>
    <col min="7669" max="7669" width="9.5" style="76" customWidth="1"/>
    <col min="7670" max="7670" width="34.75" style="76" customWidth="1"/>
    <col min="7671" max="7674" width="19.625" style="76" customWidth="1"/>
    <col min="7675" max="7924" width="12.125" style="76"/>
    <col min="7925" max="7925" width="9.5" style="76" customWidth="1"/>
    <col min="7926" max="7926" width="34.75" style="76" customWidth="1"/>
    <col min="7927" max="7930" width="19.625" style="76" customWidth="1"/>
    <col min="7931" max="8180" width="12.125" style="76"/>
    <col min="8181" max="8181" width="9.5" style="76" customWidth="1"/>
    <col min="8182" max="8182" width="34.75" style="76" customWidth="1"/>
    <col min="8183" max="8186" width="19.625" style="76" customWidth="1"/>
    <col min="8187" max="8436" width="12.125" style="76"/>
    <col min="8437" max="8437" width="9.5" style="76" customWidth="1"/>
    <col min="8438" max="8438" width="34.75" style="76" customWidth="1"/>
    <col min="8439" max="8442" width="19.625" style="76" customWidth="1"/>
    <col min="8443" max="8692" width="12.125" style="76"/>
    <col min="8693" max="8693" width="9.5" style="76" customWidth="1"/>
    <col min="8694" max="8694" width="34.75" style="76" customWidth="1"/>
    <col min="8695" max="8698" width="19.625" style="76" customWidth="1"/>
    <col min="8699" max="8948" width="12.125" style="76"/>
    <col min="8949" max="8949" width="9.5" style="76" customWidth="1"/>
    <col min="8950" max="8950" width="34.75" style="76" customWidth="1"/>
    <col min="8951" max="8954" width="19.625" style="76" customWidth="1"/>
    <col min="8955" max="9204" width="12.125" style="76"/>
    <col min="9205" max="9205" width="9.5" style="76" customWidth="1"/>
    <col min="9206" max="9206" width="34.75" style="76" customWidth="1"/>
    <col min="9207" max="9210" width="19.625" style="76" customWidth="1"/>
    <col min="9211" max="9460" width="12.125" style="76"/>
    <col min="9461" max="9461" width="9.5" style="76" customWidth="1"/>
    <col min="9462" max="9462" width="34.75" style="76" customWidth="1"/>
    <col min="9463" max="9466" width="19.625" style="76" customWidth="1"/>
    <col min="9467" max="9716" width="12.125" style="76"/>
    <col min="9717" max="9717" width="9.5" style="76" customWidth="1"/>
    <col min="9718" max="9718" width="34.75" style="76" customWidth="1"/>
    <col min="9719" max="9722" width="19.625" style="76" customWidth="1"/>
    <col min="9723" max="9972" width="12.125" style="76"/>
    <col min="9973" max="9973" width="9.5" style="76" customWidth="1"/>
    <col min="9974" max="9974" width="34.75" style="76" customWidth="1"/>
    <col min="9975" max="9978" width="19.625" style="76" customWidth="1"/>
    <col min="9979" max="10228" width="12.125" style="76"/>
    <col min="10229" max="10229" width="9.5" style="76" customWidth="1"/>
    <col min="10230" max="10230" width="34.75" style="76" customWidth="1"/>
    <col min="10231" max="10234" width="19.625" style="76" customWidth="1"/>
    <col min="10235" max="10484" width="12.125" style="76"/>
    <col min="10485" max="10485" width="9.5" style="76" customWidth="1"/>
    <col min="10486" max="10486" width="34.75" style="76" customWidth="1"/>
    <col min="10487" max="10490" width="19.625" style="76" customWidth="1"/>
    <col min="10491" max="10740" width="12.125" style="76"/>
    <col min="10741" max="10741" width="9.5" style="76" customWidth="1"/>
    <col min="10742" max="10742" width="34.75" style="76" customWidth="1"/>
    <col min="10743" max="10746" width="19.625" style="76" customWidth="1"/>
    <col min="10747" max="10996" width="12.125" style="76"/>
    <col min="10997" max="10997" width="9.5" style="76" customWidth="1"/>
    <col min="10998" max="10998" width="34.75" style="76" customWidth="1"/>
    <col min="10999" max="11002" width="19.625" style="76" customWidth="1"/>
    <col min="11003" max="11252" width="12.125" style="76"/>
    <col min="11253" max="11253" width="9.5" style="76" customWidth="1"/>
    <col min="11254" max="11254" width="34.75" style="76" customWidth="1"/>
    <col min="11255" max="11258" width="19.625" style="76" customWidth="1"/>
    <col min="11259" max="11508" width="12.125" style="76"/>
    <col min="11509" max="11509" width="9.5" style="76" customWidth="1"/>
    <col min="11510" max="11510" width="34.75" style="76" customWidth="1"/>
    <col min="11511" max="11514" width="19.625" style="76" customWidth="1"/>
    <col min="11515" max="11764" width="12.125" style="76"/>
    <col min="11765" max="11765" width="9.5" style="76" customWidth="1"/>
    <col min="11766" max="11766" width="34.75" style="76" customWidth="1"/>
    <col min="11767" max="11770" width="19.625" style="76" customWidth="1"/>
    <col min="11771" max="12020" width="12.125" style="76"/>
    <col min="12021" max="12021" width="9.5" style="76" customWidth="1"/>
    <col min="12022" max="12022" width="34.75" style="76" customWidth="1"/>
    <col min="12023" max="12026" width="19.625" style="76" customWidth="1"/>
    <col min="12027" max="12276" width="12.125" style="76"/>
    <col min="12277" max="12277" width="9.5" style="76" customWidth="1"/>
    <col min="12278" max="12278" width="34.75" style="76" customWidth="1"/>
    <col min="12279" max="12282" width="19.625" style="76" customWidth="1"/>
    <col min="12283" max="12532" width="12.125" style="76"/>
    <col min="12533" max="12533" width="9.5" style="76" customWidth="1"/>
    <col min="12534" max="12534" width="34.75" style="76" customWidth="1"/>
    <col min="12535" max="12538" width="19.625" style="76" customWidth="1"/>
    <col min="12539" max="12788" width="12.125" style="76"/>
    <col min="12789" max="12789" width="9.5" style="76" customWidth="1"/>
    <col min="12790" max="12790" width="34.75" style="76" customWidth="1"/>
    <col min="12791" max="12794" width="19.625" style="76" customWidth="1"/>
    <col min="12795" max="13044" width="12.125" style="76"/>
    <col min="13045" max="13045" width="9.5" style="76" customWidth="1"/>
    <col min="13046" max="13046" width="34.75" style="76" customWidth="1"/>
    <col min="13047" max="13050" width="19.625" style="76" customWidth="1"/>
    <col min="13051" max="13300" width="12.125" style="76"/>
    <col min="13301" max="13301" width="9.5" style="76" customWidth="1"/>
    <col min="13302" max="13302" width="34.75" style="76" customWidth="1"/>
    <col min="13303" max="13306" width="19.625" style="76" customWidth="1"/>
    <col min="13307" max="13556" width="12.125" style="76"/>
    <col min="13557" max="13557" width="9.5" style="76" customWidth="1"/>
    <col min="13558" max="13558" width="34.75" style="76" customWidth="1"/>
    <col min="13559" max="13562" width="19.625" style="76" customWidth="1"/>
    <col min="13563" max="13812" width="12.125" style="76"/>
    <col min="13813" max="13813" width="9.5" style="76" customWidth="1"/>
    <col min="13814" max="13814" width="34.75" style="76" customWidth="1"/>
    <col min="13815" max="13818" width="19.625" style="76" customWidth="1"/>
    <col min="13819" max="14068" width="12.125" style="76"/>
    <col min="14069" max="14069" width="9.5" style="76" customWidth="1"/>
    <col min="14070" max="14070" width="34.75" style="76" customWidth="1"/>
    <col min="14071" max="14074" width="19.625" style="76" customWidth="1"/>
    <col min="14075" max="14324" width="12.125" style="76"/>
    <col min="14325" max="14325" width="9.5" style="76" customWidth="1"/>
    <col min="14326" max="14326" width="34.75" style="76" customWidth="1"/>
    <col min="14327" max="14330" width="19.625" style="76" customWidth="1"/>
    <col min="14331" max="14580" width="12.125" style="76"/>
    <col min="14581" max="14581" width="9.5" style="76" customWidth="1"/>
    <col min="14582" max="14582" width="34.75" style="76" customWidth="1"/>
    <col min="14583" max="14586" width="19.625" style="76" customWidth="1"/>
    <col min="14587" max="14836" width="12.125" style="76"/>
    <col min="14837" max="14837" width="9.5" style="76" customWidth="1"/>
    <col min="14838" max="14838" width="34.75" style="76" customWidth="1"/>
    <col min="14839" max="14842" width="19.625" style="76" customWidth="1"/>
    <col min="14843" max="15092" width="12.125" style="76"/>
    <col min="15093" max="15093" width="9.5" style="76" customWidth="1"/>
    <col min="15094" max="15094" width="34.75" style="76" customWidth="1"/>
    <col min="15095" max="15098" width="19.625" style="76" customWidth="1"/>
    <col min="15099" max="15348" width="12.125" style="76"/>
    <col min="15349" max="15349" width="9.5" style="76" customWidth="1"/>
    <col min="15350" max="15350" width="34.75" style="76" customWidth="1"/>
    <col min="15351" max="15354" width="19.625" style="76" customWidth="1"/>
    <col min="15355" max="15604" width="12.125" style="76"/>
    <col min="15605" max="15605" width="9.5" style="76" customWidth="1"/>
    <col min="15606" max="15606" width="34.75" style="76" customWidth="1"/>
    <col min="15607" max="15610" width="19.625" style="76" customWidth="1"/>
    <col min="15611" max="15860" width="12.125" style="76"/>
    <col min="15861" max="15861" width="9.5" style="76" customWidth="1"/>
    <col min="15862" max="15862" width="34.75" style="76" customWidth="1"/>
    <col min="15863" max="15866" width="19.625" style="76" customWidth="1"/>
    <col min="15867" max="16116" width="12.125" style="76"/>
    <col min="16117" max="16117" width="9.5" style="76" customWidth="1"/>
    <col min="16118" max="16118" width="34.75" style="76" customWidth="1"/>
    <col min="16119" max="16122" width="19.625" style="76" customWidth="1"/>
    <col min="16123" max="16384" width="12.125" style="76"/>
  </cols>
  <sheetData>
    <row r="1" spans="1:4" ht="41.25" customHeight="1">
      <c r="A1" s="248" t="s">
        <v>1897</v>
      </c>
      <c r="B1" s="248"/>
    </row>
    <row r="2" spans="1:4" ht="24.95" customHeight="1">
      <c r="A2" s="91"/>
      <c r="B2" s="110" t="s">
        <v>196</v>
      </c>
    </row>
    <row r="3" spans="1:4" ht="24.95" customHeight="1">
      <c r="A3" s="93" t="s">
        <v>197</v>
      </c>
      <c r="B3" s="139" t="s">
        <v>1898</v>
      </c>
    </row>
    <row r="4" spans="1:4" ht="24.95" customHeight="1">
      <c r="A4" s="86" t="s">
        <v>198</v>
      </c>
      <c r="B4" s="81">
        <f>SUM(B5:B8)</f>
        <v>329932</v>
      </c>
      <c r="C4" s="141"/>
    </row>
    <row r="5" spans="1:4" ht="24.95" customHeight="1">
      <c r="A5" s="88" t="s">
        <v>199</v>
      </c>
      <c r="B5" s="78">
        <v>204297</v>
      </c>
      <c r="C5" s="141"/>
      <c r="D5" s="140"/>
    </row>
    <row r="6" spans="1:4" ht="24.95" customHeight="1">
      <c r="A6" s="88" t="s">
        <v>200</v>
      </c>
      <c r="B6" s="78">
        <v>68426</v>
      </c>
      <c r="C6" s="141"/>
      <c r="D6" s="140"/>
    </row>
    <row r="7" spans="1:4" ht="24.95" customHeight="1">
      <c r="A7" s="88" t="s">
        <v>201</v>
      </c>
      <c r="B7" s="78">
        <v>27463</v>
      </c>
      <c r="C7" s="141"/>
      <c r="D7" s="140"/>
    </row>
    <row r="8" spans="1:4" ht="24.95" customHeight="1">
      <c r="A8" s="88" t="s">
        <v>202</v>
      </c>
      <c r="B8" s="78">
        <v>29746</v>
      </c>
      <c r="C8" s="141"/>
    </row>
    <row r="9" spans="1:4" ht="24.95" customHeight="1">
      <c r="A9" s="86" t="s">
        <v>203</v>
      </c>
      <c r="B9" s="81">
        <f>SUM(B10:B19)</f>
        <v>357939</v>
      </c>
      <c r="C9" s="141"/>
    </row>
    <row r="10" spans="1:4" ht="24.95" customHeight="1">
      <c r="A10" s="88" t="s">
        <v>204</v>
      </c>
      <c r="B10" s="78">
        <v>31930</v>
      </c>
      <c r="C10" s="141"/>
      <c r="D10" s="140"/>
    </row>
    <row r="11" spans="1:4" ht="24.95" customHeight="1">
      <c r="A11" s="88" t="s">
        <v>205</v>
      </c>
      <c r="B11" s="78">
        <v>1181</v>
      </c>
      <c r="C11" s="141"/>
      <c r="D11" s="140"/>
    </row>
    <row r="12" spans="1:4" ht="24.95" customHeight="1">
      <c r="A12" s="88" t="s">
        <v>206</v>
      </c>
      <c r="B12" s="78">
        <v>659</v>
      </c>
      <c r="C12" s="141"/>
      <c r="D12" s="140"/>
    </row>
    <row r="13" spans="1:4" ht="24.95" customHeight="1">
      <c r="A13" s="88" t="s">
        <v>207</v>
      </c>
      <c r="B13" s="78">
        <v>1411</v>
      </c>
      <c r="C13" s="141"/>
      <c r="D13" s="140"/>
    </row>
    <row r="14" spans="1:4" ht="24.95" customHeight="1">
      <c r="A14" s="88" t="s">
        <v>208</v>
      </c>
      <c r="B14" s="78">
        <v>36448</v>
      </c>
      <c r="C14" s="141"/>
      <c r="D14" s="140"/>
    </row>
    <row r="15" spans="1:4" ht="24.95" customHeight="1">
      <c r="A15" s="88" t="s">
        <v>209</v>
      </c>
      <c r="B15" s="78">
        <v>1114</v>
      </c>
      <c r="C15" s="141"/>
      <c r="D15" s="140"/>
    </row>
    <row r="16" spans="1:4" ht="24.95" customHeight="1">
      <c r="A16" s="88" t="s">
        <v>210</v>
      </c>
      <c r="B16" s="78"/>
      <c r="C16" s="141"/>
      <c r="D16" s="140"/>
    </row>
    <row r="17" spans="1:4" ht="24.95" customHeight="1">
      <c r="A17" s="88" t="s">
        <v>211</v>
      </c>
      <c r="B17" s="78">
        <v>3630</v>
      </c>
      <c r="C17" s="141"/>
      <c r="D17" s="140"/>
    </row>
    <row r="18" spans="1:4" ht="24.95" customHeight="1">
      <c r="A18" s="88" t="s">
        <v>212</v>
      </c>
      <c r="B18" s="78">
        <v>2077</v>
      </c>
      <c r="C18" s="141"/>
      <c r="D18" s="140"/>
    </row>
    <row r="19" spans="1:4" ht="24.95" customHeight="1">
      <c r="A19" s="88" t="s">
        <v>213</v>
      </c>
      <c r="B19" s="78">
        <v>279489</v>
      </c>
      <c r="C19" s="141"/>
      <c r="D19" s="140"/>
    </row>
    <row r="20" spans="1:4" ht="24.95" customHeight="1">
      <c r="A20" s="86" t="s">
        <v>214</v>
      </c>
      <c r="B20" s="81">
        <f>SUM(B21:B27)</f>
        <v>119776</v>
      </c>
      <c r="C20" s="141"/>
    </row>
    <row r="21" spans="1:4" ht="24.95" customHeight="1">
      <c r="A21" s="88" t="s">
        <v>215</v>
      </c>
      <c r="B21" s="78">
        <v>488</v>
      </c>
      <c r="C21" s="141"/>
      <c r="D21" s="140"/>
    </row>
    <row r="22" spans="1:4" ht="24.95" customHeight="1">
      <c r="A22" s="88" t="s">
        <v>216</v>
      </c>
      <c r="B22" s="78">
        <v>58437</v>
      </c>
      <c r="C22" s="141"/>
      <c r="D22" s="140"/>
    </row>
    <row r="23" spans="1:4" ht="24.95" customHeight="1">
      <c r="A23" s="88" t="s">
        <v>217</v>
      </c>
      <c r="B23" s="78">
        <v>991</v>
      </c>
      <c r="C23" s="141"/>
      <c r="D23" s="140"/>
    </row>
    <row r="24" spans="1:4" ht="24.95" customHeight="1">
      <c r="A24" s="88" t="s">
        <v>218</v>
      </c>
      <c r="B24" s="78">
        <v>2470</v>
      </c>
      <c r="C24" s="141"/>
      <c r="D24" s="140"/>
    </row>
    <row r="25" spans="1:4" ht="24.95" customHeight="1">
      <c r="A25" s="88" t="s">
        <v>219</v>
      </c>
      <c r="B25" s="78">
        <v>2375</v>
      </c>
      <c r="C25" s="141"/>
      <c r="D25" s="140"/>
    </row>
    <row r="26" spans="1:4" ht="24.95" customHeight="1">
      <c r="A26" s="88" t="s">
        <v>220</v>
      </c>
      <c r="B26" s="78">
        <v>697</v>
      </c>
      <c r="C26" s="141"/>
      <c r="D26" s="140"/>
    </row>
    <row r="27" spans="1:4" ht="24.95" customHeight="1">
      <c r="A27" s="88" t="s">
        <v>221</v>
      </c>
      <c r="B27" s="78">
        <v>54318</v>
      </c>
      <c r="C27" s="141"/>
      <c r="D27" s="140"/>
    </row>
    <row r="28" spans="1:4" ht="24.95" customHeight="1">
      <c r="A28" s="86" t="s">
        <v>222</v>
      </c>
      <c r="B28" s="81">
        <f>SUM(B29:B34)</f>
        <v>22883</v>
      </c>
      <c r="C28" s="141"/>
    </row>
    <row r="29" spans="1:4" ht="24.95" customHeight="1">
      <c r="A29" s="88" t="s">
        <v>215</v>
      </c>
      <c r="B29" s="78">
        <v>2905</v>
      </c>
      <c r="C29" s="141"/>
    </row>
    <row r="30" spans="1:4" ht="24.95" customHeight="1">
      <c r="A30" s="88" t="s">
        <v>216</v>
      </c>
      <c r="B30" s="78">
        <v>3755</v>
      </c>
      <c r="C30" s="141"/>
    </row>
    <row r="31" spans="1:4" ht="24.95" customHeight="1">
      <c r="A31" s="88" t="s">
        <v>217</v>
      </c>
      <c r="B31" s="78">
        <v>47</v>
      </c>
      <c r="C31" s="141"/>
    </row>
    <row r="32" spans="1:4" ht="24.95" customHeight="1">
      <c r="A32" s="88" t="s">
        <v>219</v>
      </c>
      <c r="B32" s="78">
        <v>47</v>
      </c>
      <c r="C32" s="141"/>
    </row>
    <row r="33" spans="1:5" ht="24.95" customHeight="1">
      <c r="A33" s="88" t="s">
        <v>220</v>
      </c>
      <c r="B33" s="78">
        <v>111</v>
      </c>
      <c r="C33" s="141"/>
    </row>
    <row r="34" spans="1:5" ht="24.95" customHeight="1">
      <c r="A34" s="88" t="s">
        <v>221</v>
      </c>
      <c r="B34" s="78">
        <v>16018</v>
      </c>
      <c r="C34" s="141"/>
    </row>
    <row r="35" spans="1:5" ht="24.95" customHeight="1">
      <c r="A35" s="86" t="s">
        <v>223</v>
      </c>
      <c r="B35" s="81">
        <f>SUM(B36:B38)</f>
        <v>535788</v>
      </c>
      <c r="C35" s="141"/>
    </row>
    <row r="36" spans="1:5" ht="24.95" customHeight="1">
      <c r="A36" s="88" t="s">
        <v>224</v>
      </c>
      <c r="B36" s="78">
        <v>358673</v>
      </c>
      <c r="C36" s="141"/>
      <c r="D36" s="140"/>
      <c r="E36" s="141"/>
    </row>
    <row r="37" spans="1:5" ht="24.95" customHeight="1">
      <c r="A37" s="88" t="s">
        <v>225</v>
      </c>
      <c r="B37" s="78">
        <f>160837-262</f>
        <v>160575</v>
      </c>
      <c r="C37" s="141"/>
    </row>
    <row r="38" spans="1:5" ht="24.95" customHeight="1">
      <c r="A38" s="88" t="s">
        <v>226</v>
      </c>
      <c r="B38" s="78">
        <v>16540</v>
      </c>
      <c r="C38" s="141"/>
    </row>
    <row r="39" spans="1:5" ht="24.95" customHeight="1">
      <c r="A39" s="86" t="s">
        <v>227</v>
      </c>
      <c r="B39" s="81">
        <f>SUM(B40:B41)</f>
        <v>21417</v>
      </c>
      <c r="C39" s="141"/>
    </row>
    <row r="40" spans="1:5" ht="24.95" customHeight="1">
      <c r="A40" s="88" t="s">
        <v>228</v>
      </c>
      <c r="B40" s="78">
        <v>7967</v>
      </c>
      <c r="C40" s="141"/>
    </row>
    <row r="41" spans="1:5" ht="24.95" customHeight="1">
      <c r="A41" s="88" t="s">
        <v>229</v>
      </c>
      <c r="B41" s="78">
        <v>13450</v>
      </c>
      <c r="C41" s="141"/>
    </row>
    <row r="42" spans="1:5" ht="24.95" customHeight="1">
      <c r="A42" s="86" t="s">
        <v>230</v>
      </c>
      <c r="B42" s="81">
        <f>SUM(B43:B45)</f>
        <v>28518</v>
      </c>
      <c r="C42" s="141"/>
    </row>
    <row r="43" spans="1:5" ht="24.95" customHeight="1">
      <c r="A43" s="88" t="s">
        <v>231</v>
      </c>
      <c r="B43" s="78">
        <v>540</v>
      </c>
      <c r="C43" s="141"/>
    </row>
    <row r="44" spans="1:5" ht="24.95" customHeight="1">
      <c r="A44" s="88" t="s">
        <v>232</v>
      </c>
      <c r="B44" s="78">
        <v>1548</v>
      </c>
      <c r="C44" s="141"/>
    </row>
    <row r="45" spans="1:5" ht="24.95" customHeight="1">
      <c r="A45" s="88" t="s">
        <v>233</v>
      </c>
      <c r="B45" s="78">
        <v>26430</v>
      </c>
      <c r="C45" s="141"/>
    </row>
    <row r="46" spans="1:5" ht="24.95" customHeight="1">
      <c r="A46" s="86" t="s">
        <v>234</v>
      </c>
      <c r="B46" s="81">
        <f>SUM(B47:B48)</f>
        <v>65508</v>
      </c>
      <c r="C46" s="141"/>
    </row>
    <row r="47" spans="1:5" ht="24.95" customHeight="1">
      <c r="A47" s="88" t="s">
        <v>235</v>
      </c>
      <c r="B47" s="78"/>
      <c r="C47" s="141"/>
    </row>
    <row r="48" spans="1:5" ht="24.95" customHeight="1">
      <c r="A48" s="88" t="s">
        <v>236</v>
      </c>
      <c r="B48" s="78">
        <v>65508</v>
      </c>
      <c r="C48" s="141"/>
    </row>
    <row r="49" spans="1:4" ht="24.95" customHeight="1">
      <c r="A49" s="86" t="s">
        <v>237</v>
      </c>
      <c r="B49" s="81">
        <f>SUM(B50:B54)</f>
        <v>116785</v>
      </c>
      <c r="C49" s="141"/>
    </row>
    <row r="50" spans="1:4" ht="24.95" customHeight="1">
      <c r="A50" s="88" t="s">
        <v>238</v>
      </c>
      <c r="B50" s="78">
        <v>42969</v>
      </c>
      <c r="C50" s="141"/>
      <c r="D50" s="140"/>
    </row>
    <row r="51" spans="1:4" ht="24.95" customHeight="1">
      <c r="A51" s="88" t="s">
        <v>239</v>
      </c>
      <c r="B51" s="78">
        <v>4890</v>
      </c>
      <c r="C51" s="141"/>
    </row>
    <row r="52" spans="1:4" ht="24.95" customHeight="1">
      <c r="A52" s="88" t="s">
        <v>240</v>
      </c>
      <c r="B52" s="78">
        <v>2730</v>
      </c>
      <c r="C52" s="141"/>
    </row>
    <row r="53" spans="1:4" ht="24.95" customHeight="1">
      <c r="A53" s="88" t="s">
        <v>241</v>
      </c>
      <c r="B53" s="78">
        <v>30923</v>
      </c>
      <c r="C53" s="141"/>
      <c r="D53" s="140"/>
    </row>
    <row r="54" spans="1:4" ht="24.95" customHeight="1">
      <c r="A54" s="88" t="s">
        <v>242</v>
      </c>
      <c r="B54" s="78">
        <v>35273</v>
      </c>
      <c r="C54" s="141"/>
      <c r="D54" s="140"/>
    </row>
    <row r="55" spans="1:4" ht="24.95" customHeight="1">
      <c r="A55" s="86" t="s">
        <v>243</v>
      </c>
      <c r="B55" s="81">
        <f>SUM(B56:B57)</f>
        <v>47665</v>
      </c>
      <c r="C55" s="141"/>
    </row>
    <row r="56" spans="1:4" ht="24.95" customHeight="1">
      <c r="A56" s="88" t="s">
        <v>244</v>
      </c>
      <c r="B56" s="78">
        <v>47665</v>
      </c>
      <c r="C56" s="141"/>
    </row>
    <row r="57" spans="1:4" ht="24.95" customHeight="1">
      <c r="A57" s="88" t="s">
        <v>245</v>
      </c>
      <c r="B57" s="78"/>
      <c r="C57" s="141"/>
    </row>
    <row r="58" spans="1:4" ht="24.95" customHeight="1">
      <c r="A58" s="86" t="s">
        <v>246</v>
      </c>
      <c r="B58" s="81">
        <f>SUM(B59:B62)</f>
        <v>52809</v>
      </c>
      <c r="C58" s="141"/>
    </row>
    <row r="59" spans="1:4" ht="24.95" customHeight="1">
      <c r="A59" s="88" t="s">
        <v>247</v>
      </c>
      <c r="B59" s="78">
        <v>51550</v>
      </c>
      <c r="C59" s="141"/>
    </row>
    <row r="60" spans="1:4" ht="24.95" customHeight="1">
      <c r="A60" s="88" t="s">
        <v>248</v>
      </c>
      <c r="B60" s="78">
        <v>1100</v>
      </c>
      <c r="C60" s="141"/>
    </row>
    <row r="61" spans="1:4" ht="24.95" customHeight="1">
      <c r="A61" s="88" t="s">
        <v>249</v>
      </c>
      <c r="B61" s="78">
        <v>159</v>
      </c>
      <c r="C61" s="141"/>
    </row>
    <row r="62" spans="1:4" ht="24.95" customHeight="1">
      <c r="A62" s="88" t="s">
        <v>250</v>
      </c>
      <c r="B62" s="78"/>
      <c r="C62" s="141"/>
    </row>
    <row r="63" spans="1:4" ht="24.95" customHeight="1">
      <c r="A63" s="86" t="s">
        <v>251</v>
      </c>
      <c r="B63" s="81">
        <f>SUM(B64:B67)</f>
        <v>17524</v>
      </c>
      <c r="C63" s="141"/>
    </row>
    <row r="64" spans="1:4" ht="24.95" customHeight="1">
      <c r="A64" s="88" t="s">
        <v>252</v>
      </c>
      <c r="B64" s="78"/>
      <c r="C64" s="141"/>
    </row>
    <row r="65" spans="1:6" ht="24.95" customHeight="1">
      <c r="A65" s="88" t="s">
        <v>253</v>
      </c>
      <c r="B65" s="78"/>
      <c r="C65" s="141"/>
    </row>
    <row r="66" spans="1:6" ht="24.95" customHeight="1">
      <c r="A66" s="88" t="s">
        <v>254</v>
      </c>
      <c r="B66" s="78">
        <v>1050</v>
      </c>
      <c r="C66" s="141"/>
    </row>
    <row r="67" spans="1:6" ht="24.95" customHeight="1">
      <c r="A67" s="88" t="s">
        <v>255</v>
      </c>
      <c r="B67" s="78">
        <v>16474</v>
      </c>
      <c r="C67" s="141"/>
    </row>
    <row r="68" spans="1:6" ht="24.95" customHeight="1">
      <c r="A68" s="93" t="s">
        <v>256</v>
      </c>
      <c r="B68" s="81">
        <f>B4+B9+B20+B28+B35+B39+B42+B46+B49+B55+B58+B63</f>
        <v>1716544</v>
      </c>
      <c r="C68" s="141"/>
      <c r="E68" s="141"/>
      <c r="F68" s="141"/>
    </row>
    <row r="69" spans="1:6" ht="24.95" customHeight="1">
      <c r="B69" s="111"/>
    </row>
  </sheetData>
  <mergeCells count="1">
    <mergeCell ref="A1:B1"/>
  </mergeCells>
  <phoneticPr fontId="38" type="noConversion"/>
  <printOptions horizontalCentered="1"/>
  <pageMargins left="0.70833333333333304" right="0.70833333333333304" top="0.74791666666666701" bottom="0.74791666666666701" header="0.31458333333333299" footer="0.31458333333333299"/>
  <pageSetup paperSize="9" firstPageNumber="49"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opLeftCell="A16" workbookViewId="0">
      <selection activeCell="H23" sqref="H23"/>
    </sheetView>
  </sheetViews>
  <sheetFormatPr defaultColWidth="9" defaultRowHeight="13.5"/>
  <cols>
    <col min="1" max="1" width="27.625" style="53" customWidth="1"/>
    <col min="2" max="6" width="12.125" style="53" customWidth="1"/>
    <col min="7" max="16384" width="9" style="53"/>
  </cols>
  <sheetData>
    <row r="1" spans="1:8" ht="24.95" customHeight="1">
      <c r="A1" s="242" t="s">
        <v>1879</v>
      </c>
      <c r="B1" s="242"/>
      <c r="C1" s="242"/>
      <c r="D1" s="242"/>
      <c r="E1" s="242"/>
      <c r="F1" s="242"/>
    </row>
    <row r="2" spans="1:8" ht="20.100000000000001" customHeight="1">
      <c r="A2" s="25"/>
      <c r="B2" s="25"/>
      <c r="C2" s="25"/>
      <c r="D2" s="25"/>
      <c r="E2" s="243" t="s">
        <v>257</v>
      </c>
      <c r="F2" s="243"/>
    </row>
    <row r="3" spans="1:8" s="100" customFormat="1" ht="24.95" customHeight="1">
      <c r="A3" s="26" t="s">
        <v>258</v>
      </c>
      <c r="B3" s="26" t="s">
        <v>259</v>
      </c>
      <c r="C3" s="26" t="s">
        <v>260</v>
      </c>
      <c r="D3" s="132" t="s">
        <v>1880</v>
      </c>
      <c r="E3" s="26" t="s">
        <v>4</v>
      </c>
      <c r="F3" s="26" t="s">
        <v>5</v>
      </c>
    </row>
    <row r="4" spans="1:8" ht="24.95" customHeight="1">
      <c r="A4" s="101" t="s">
        <v>261</v>
      </c>
      <c r="B4" s="87">
        <f>SUM(B5:B21)</f>
        <v>206800.00000000003</v>
      </c>
      <c r="C4" s="87">
        <f>SUM(C5:C21)</f>
        <v>165000</v>
      </c>
      <c r="D4" s="99">
        <f>SUM(D5:D21)</f>
        <v>166414</v>
      </c>
      <c r="E4" s="102">
        <f>D4/C4*100</f>
        <v>100.85696969696968</v>
      </c>
      <c r="F4" s="103">
        <v>88.4089846572315</v>
      </c>
    </row>
    <row r="5" spans="1:8" ht="24.95" customHeight="1">
      <c r="A5" s="104" t="s">
        <v>7</v>
      </c>
      <c r="B5" s="89">
        <v>83895.6</v>
      </c>
      <c r="C5" s="89">
        <v>58896</v>
      </c>
      <c r="D5" s="105">
        <v>62924</v>
      </c>
      <c r="E5" s="106">
        <f t="shared" ref="E5:E20" si="0">D5/C5*100</f>
        <v>106.83917413746265</v>
      </c>
      <c r="F5" s="107">
        <v>83.903141500880054</v>
      </c>
      <c r="H5" s="131"/>
    </row>
    <row r="6" spans="1:8" ht="24.95" customHeight="1">
      <c r="A6" s="104" t="s">
        <v>262</v>
      </c>
      <c r="B6" s="89"/>
      <c r="C6" s="89"/>
      <c r="D6" s="105"/>
      <c r="E6" s="106"/>
      <c r="F6" s="107"/>
      <c r="H6" s="131"/>
    </row>
    <row r="7" spans="1:8" ht="24.95" customHeight="1">
      <c r="A7" s="104" t="s">
        <v>263</v>
      </c>
      <c r="B7" s="89">
        <v>18525</v>
      </c>
      <c r="C7" s="89">
        <v>20000</v>
      </c>
      <c r="D7" s="105">
        <v>19229</v>
      </c>
      <c r="E7" s="106">
        <f t="shared" si="0"/>
        <v>96.144999999999996</v>
      </c>
      <c r="F7" s="107">
        <v>109.73577583747075</v>
      </c>
      <c r="H7" s="131"/>
    </row>
    <row r="8" spans="1:8" ht="24.95" customHeight="1">
      <c r="A8" s="104" t="s">
        <v>264</v>
      </c>
      <c r="B8" s="89"/>
      <c r="C8" s="89"/>
      <c r="D8" s="105"/>
      <c r="E8" s="106"/>
      <c r="F8" s="107"/>
      <c r="H8" s="131"/>
    </row>
    <row r="9" spans="1:8" ht="24.95" customHeight="1">
      <c r="A9" s="104" t="s">
        <v>265</v>
      </c>
      <c r="B9" s="89">
        <v>3273.6</v>
      </c>
      <c r="C9" s="89">
        <v>4325</v>
      </c>
      <c r="D9" s="105">
        <v>4478</v>
      </c>
      <c r="E9" s="106">
        <f t="shared" si="0"/>
        <v>103.53757225433526</v>
      </c>
      <c r="F9" s="107">
        <v>150.47043010752688</v>
      </c>
      <c r="H9" s="131"/>
    </row>
    <row r="10" spans="1:8" ht="24.95" customHeight="1">
      <c r="A10" s="104" t="s">
        <v>266</v>
      </c>
      <c r="B10" s="89">
        <v>18918.900000000001</v>
      </c>
      <c r="C10" s="89">
        <v>13500</v>
      </c>
      <c r="D10" s="105">
        <v>12918</v>
      </c>
      <c r="E10" s="106">
        <f t="shared" si="0"/>
        <v>95.688888888888897</v>
      </c>
      <c r="F10" s="107">
        <v>75.10901796616082</v>
      </c>
      <c r="H10" s="131"/>
    </row>
    <row r="11" spans="1:8" ht="24.95" customHeight="1">
      <c r="A11" s="104" t="s">
        <v>267</v>
      </c>
      <c r="B11" s="89">
        <v>18540.5</v>
      </c>
      <c r="C11" s="89">
        <v>16300</v>
      </c>
      <c r="D11" s="105">
        <v>16397</v>
      </c>
      <c r="E11" s="106">
        <f t="shared" si="0"/>
        <v>100.59509202453987</v>
      </c>
      <c r="F11" s="107">
        <v>97.282705428656186</v>
      </c>
      <c r="H11" s="131"/>
    </row>
    <row r="12" spans="1:8" ht="24.95" customHeight="1">
      <c r="A12" s="104" t="s">
        <v>268</v>
      </c>
      <c r="B12" s="89">
        <v>7601.0000000000009</v>
      </c>
      <c r="C12" s="89">
        <v>7000</v>
      </c>
      <c r="D12" s="105">
        <v>6899</v>
      </c>
      <c r="E12" s="106">
        <f t="shared" si="0"/>
        <v>98.55714285714285</v>
      </c>
      <c r="F12" s="107">
        <v>99.840810419681631</v>
      </c>
      <c r="H12" s="131"/>
    </row>
    <row r="13" spans="1:8" ht="24.95" customHeight="1">
      <c r="A13" s="104" t="s">
        <v>269</v>
      </c>
      <c r="B13" s="89">
        <v>6689</v>
      </c>
      <c r="C13" s="89">
        <v>10700</v>
      </c>
      <c r="D13" s="105">
        <v>10718</v>
      </c>
      <c r="E13" s="106">
        <f t="shared" si="0"/>
        <v>100.16822429906543</v>
      </c>
      <c r="F13" s="107">
        <v>159.75555224325532</v>
      </c>
      <c r="G13" s="131"/>
      <c r="H13" s="131"/>
    </row>
    <row r="14" spans="1:8" ht="24.95" customHeight="1">
      <c r="A14" s="104" t="s">
        <v>270</v>
      </c>
      <c r="B14" s="89">
        <v>17355.800000000003</v>
      </c>
      <c r="C14" s="89">
        <v>10356</v>
      </c>
      <c r="D14" s="105">
        <v>9334</v>
      </c>
      <c r="E14" s="106">
        <f t="shared" si="0"/>
        <v>90.131324835843955</v>
      </c>
      <c r="F14" s="107">
        <v>59.158321713778683</v>
      </c>
      <c r="H14" s="131"/>
    </row>
    <row r="15" spans="1:8" ht="24.95" customHeight="1">
      <c r="A15" s="104" t="s">
        <v>271</v>
      </c>
      <c r="B15" s="89">
        <v>14036</v>
      </c>
      <c r="C15" s="89">
        <v>10000</v>
      </c>
      <c r="D15" s="105">
        <v>9643</v>
      </c>
      <c r="E15" s="106">
        <f t="shared" si="0"/>
        <v>96.43</v>
      </c>
      <c r="F15" s="107">
        <v>75.566178199200678</v>
      </c>
      <c r="H15" s="131"/>
    </row>
    <row r="16" spans="1:8" ht="24.95" customHeight="1">
      <c r="A16" s="104" t="s">
        <v>272</v>
      </c>
      <c r="B16" s="89">
        <v>2118</v>
      </c>
      <c r="C16" s="89">
        <v>2118</v>
      </c>
      <c r="D16" s="105">
        <v>2299</v>
      </c>
      <c r="E16" s="106">
        <f t="shared" si="0"/>
        <v>108.54579792256847</v>
      </c>
      <c r="F16" s="107">
        <v>110.58201058201058</v>
      </c>
      <c r="H16" s="131"/>
    </row>
    <row r="17" spans="1:8" ht="24.95" customHeight="1">
      <c r="A17" s="104" t="s">
        <v>273</v>
      </c>
      <c r="B17" s="89">
        <v>4319.7000000000007</v>
      </c>
      <c r="C17" s="89">
        <v>120</v>
      </c>
      <c r="D17" s="105">
        <v>125</v>
      </c>
      <c r="E17" s="106">
        <f t="shared" si="0"/>
        <v>104.16666666666667</v>
      </c>
      <c r="F17" s="107">
        <v>3.1830914183855361</v>
      </c>
      <c r="H17" s="131"/>
    </row>
    <row r="18" spans="1:8" ht="24.95" customHeight="1">
      <c r="A18" s="104" t="s">
        <v>274</v>
      </c>
      <c r="B18" s="89">
        <v>8641.6</v>
      </c>
      <c r="C18" s="89">
        <v>8800</v>
      </c>
      <c r="D18" s="105">
        <v>8822</v>
      </c>
      <c r="E18" s="106">
        <f t="shared" si="0"/>
        <v>100.25</v>
      </c>
      <c r="F18" s="107">
        <v>112.29633401221997</v>
      </c>
      <c r="H18" s="131"/>
    </row>
    <row r="19" spans="1:8" ht="24.95" customHeight="1">
      <c r="A19" s="104" t="s">
        <v>275</v>
      </c>
      <c r="B19" s="89"/>
      <c r="C19" s="89"/>
      <c r="D19" s="105"/>
      <c r="E19" s="106"/>
      <c r="F19" s="107"/>
      <c r="H19" s="131"/>
    </row>
    <row r="20" spans="1:8" ht="24.95" customHeight="1">
      <c r="A20" s="104" t="s">
        <v>276</v>
      </c>
      <c r="B20" s="89">
        <v>2885.3</v>
      </c>
      <c r="C20" s="89">
        <v>2885</v>
      </c>
      <c r="D20" s="105">
        <v>2642</v>
      </c>
      <c r="E20" s="106">
        <f t="shared" si="0"/>
        <v>91.577123050259971</v>
      </c>
      <c r="F20" s="107">
        <v>100.72436141822341</v>
      </c>
      <c r="H20" s="131"/>
    </row>
    <row r="21" spans="1:8" ht="24.95" customHeight="1">
      <c r="A21" s="104" t="s">
        <v>277</v>
      </c>
      <c r="B21" s="89"/>
      <c r="C21" s="89"/>
      <c r="D21" s="105">
        <v>-14</v>
      </c>
      <c r="E21" s="106"/>
      <c r="F21" s="107"/>
    </row>
    <row r="22" spans="1:8" ht="24.95" customHeight="1">
      <c r="A22" s="101" t="s">
        <v>24</v>
      </c>
      <c r="B22" s="87">
        <f>SUM(B23:B28)</f>
        <v>398300</v>
      </c>
      <c r="C22" s="87">
        <f>SUM(C23:C28)</f>
        <v>250000</v>
      </c>
      <c r="D22" s="87">
        <f>SUM(D23:D28)</f>
        <v>250211</v>
      </c>
      <c r="E22" s="102">
        <f t="shared" ref="E22:E29" si="1">D22/C22*100</f>
        <v>100.0844</v>
      </c>
      <c r="F22" s="102">
        <v>229.51768547736111</v>
      </c>
    </row>
    <row r="23" spans="1:8" ht="24.95" customHeight="1">
      <c r="A23" s="104" t="s">
        <v>278</v>
      </c>
      <c r="B23" s="89">
        <v>8200</v>
      </c>
      <c r="C23" s="89">
        <v>9300</v>
      </c>
      <c r="D23" s="89">
        <v>9305</v>
      </c>
      <c r="E23" s="106">
        <f t="shared" si="1"/>
        <v>100.05376344086021</v>
      </c>
      <c r="F23" s="106">
        <v>82.359709683129751</v>
      </c>
    </row>
    <row r="24" spans="1:8" ht="24.95" customHeight="1">
      <c r="A24" s="104" t="s">
        <v>279</v>
      </c>
      <c r="B24" s="89">
        <v>15600</v>
      </c>
      <c r="C24" s="89">
        <v>16900</v>
      </c>
      <c r="D24" s="89">
        <v>16970</v>
      </c>
      <c r="E24" s="106">
        <f t="shared" si="1"/>
        <v>100.41420118343196</v>
      </c>
      <c r="F24" s="106">
        <v>107.97912954950368</v>
      </c>
    </row>
    <row r="25" spans="1:8" ht="24.95" customHeight="1">
      <c r="A25" s="104" t="s">
        <v>280</v>
      </c>
      <c r="B25" s="89">
        <v>18500</v>
      </c>
      <c r="C25" s="89">
        <v>16950</v>
      </c>
      <c r="D25" s="89">
        <v>16984</v>
      </c>
      <c r="E25" s="106">
        <f t="shared" si="1"/>
        <v>100.20058997050147</v>
      </c>
      <c r="F25" s="106">
        <v>88.555190573022585</v>
      </c>
    </row>
    <row r="26" spans="1:8" ht="24.95" customHeight="1">
      <c r="A26" s="104" t="s">
        <v>281</v>
      </c>
      <c r="B26" s="89">
        <v>300000</v>
      </c>
      <c r="C26" s="89">
        <v>188650</v>
      </c>
      <c r="D26" s="89">
        <v>188654</v>
      </c>
      <c r="E26" s="106">
        <f t="shared" si="1"/>
        <v>100.00212032865095</v>
      </c>
      <c r="F26" s="106">
        <v>414.12358687301065</v>
      </c>
    </row>
    <row r="27" spans="1:8" ht="24.75" customHeight="1">
      <c r="A27" s="104" t="s">
        <v>282</v>
      </c>
      <c r="B27" s="89">
        <v>6000</v>
      </c>
      <c r="C27" s="89">
        <v>3500</v>
      </c>
      <c r="D27" s="89">
        <v>3500</v>
      </c>
      <c r="E27" s="106">
        <f t="shared" si="1"/>
        <v>100</v>
      </c>
      <c r="F27" s="106">
        <v>52.324712214082822</v>
      </c>
    </row>
    <row r="28" spans="1:8" ht="24.75" customHeight="1">
      <c r="A28" s="104" t="s">
        <v>283</v>
      </c>
      <c r="B28" s="89">
        <v>50000</v>
      </c>
      <c r="C28" s="89">
        <v>14700</v>
      </c>
      <c r="D28" s="89">
        <v>14798</v>
      </c>
      <c r="E28" s="106">
        <f t="shared" si="1"/>
        <v>100.66666666666666</v>
      </c>
      <c r="F28" s="106">
        <v>139.8808961149447</v>
      </c>
    </row>
    <row r="29" spans="1:8" ht="25.5" customHeight="1">
      <c r="A29" s="108" t="s">
        <v>31</v>
      </c>
      <c r="B29" s="99">
        <f>B22+B4</f>
        <v>605100</v>
      </c>
      <c r="C29" s="99">
        <f>C22+C4</f>
        <v>415000</v>
      </c>
      <c r="D29" s="99">
        <f>D22+D4</f>
        <v>416625</v>
      </c>
      <c r="E29" s="102">
        <f t="shared" si="1"/>
        <v>100.39156626506025</v>
      </c>
      <c r="F29" s="103">
        <v>140.16074119926796</v>
      </c>
    </row>
  </sheetData>
  <mergeCells count="2">
    <mergeCell ref="A1:F1"/>
    <mergeCell ref="E2:F2"/>
  </mergeCells>
  <phoneticPr fontId="38" type="noConversion"/>
  <printOptions horizontalCentered="1"/>
  <pageMargins left="0.70833333333333304" right="0.70833333333333304" top="0.74791666666666701" bottom="0.74791666666666701" header="0.31458333333333299" footer="0.31458333333333299"/>
  <pageSetup paperSize="9" firstPageNumber="52" orientation="portrait" useFirstPageNumber="1"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topLeftCell="A16" workbookViewId="0">
      <selection activeCell="F9" sqref="F9"/>
    </sheetView>
  </sheetViews>
  <sheetFormatPr defaultColWidth="9" defaultRowHeight="13.5"/>
  <cols>
    <col min="1" max="1" width="88.25" style="187" customWidth="1"/>
    <col min="2" max="16384" width="9" style="186"/>
  </cols>
  <sheetData>
    <row r="1" spans="1:1" ht="60" customHeight="1">
      <c r="A1" s="193" t="s">
        <v>1956</v>
      </c>
    </row>
    <row r="2" spans="1:1" s="189" customFormat="1" ht="24.95" customHeight="1">
      <c r="A2" s="192"/>
    </row>
    <row r="3" spans="1:1" s="189" customFormat="1" ht="95.1" customHeight="1">
      <c r="A3" s="190" t="s">
        <v>1972</v>
      </c>
    </row>
    <row r="4" spans="1:1" s="189" customFormat="1" ht="54.95" customHeight="1">
      <c r="A4" s="190" t="s">
        <v>1975</v>
      </c>
    </row>
    <row r="5" spans="1:1" s="189" customFormat="1" ht="39.950000000000003" customHeight="1">
      <c r="A5" s="190" t="s">
        <v>1973</v>
      </c>
    </row>
    <row r="6" spans="1:1" s="189" customFormat="1" ht="39.950000000000003" customHeight="1">
      <c r="A6" s="190" t="s">
        <v>1977</v>
      </c>
    </row>
    <row r="7" spans="1:1" s="189" customFormat="1" ht="39.950000000000003" customHeight="1">
      <c r="A7" s="190" t="s">
        <v>1976</v>
      </c>
    </row>
    <row r="8" spans="1:1" s="189" customFormat="1" ht="39.950000000000003" customHeight="1">
      <c r="A8" s="190" t="s">
        <v>1957</v>
      </c>
    </row>
    <row r="9" spans="1:1" s="189" customFormat="1" ht="39.950000000000003" customHeight="1">
      <c r="A9" s="190" t="s">
        <v>1958</v>
      </c>
    </row>
    <row r="10" spans="1:1" s="191" customFormat="1" ht="39.950000000000003" customHeight="1">
      <c r="A10" s="190" t="s">
        <v>1959</v>
      </c>
    </row>
    <row r="11" spans="1:1" s="191" customFormat="1" ht="39.950000000000003" customHeight="1">
      <c r="A11" s="190" t="s">
        <v>1960</v>
      </c>
    </row>
    <row r="12" spans="1:1" s="189" customFormat="1" ht="39.950000000000003" customHeight="1">
      <c r="A12" s="190" t="s">
        <v>1961</v>
      </c>
    </row>
    <row r="13" spans="1:1" s="189" customFormat="1" ht="39.950000000000003" customHeight="1">
      <c r="A13" s="190" t="s">
        <v>1962</v>
      </c>
    </row>
    <row r="14" spans="1:1" s="189" customFormat="1" ht="39.950000000000003" customHeight="1">
      <c r="A14" s="190" t="s">
        <v>1963</v>
      </c>
    </row>
    <row r="15" spans="1:1" s="189" customFormat="1" ht="39.950000000000003" customHeight="1">
      <c r="A15" s="190" t="s">
        <v>1964</v>
      </c>
    </row>
    <row r="16" spans="1:1" s="189" customFormat="1" ht="39.950000000000003" customHeight="1">
      <c r="A16" s="190" t="s">
        <v>1965</v>
      </c>
    </row>
    <row r="17" spans="1:1" s="191" customFormat="1" ht="39.950000000000003" customHeight="1">
      <c r="A17" s="190" t="s">
        <v>1966</v>
      </c>
    </row>
    <row r="18" spans="1:1" s="189" customFormat="1" ht="39.950000000000003" customHeight="1">
      <c r="A18" s="190" t="s">
        <v>1967</v>
      </c>
    </row>
    <row r="19" spans="1:1" s="191" customFormat="1" ht="39.950000000000003" customHeight="1">
      <c r="A19" s="190" t="s">
        <v>1978</v>
      </c>
    </row>
    <row r="20" spans="1:1" s="189" customFormat="1" ht="39.950000000000003" customHeight="1">
      <c r="A20" s="190" t="s">
        <v>1968</v>
      </c>
    </row>
    <row r="21" spans="1:1" s="189" customFormat="1" ht="39.950000000000003" customHeight="1">
      <c r="A21" s="190" t="s">
        <v>1969</v>
      </c>
    </row>
    <row r="22" spans="1:1" s="191" customFormat="1" ht="39.950000000000003" customHeight="1">
      <c r="A22" s="190" t="s">
        <v>1970</v>
      </c>
    </row>
    <row r="23" spans="1:1" s="189" customFormat="1" ht="39.950000000000003" customHeight="1">
      <c r="A23" s="190" t="s">
        <v>1971</v>
      </c>
    </row>
    <row r="24" spans="1:1" ht="20.25">
      <c r="A24" s="188"/>
    </row>
  </sheetData>
  <phoneticPr fontId="38" type="noConversion"/>
  <printOptions horizontalCentered="1"/>
  <pageMargins left="0.74803149606299213" right="0.74803149606299213" top="0.9055118110236221" bottom="0.9055118110236221" header="0.51181102362204722" footer="0.51181102362204722"/>
  <pageSetup paperSize="9" firstPageNumber="95" orientation="portrait" useFirstPageNumber="1"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27"/>
  <sheetViews>
    <sheetView showZeros="0" topLeftCell="A1320" zoomScale="85" zoomScaleNormal="85" workbookViewId="0">
      <selection activeCell="B1362" sqref="B1362"/>
    </sheetView>
  </sheetViews>
  <sheetFormatPr defaultColWidth="9" defaultRowHeight="15"/>
  <cols>
    <col min="1" max="1" width="38" style="17" customWidth="1"/>
    <col min="2" max="5" width="12.625" style="17" customWidth="1"/>
    <col min="6" max="6" width="11.25" style="17" customWidth="1"/>
    <col min="7" max="16384" width="9" style="17"/>
  </cols>
  <sheetData>
    <row r="1" spans="1:7" ht="33.950000000000003" customHeight="1">
      <c r="A1" s="249" t="s">
        <v>2118</v>
      </c>
      <c r="B1" s="249"/>
      <c r="C1" s="249"/>
      <c r="D1" s="249"/>
      <c r="E1" s="249"/>
      <c r="F1" s="249"/>
    </row>
    <row r="2" spans="1:7" ht="21" customHeight="1">
      <c r="B2" s="128"/>
      <c r="C2" s="137"/>
      <c r="E2" s="250" t="s">
        <v>1900</v>
      </c>
      <c r="F2" s="250"/>
    </row>
    <row r="3" spans="1:7" s="98" customFormat="1" ht="24.95" customHeight="1">
      <c r="A3" s="142" t="s">
        <v>2117</v>
      </c>
      <c r="B3" s="143" t="s">
        <v>259</v>
      </c>
      <c r="C3" s="144" t="s">
        <v>3</v>
      </c>
      <c r="D3" s="145" t="s">
        <v>1880</v>
      </c>
      <c r="E3" s="145" t="s">
        <v>1882</v>
      </c>
      <c r="F3" s="145" t="s">
        <v>1883</v>
      </c>
    </row>
    <row r="4" spans="1:7" ht="24.95" customHeight="1">
      <c r="A4" s="142" t="s">
        <v>56</v>
      </c>
      <c r="B4" s="159">
        <v>833000</v>
      </c>
      <c r="C4" s="159">
        <v>820731</v>
      </c>
      <c r="D4" s="159">
        <v>780323</v>
      </c>
      <c r="E4" s="163">
        <v>95.076584167041332</v>
      </c>
      <c r="F4" s="160">
        <v>122.37558143546732</v>
      </c>
      <c r="G4" s="133"/>
    </row>
    <row r="5" spans="1:7" ht="24.95" customHeight="1">
      <c r="A5" s="148" t="s">
        <v>33</v>
      </c>
      <c r="B5" s="159">
        <v>70487</v>
      </c>
      <c r="C5" s="159">
        <v>59150.32</v>
      </c>
      <c r="D5" s="159">
        <v>53262</v>
      </c>
      <c r="E5" s="160">
        <v>90.045159519001757</v>
      </c>
      <c r="F5" s="160">
        <v>100.22203823573687</v>
      </c>
      <c r="G5" s="133"/>
    </row>
    <row r="6" spans="1:7" ht="24.95" customHeight="1">
      <c r="A6" s="148" t="s">
        <v>938</v>
      </c>
      <c r="B6" s="159">
        <v>2514</v>
      </c>
      <c r="C6" s="159">
        <v>1558.61</v>
      </c>
      <c r="D6" s="159">
        <v>1653</v>
      </c>
      <c r="E6" s="160">
        <v>106.05603710998903</v>
      </c>
      <c r="F6" s="160"/>
      <c r="G6" s="133"/>
    </row>
    <row r="7" spans="1:7" ht="24.95" customHeight="1">
      <c r="A7" s="146" t="s">
        <v>939</v>
      </c>
      <c r="B7" s="149">
        <v>2040</v>
      </c>
      <c r="C7" s="149">
        <v>1219.6600000000001</v>
      </c>
      <c r="D7" s="147">
        <v>1293</v>
      </c>
      <c r="E7" s="162">
        <v>106.01315120607381</v>
      </c>
      <c r="F7" s="165"/>
      <c r="G7" s="133"/>
    </row>
    <row r="8" spans="1:7" ht="24.95" customHeight="1">
      <c r="A8" s="146" t="s">
        <v>940</v>
      </c>
      <c r="B8" s="149">
        <v>196</v>
      </c>
      <c r="C8" s="150">
        <v>142.31</v>
      </c>
      <c r="D8" s="151">
        <v>158</v>
      </c>
      <c r="E8" s="162">
        <v>111.02522661794674</v>
      </c>
      <c r="F8" s="165"/>
      <c r="G8" s="133"/>
    </row>
    <row r="9" spans="1:7" ht="24.95" customHeight="1">
      <c r="A9" s="152" t="s">
        <v>941</v>
      </c>
      <c r="B9" s="149"/>
      <c r="C9" s="149"/>
      <c r="D9" s="147"/>
      <c r="E9" s="162"/>
      <c r="F9" s="165"/>
      <c r="G9" s="133"/>
    </row>
    <row r="10" spans="1:7" ht="24.95" customHeight="1">
      <c r="A10" s="146" t="s">
        <v>942</v>
      </c>
      <c r="B10" s="149">
        <v>100</v>
      </c>
      <c r="C10" s="153">
        <v>100</v>
      </c>
      <c r="D10" s="154">
        <v>100</v>
      </c>
      <c r="E10" s="162">
        <v>100</v>
      </c>
      <c r="F10" s="165"/>
      <c r="G10" s="133"/>
    </row>
    <row r="11" spans="1:7" ht="24.95" customHeight="1">
      <c r="A11" s="146" t="s">
        <v>943</v>
      </c>
      <c r="B11" s="149">
        <v>34</v>
      </c>
      <c r="C11" s="149">
        <v>15.44</v>
      </c>
      <c r="D11" s="147">
        <v>15</v>
      </c>
      <c r="E11" s="162">
        <v>97.15025906735751</v>
      </c>
      <c r="F11" s="165"/>
      <c r="G11" s="133"/>
    </row>
    <row r="12" spans="1:7" ht="24.95" customHeight="1">
      <c r="A12" s="146" t="s">
        <v>944</v>
      </c>
      <c r="B12" s="149">
        <v>27</v>
      </c>
      <c r="C12" s="149">
        <v>8.49</v>
      </c>
      <c r="D12" s="147">
        <v>8</v>
      </c>
      <c r="E12" s="162">
        <v>94.228504122497043</v>
      </c>
      <c r="F12" s="165"/>
      <c r="G12" s="133"/>
    </row>
    <row r="13" spans="1:7" ht="24.95" customHeight="1">
      <c r="A13" s="146" t="s">
        <v>945</v>
      </c>
      <c r="B13" s="149"/>
      <c r="C13" s="149"/>
      <c r="D13" s="147"/>
      <c r="E13" s="162"/>
      <c r="F13" s="165"/>
      <c r="G13" s="133"/>
    </row>
    <row r="14" spans="1:7" ht="24.95" customHeight="1">
      <c r="A14" s="146" t="s">
        <v>946</v>
      </c>
      <c r="B14" s="149">
        <v>100</v>
      </c>
      <c r="C14" s="149">
        <v>17.93</v>
      </c>
      <c r="D14" s="147">
        <v>24</v>
      </c>
      <c r="E14" s="162">
        <v>133.85387618516452</v>
      </c>
      <c r="F14" s="165"/>
      <c r="G14" s="133"/>
    </row>
    <row r="15" spans="1:7" ht="24.95" customHeight="1">
      <c r="A15" s="146" t="s">
        <v>947</v>
      </c>
      <c r="B15" s="149"/>
      <c r="C15" s="149"/>
      <c r="D15" s="147"/>
      <c r="E15" s="162"/>
      <c r="F15" s="165"/>
      <c r="G15" s="133"/>
    </row>
    <row r="16" spans="1:7" ht="24.95" customHeight="1">
      <c r="A16" s="146" t="s">
        <v>294</v>
      </c>
      <c r="B16" s="149">
        <v>17</v>
      </c>
      <c r="C16" s="149">
        <v>54.79</v>
      </c>
      <c r="D16" s="147">
        <v>55</v>
      </c>
      <c r="E16" s="162">
        <v>100.38328162073371</v>
      </c>
      <c r="F16" s="165"/>
      <c r="G16" s="133"/>
    </row>
    <row r="17" spans="1:7" ht="24.95" customHeight="1">
      <c r="A17" s="146" t="s">
        <v>948</v>
      </c>
      <c r="B17" s="155"/>
      <c r="C17" s="155"/>
      <c r="D17" s="147"/>
      <c r="E17" s="163"/>
      <c r="F17" s="165"/>
      <c r="G17" s="133"/>
    </row>
    <row r="18" spans="1:7" ht="24.95" customHeight="1">
      <c r="A18" s="148" t="s">
        <v>949</v>
      </c>
      <c r="B18" s="159">
        <v>1774</v>
      </c>
      <c r="C18" s="159">
        <v>1424.22</v>
      </c>
      <c r="D18" s="159">
        <v>1490</v>
      </c>
      <c r="E18" s="160">
        <v>104.61866846414179</v>
      </c>
      <c r="F18" s="160"/>
      <c r="G18" s="133"/>
    </row>
    <row r="19" spans="1:7" ht="24.95" customHeight="1">
      <c r="A19" s="146" t="s">
        <v>939</v>
      </c>
      <c r="B19" s="149">
        <v>1321</v>
      </c>
      <c r="C19" s="149">
        <v>966.88</v>
      </c>
      <c r="D19" s="147">
        <v>1013</v>
      </c>
      <c r="E19" s="162">
        <v>104.76998179712062</v>
      </c>
      <c r="F19" s="165"/>
      <c r="G19" s="133"/>
    </row>
    <row r="20" spans="1:7" ht="24.95" customHeight="1">
      <c r="A20" s="146" t="s">
        <v>940</v>
      </c>
      <c r="B20" s="149">
        <v>141</v>
      </c>
      <c r="C20" s="149">
        <v>230.5</v>
      </c>
      <c r="D20" s="147">
        <v>236</v>
      </c>
      <c r="E20" s="162">
        <v>102.38611713665944</v>
      </c>
      <c r="F20" s="165"/>
      <c r="G20" s="133"/>
    </row>
    <row r="21" spans="1:7" ht="24.95" customHeight="1">
      <c r="A21" s="146" t="s">
        <v>941</v>
      </c>
      <c r="B21" s="149"/>
      <c r="C21" s="149"/>
      <c r="D21" s="147"/>
      <c r="E21" s="162"/>
      <c r="F21" s="165"/>
      <c r="G21" s="133"/>
    </row>
    <row r="22" spans="1:7" ht="24.95" customHeight="1">
      <c r="A22" s="146" t="s">
        <v>950</v>
      </c>
      <c r="B22" s="149">
        <v>110</v>
      </c>
      <c r="C22" s="149">
        <v>101.2</v>
      </c>
      <c r="D22" s="147">
        <v>101</v>
      </c>
      <c r="E22" s="162">
        <v>99.802371541501984</v>
      </c>
      <c r="F22" s="165"/>
      <c r="G22" s="133"/>
    </row>
    <row r="23" spans="1:7" ht="24.95" customHeight="1">
      <c r="A23" s="146" t="s">
        <v>951</v>
      </c>
      <c r="B23" s="149">
        <v>113</v>
      </c>
      <c r="C23" s="149">
        <v>88.54</v>
      </c>
      <c r="D23" s="147">
        <v>101</v>
      </c>
      <c r="E23" s="162">
        <v>114.07273548678563</v>
      </c>
      <c r="F23" s="165"/>
      <c r="G23" s="133"/>
    </row>
    <row r="24" spans="1:7" ht="24.95" customHeight="1">
      <c r="A24" s="146" t="s">
        <v>952</v>
      </c>
      <c r="B24" s="149">
        <v>12</v>
      </c>
      <c r="C24" s="149">
        <v>0.62</v>
      </c>
      <c r="D24" s="147">
        <v>2</v>
      </c>
      <c r="E24" s="162">
        <v>322.58064516129036</v>
      </c>
      <c r="F24" s="165"/>
      <c r="G24" s="133"/>
    </row>
    <row r="25" spans="1:7" ht="24.95" customHeight="1">
      <c r="A25" s="146" t="s">
        <v>294</v>
      </c>
      <c r="B25" s="149">
        <v>77</v>
      </c>
      <c r="C25" s="149">
        <v>36.49</v>
      </c>
      <c r="D25" s="147">
        <v>37</v>
      </c>
      <c r="E25" s="162">
        <v>101.39764318991504</v>
      </c>
      <c r="F25" s="165"/>
      <c r="G25" s="133"/>
    </row>
    <row r="26" spans="1:7" ht="24.95" customHeight="1">
      <c r="A26" s="146" t="s">
        <v>953</v>
      </c>
      <c r="B26" s="155"/>
      <c r="C26" s="155"/>
      <c r="D26" s="147"/>
      <c r="E26" s="163"/>
      <c r="F26" s="165"/>
      <c r="G26" s="133"/>
    </row>
    <row r="27" spans="1:7" ht="24.95" customHeight="1">
      <c r="A27" s="148" t="s">
        <v>954</v>
      </c>
      <c r="B27" s="159">
        <v>12477</v>
      </c>
      <c r="C27" s="159">
        <v>10355.64</v>
      </c>
      <c r="D27" s="159">
        <v>9277</v>
      </c>
      <c r="E27" s="160">
        <v>89.584033434920499</v>
      </c>
      <c r="F27" s="160"/>
      <c r="G27" s="133"/>
    </row>
    <row r="28" spans="1:7" ht="24.95" customHeight="1">
      <c r="A28" s="146" t="s">
        <v>939</v>
      </c>
      <c r="B28" s="149">
        <v>6840</v>
      </c>
      <c r="C28" s="149">
        <v>5820.88</v>
      </c>
      <c r="D28" s="147">
        <v>5178</v>
      </c>
      <c r="E28" s="162">
        <v>88.95562183037616</v>
      </c>
      <c r="F28" s="165"/>
      <c r="G28" s="133"/>
    </row>
    <row r="29" spans="1:7" ht="24.95" customHeight="1">
      <c r="A29" s="146" t="s">
        <v>940</v>
      </c>
      <c r="B29" s="149">
        <v>3053</v>
      </c>
      <c r="C29" s="149">
        <v>2798.08</v>
      </c>
      <c r="D29" s="147">
        <v>2298</v>
      </c>
      <c r="E29" s="162">
        <v>82.127744739249778</v>
      </c>
      <c r="F29" s="165"/>
      <c r="G29" s="133"/>
    </row>
    <row r="30" spans="1:7" ht="24.95" customHeight="1">
      <c r="A30" s="146" t="s">
        <v>941</v>
      </c>
      <c r="B30" s="149"/>
      <c r="C30" s="149"/>
      <c r="D30" s="147"/>
      <c r="E30" s="162"/>
      <c r="F30" s="165"/>
      <c r="G30" s="133"/>
    </row>
    <row r="31" spans="1:7" ht="24.95" customHeight="1">
      <c r="A31" s="146" t="s">
        <v>955</v>
      </c>
      <c r="B31" s="149"/>
      <c r="C31" s="149"/>
      <c r="D31" s="147"/>
      <c r="E31" s="162"/>
      <c r="F31" s="165"/>
      <c r="G31" s="133"/>
    </row>
    <row r="32" spans="1:7" ht="24.95" customHeight="1">
      <c r="A32" s="146" t="s">
        <v>956</v>
      </c>
      <c r="B32" s="149"/>
      <c r="C32" s="149"/>
      <c r="D32" s="147"/>
      <c r="E32" s="162"/>
      <c r="F32" s="165"/>
      <c r="G32" s="133"/>
    </row>
    <row r="33" spans="1:7" ht="24.95" customHeight="1">
      <c r="A33" s="146" t="s">
        <v>957</v>
      </c>
      <c r="B33" s="149"/>
      <c r="C33" s="149"/>
      <c r="D33" s="147"/>
      <c r="E33" s="162"/>
      <c r="F33" s="165"/>
      <c r="G33" s="133"/>
    </row>
    <row r="34" spans="1:7" ht="24.95" customHeight="1">
      <c r="A34" s="146" t="s">
        <v>958</v>
      </c>
      <c r="B34" s="149">
        <v>80</v>
      </c>
      <c r="C34" s="149">
        <v>56.11</v>
      </c>
      <c r="D34" s="147">
        <v>74</v>
      </c>
      <c r="E34" s="162">
        <v>131.88379967920156</v>
      </c>
      <c r="F34" s="165"/>
      <c r="G34" s="133"/>
    </row>
    <row r="35" spans="1:7" ht="24.95" customHeight="1">
      <c r="A35" s="146" t="s">
        <v>959</v>
      </c>
      <c r="B35" s="149"/>
      <c r="C35" s="149"/>
      <c r="D35" s="147"/>
      <c r="E35" s="162"/>
      <c r="F35" s="165"/>
      <c r="G35" s="133"/>
    </row>
    <row r="36" spans="1:7" ht="24.95" customHeight="1">
      <c r="A36" s="146" t="s">
        <v>294</v>
      </c>
      <c r="B36" s="149">
        <v>1566</v>
      </c>
      <c r="C36" s="149">
        <v>1386.04</v>
      </c>
      <c r="D36" s="147">
        <v>1399</v>
      </c>
      <c r="E36" s="162">
        <v>100.93503794984271</v>
      </c>
      <c r="F36" s="165"/>
      <c r="G36" s="133"/>
    </row>
    <row r="37" spans="1:7" ht="24.95" customHeight="1">
      <c r="A37" s="146" t="s">
        <v>960</v>
      </c>
      <c r="B37" s="149">
        <v>938</v>
      </c>
      <c r="C37" s="149">
        <v>294.52999999999997</v>
      </c>
      <c r="D37" s="147">
        <v>328</v>
      </c>
      <c r="E37" s="162">
        <v>111.36386785726413</v>
      </c>
      <c r="F37" s="165"/>
      <c r="G37" s="133"/>
    </row>
    <row r="38" spans="1:7" ht="24.95" customHeight="1">
      <c r="A38" s="148" t="s">
        <v>961</v>
      </c>
      <c r="B38" s="159">
        <v>2569</v>
      </c>
      <c r="C38" s="159">
        <v>2016.74</v>
      </c>
      <c r="D38" s="159">
        <v>2086</v>
      </c>
      <c r="E38" s="160">
        <v>103.43425528327896</v>
      </c>
      <c r="F38" s="160"/>
      <c r="G38" s="133"/>
    </row>
    <row r="39" spans="1:7" ht="24.95" customHeight="1">
      <c r="A39" s="146" t="s">
        <v>939</v>
      </c>
      <c r="B39" s="149">
        <v>2051</v>
      </c>
      <c r="C39" s="149">
        <v>1529.08</v>
      </c>
      <c r="D39" s="147">
        <v>1596</v>
      </c>
      <c r="E39" s="162">
        <v>104.37648782274309</v>
      </c>
      <c r="F39" s="165"/>
      <c r="G39" s="133"/>
    </row>
    <row r="40" spans="1:7" ht="24.95" customHeight="1">
      <c r="A40" s="146" t="s">
        <v>940</v>
      </c>
      <c r="B40" s="149">
        <v>52</v>
      </c>
      <c r="C40" s="149">
        <v>29.03</v>
      </c>
      <c r="D40" s="147">
        <v>31</v>
      </c>
      <c r="E40" s="162">
        <v>106.78608336203928</v>
      </c>
      <c r="F40" s="165"/>
      <c r="G40" s="133"/>
    </row>
    <row r="41" spans="1:7" ht="24.95" customHeight="1">
      <c r="A41" s="146" t="s">
        <v>941</v>
      </c>
      <c r="B41" s="149"/>
      <c r="C41" s="149"/>
      <c r="D41" s="147"/>
      <c r="E41" s="162"/>
      <c r="F41" s="165"/>
      <c r="G41" s="133"/>
    </row>
    <row r="42" spans="1:7" ht="24.95" customHeight="1">
      <c r="A42" s="146" t="s">
        <v>962</v>
      </c>
      <c r="B42" s="149">
        <v>199</v>
      </c>
      <c r="C42" s="149"/>
      <c r="D42" s="147"/>
      <c r="E42" s="162"/>
      <c r="F42" s="165"/>
      <c r="G42" s="133"/>
    </row>
    <row r="43" spans="1:7" ht="24.95" customHeight="1">
      <c r="A43" s="146" t="s">
        <v>963</v>
      </c>
      <c r="B43" s="149"/>
      <c r="C43" s="149"/>
      <c r="D43" s="147"/>
      <c r="E43" s="162"/>
      <c r="F43" s="165"/>
      <c r="G43" s="133"/>
    </row>
    <row r="44" spans="1:7" ht="24.95" customHeight="1">
      <c r="A44" s="146" t="s">
        <v>964</v>
      </c>
      <c r="B44" s="149"/>
      <c r="C44" s="149"/>
      <c r="D44" s="147"/>
      <c r="E44" s="162"/>
      <c r="F44" s="165"/>
      <c r="G44" s="133"/>
    </row>
    <row r="45" spans="1:7" ht="24.95" customHeight="1">
      <c r="A45" s="146" t="s">
        <v>965</v>
      </c>
      <c r="B45" s="149"/>
      <c r="C45" s="149"/>
      <c r="D45" s="147"/>
      <c r="E45" s="162"/>
      <c r="F45" s="165"/>
      <c r="G45" s="133"/>
    </row>
    <row r="46" spans="1:7" ht="24.95" customHeight="1">
      <c r="A46" s="146" t="s">
        <v>966</v>
      </c>
      <c r="B46" s="149"/>
      <c r="C46" s="149"/>
      <c r="D46" s="147"/>
      <c r="E46" s="162"/>
      <c r="F46" s="165"/>
      <c r="G46" s="133"/>
    </row>
    <row r="47" spans="1:7" ht="24.95" customHeight="1">
      <c r="A47" s="146" t="s">
        <v>294</v>
      </c>
      <c r="B47" s="149">
        <v>267</v>
      </c>
      <c r="C47" s="149">
        <v>288.86</v>
      </c>
      <c r="D47" s="147">
        <v>289</v>
      </c>
      <c r="E47" s="162">
        <v>100.04846638510006</v>
      </c>
      <c r="F47" s="165"/>
      <c r="G47" s="133"/>
    </row>
    <row r="48" spans="1:7" ht="24.95" customHeight="1">
      <c r="A48" s="146" t="s">
        <v>967</v>
      </c>
      <c r="B48" s="155"/>
      <c r="C48" s="149">
        <v>169.77</v>
      </c>
      <c r="D48" s="147">
        <v>170</v>
      </c>
      <c r="E48" s="162">
        <v>100.13547741061434</v>
      </c>
      <c r="F48" s="165"/>
      <c r="G48" s="133"/>
    </row>
    <row r="49" spans="1:7" ht="24.95" customHeight="1">
      <c r="A49" s="148" t="s">
        <v>968</v>
      </c>
      <c r="B49" s="159">
        <v>1467</v>
      </c>
      <c r="C49" s="159">
        <v>1050.8499999999999</v>
      </c>
      <c r="D49" s="159">
        <v>1095</v>
      </c>
      <c r="E49" s="160">
        <v>104.20136080315936</v>
      </c>
      <c r="F49" s="166"/>
      <c r="G49" s="133"/>
    </row>
    <row r="50" spans="1:7" ht="24.95" customHeight="1">
      <c r="A50" s="146" t="s">
        <v>939</v>
      </c>
      <c r="B50" s="149">
        <v>1126</v>
      </c>
      <c r="C50" s="149">
        <v>796.65</v>
      </c>
      <c r="D50" s="147">
        <v>839</v>
      </c>
      <c r="E50" s="162">
        <v>105.31601079520492</v>
      </c>
      <c r="F50" s="165"/>
      <c r="G50" s="133"/>
    </row>
    <row r="51" spans="1:7" ht="24.95" customHeight="1">
      <c r="A51" s="146" t="s">
        <v>940</v>
      </c>
      <c r="B51" s="149">
        <v>20</v>
      </c>
      <c r="C51" s="149">
        <v>9.74</v>
      </c>
      <c r="D51" s="147">
        <v>12</v>
      </c>
      <c r="E51" s="162">
        <v>123.20328542094457</v>
      </c>
      <c r="F51" s="165"/>
      <c r="G51" s="133"/>
    </row>
    <row r="52" spans="1:7" ht="24.95" customHeight="1">
      <c r="A52" s="146" t="s">
        <v>941</v>
      </c>
      <c r="B52" s="149"/>
      <c r="C52" s="149"/>
      <c r="D52" s="147"/>
      <c r="E52" s="162"/>
      <c r="F52" s="165"/>
      <c r="G52" s="133"/>
    </row>
    <row r="53" spans="1:7" ht="24.95" customHeight="1">
      <c r="A53" s="146" t="s">
        <v>969</v>
      </c>
      <c r="B53" s="149"/>
      <c r="C53" s="149"/>
      <c r="D53" s="147"/>
      <c r="E53" s="162"/>
      <c r="F53" s="165"/>
      <c r="G53" s="133"/>
    </row>
    <row r="54" spans="1:7" ht="24.95" customHeight="1">
      <c r="A54" s="146" t="s">
        <v>970</v>
      </c>
      <c r="B54" s="149"/>
      <c r="C54" s="149"/>
      <c r="D54" s="147"/>
      <c r="E54" s="162"/>
      <c r="F54" s="165"/>
      <c r="G54" s="133"/>
    </row>
    <row r="55" spans="1:7" ht="24.95" customHeight="1">
      <c r="A55" s="146" t="s">
        <v>971</v>
      </c>
      <c r="B55" s="149"/>
      <c r="C55" s="149"/>
      <c r="D55" s="147"/>
      <c r="E55" s="162"/>
      <c r="F55" s="165"/>
      <c r="G55" s="133"/>
    </row>
    <row r="56" spans="1:7" ht="24.95" customHeight="1">
      <c r="A56" s="146" t="s">
        <v>972</v>
      </c>
      <c r="B56" s="149">
        <v>100</v>
      </c>
      <c r="C56" s="149">
        <v>77.5</v>
      </c>
      <c r="D56" s="147">
        <v>78</v>
      </c>
      <c r="E56" s="162">
        <v>100.64516129032258</v>
      </c>
      <c r="F56" s="165"/>
      <c r="G56" s="133"/>
    </row>
    <row r="57" spans="1:7" ht="24.95" customHeight="1">
      <c r="A57" s="146" t="s">
        <v>973</v>
      </c>
      <c r="B57" s="149">
        <v>85</v>
      </c>
      <c r="C57" s="149">
        <v>64.489999999999995</v>
      </c>
      <c r="D57" s="147">
        <v>64</v>
      </c>
      <c r="E57" s="162">
        <v>99.240192277872538</v>
      </c>
      <c r="F57" s="165"/>
      <c r="G57" s="133"/>
    </row>
    <row r="58" spans="1:7" ht="24.95" customHeight="1">
      <c r="A58" s="146" t="s">
        <v>294</v>
      </c>
      <c r="B58" s="149">
        <v>136</v>
      </c>
      <c r="C58" s="149">
        <v>102.46</v>
      </c>
      <c r="D58" s="147">
        <v>102</v>
      </c>
      <c r="E58" s="162">
        <v>99.551044309974628</v>
      </c>
      <c r="F58" s="165"/>
      <c r="G58" s="133"/>
    </row>
    <row r="59" spans="1:7" ht="24.95" customHeight="1">
      <c r="A59" s="146" t="s">
        <v>974</v>
      </c>
      <c r="B59" s="155"/>
      <c r="C59" s="155"/>
      <c r="D59" s="147"/>
      <c r="E59" s="163"/>
      <c r="F59" s="165"/>
      <c r="G59" s="133"/>
    </row>
    <row r="60" spans="1:7" ht="24.95" customHeight="1">
      <c r="A60" s="148" t="s">
        <v>975</v>
      </c>
      <c r="B60" s="159">
        <v>3336</v>
      </c>
      <c r="C60" s="159">
        <v>3116.88</v>
      </c>
      <c r="D60" s="159">
        <v>3245</v>
      </c>
      <c r="E60" s="160">
        <v>104.11052077718743</v>
      </c>
      <c r="F60" s="166"/>
      <c r="G60" s="133"/>
    </row>
    <row r="61" spans="1:7" ht="24.95" customHeight="1">
      <c r="A61" s="146" t="s">
        <v>939</v>
      </c>
      <c r="B61" s="149">
        <v>2899</v>
      </c>
      <c r="C61" s="149">
        <v>2022.79</v>
      </c>
      <c r="D61" s="147">
        <v>2127</v>
      </c>
      <c r="E61" s="162">
        <v>105.15179529264036</v>
      </c>
      <c r="F61" s="165"/>
      <c r="G61" s="133"/>
    </row>
    <row r="62" spans="1:7" ht="24.95" customHeight="1">
      <c r="A62" s="146" t="s">
        <v>940</v>
      </c>
      <c r="B62" s="149">
        <v>62</v>
      </c>
      <c r="C62" s="149">
        <v>102.93</v>
      </c>
      <c r="D62" s="147">
        <v>103</v>
      </c>
      <c r="E62" s="162">
        <v>100.0680073836588</v>
      </c>
      <c r="F62" s="165"/>
      <c r="G62" s="133"/>
    </row>
    <row r="63" spans="1:7" ht="24.95" customHeight="1">
      <c r="A63" s="146" t="s">
        <v>941</v>
      </c>
      <c r="B63" s="149"/>
      <c r="C63" s="149"/>
      <c r="D63" s="147"/>
      <c r="E63" s="162"/>
      <c r="F63" s="165"/>
      <c r="G63" s="133"/>
    </row>
    <row r="64" spans="1:7" ht="24.95" customHeight="1">
      <c r="A64" s="146" t="s">
        <v>976</v>
      </c>
      <c r="B64" s="149"/>
      <c r="C64" s="149"/>
      <c r="D64" s="147"/>
      <c r="E64" s="162"/>
      <c r="F64" s="165"/>
      <c r="G64" s="133"/>
    </row>
    <row r="65" spans="1:7" ht="24.95" customHeight="1">
      <c r="A65" s="146" t="s">
        <v>977</v>
      </c>
      <c r="B65" s="149"/>
      <c r="C65" s="149"/>
      <c r="D65" s="147"/>
      <c r="E65" s="162"/>
      <c r="F65" s="165"/>
      <c r="G65" s="133"/>
    </row>
    <row r="66" spans="1:7" ht="24.95" customHeight="1">
      <c r="A66" s="146" t="s">
        <v>978</v>
      </c>
      <c r="B66" s="149"/>
      <c r="C66" s="149"/>
      <c r="D66" s="147"/>
      <c r="E66" s="162"/>
      <c r="F66" s="165"/>
      <c r="G66" s="133"/>
    </row>
    <row r="67" spans="1:7" ht="24.95" customHeight="1">
      <c r="A67" s="146" t="s">
        <v>287</v>
      </c>
      <c r="B67" s="149">
        <v>21</v>
      </c>
      <c r="C67" s="149"/>
      <c r="D67" s="147"/>
      <c r="E67" s="162"/>
      <c r="F67" s="165"/>
      <c r="G67" s="133"/>
    </row>
    <row r="68" spans="1:7" ht="24.95" customHeight="1">
      <c r="A68" s="146" t="s">
        <v>979</v>
      </c>
      <c r="B68" s="149"/>
      <c r="C68" s="149">
        <v>8.5</v>
      </c>
      <c r="D68" s="147">
        <v>9</v>
      </c>
      <c r="E68" s="162">
        <v>105.88235294117648</v>
      </c>
      <c r="F68" s="165"/>
      <c r="G68" s="133"/>
    </row>
    <row r="69" spans="1:7" ht="24.95" customHeight="1">
      <c r="A69" s="146" t="s">
        <v>294</v>
      </c>
      <c r="B69" s="149">
        <v>308</v>
      </c>
      <c r="C69" s="149">
        <v>253.49</v>
      </c>
      <c r="D69" s="147">
        <v>253</v>
      </c>
      <c r="E69" s="162">
        <v>99.80669848909227</v>
      </c>
      <c r="F69" s="165"/>
      <c r="G69" s="133"/>
    </row>
    <row r="70" spans="1:7" ht="24.95" customHeight="1">
      <c r="A70" s="146" t="s">
        <v>980</v>
      </c>
      <c r="B70" s="149">
        <v>46</v>
      </c>
      <c r="C70" s="149">
        <v>729.18</v>
      </c>
      <c r="D70" s="147">
        <v>753</v>
      </c>
      <c r="E70" s="162">
        <v>103.2666831235086</v>
      </c>
      <c r="F70" s="165"/>
      <c r="G70" s="133"/>
    </row>
    <row r="71" spans="1:7" ht="24.95" customHeight="1">
      <c r="A71" s="148" t="s">
        <v>981</v>
      </c>
      <c r="B71" s="159">
        <v>0</v>
      </c>
      <c r="C71" s="159">
        <v>2741.65</v>
      </c>
      <c r="D71" s="159">
        <v>3267</v>
      </c>
      <c r="E71" s="160">
        <v>119.16181861287912</v>
      </c>
      <c r="F71" s="166"/>
      <c r="G71" s="133"/>
    </row>
    <row r="72" spans="1:7" ht="24.95" customHeight="1">
      <c r="A72" s="146" t="s">
        <v>939</v>
      </c>
      <c r="B72" s="149">
        <v>0</v>
      </c>
      <c r="C72" s="149">
        <v>1156.7</v>
      </c>
      <c r="D72" s="147">
        <v>1157</v>
      </c>
      <c r="E72" s="162">
        <v>100.02593585199273</v>
      </c>
      <c r="F72" s="165"/>
      <c r="G72" s="133"/>
    </row>
    <row r="73" spans="1:7" ht="24.95" customHeight="1">
      <c r="A73" s="146" t="s">
        <v>940</v>
      </c>
      <c r="B73" s="149">
        <v>0</v>
      </c>
      <c r="C73" s="149">
        <v>60</v>
      </c>
      <c r="D73" s="147">
        <v>60</v>
      </c>
      <c r="E73" s="162">
        <v>100</v>
      </c>
      <c r="F73" s="165"/>
      <c r="G73" s="133"/>
    </row>
    <row r="74" spans="1:7" ht="24.95" customHeight="1">
      <c r="A74" s="146" t="s">
        <v>941</v>
      </c>
      <c r="B74" s="149">
        <v>0</v>
      </c>
      <c r="C74" s="149"/>
      <c r="D74" s="147"/>
      <c r="E74" s="162"/>
      <c r="F74" s="165"/>
      <c r="G74" s="133"/>
    </row>
    <row r="75" spans="1:7" ht="24.95" customHeight="1">
      <c r="A75" s="146" t="s">
        <v>287</v>
      </c>
      <c r="B75" s="149">
        <v>0</v>
      </c>
      <c r="C75" s="149"/>
      <c r="D75" s="147"/>
      <c r="E75" s="162"/>
      <c r="F75" s="165"/>
      <c r="G75" s="133"/>
    </row>
    <row r="76" spans="1:7" ht="24.95" customHeight="1">
      <c r="A76" s="146" t="s">
        <v>982</v>
      </c>
      <c r="B76" s="149">
        <v>0</v>
      </c>
      <c r="C76" s="149"/>
      <c r="D76" s="147"/>
      <c r="E76" s="162"/>
      <c r="F76" s="165"/>
      <c r="G76" s="133"/>
    </row>
    <row r="77" spans="1:7" ht="24.95" customHeight="1">
      <c r="A77" s="146" t="s">
        <v>294</v>
      </c>
      <c r="B77" s="149">
        <v>0</v>
      </c>
      <c r="C77" s="149"/>
      <c r="D77" s="147"/>
      <c r="E77" s="162"/>
      <c r="F77" s="165"/>
      <c r="G77" s="133"/>
    </row>
    <row r="78" spans="1:7" ht="24.95" customHeight="1">
      <c r="A78" s="146" t="s">
        <v>983</v>
      </c>
      <c r="B78" s="149">
        <v>0</v>
      </c>
      <c r="C78" s="149">
        <v>1524.95</v>
      </c>
      <c r="D78" s="147">
        <v>2050</v>
      </c>
      <c r="E78" s="162">
        <v>134.43063707006786</v>
      </c>
      <c r="F78" s="165"/>
      <c r="G78" s="133"/>
    </row>
    <row r="79" spans="1:7" ht="24.95" customHeight="1">
      <c r="A79" s="148" t="s">
        <v>984</v>
      </c>
      <c r="B79" s="159">
        <v>1862</v>
      </c>
      <c r="C79" s="159">
        <v>1403.67</v>
      </c>
      <c r="D79" s="159">
        <v>1465</v>
      </c>
      <c r="E79" s="160">
        <v>104.36926058119073</v>
      </c>
      <c r="F79" s="166"/>
      <c r="G79" s="133"/>
    </row>
    <row r="80" spans="1:7" ht="24.95" customHeight="1">
      <c r="A80" s="146" t="s">
        <v>939</v>
      </c>
      <c r="B80" s="149">
        <v>1449</v>
      </c>
      <c r="C80" s="149">
        <v>1006.57</v>
      </c>
      <c r="D80" s="147">
        <v>1065</v>
      </c>
      <c r="E80" s="162">
        <v>105.80486205629016</v>
      </c>
      <c r="F80" s="165"/>
      <c r="G80" s="133"/>
    </row>
    <row r="81" spans="1:7" ht="24.95" customHeight="1">
      <c r="A81" s="146" t="s">
        <v>940</v>
      </c>
      <c r="B81" s="149">
        <v>367</v>
      </c>
      <c r="C81" s="149">
        <v>347.82</v>
      </c>
      <c r="D81" s="147">
        <v>351</v>
      </c>
      <c r="E81" s="162">
        <v>100.914265999655</v>
      </c>
      <c r="F81" s="165"/>
      <c r="G81" s="133"/>
    </row>
    <row r="82" spans="1:7" ht="24.95" customHeight="1">
      <c r="A82" s="146" t="s">
        <v>941</v>
      </c>
      <c r="B82" s="155"/>
      <c r="C82" s="155"/>
      <c r="D82" s="147"/>
      <c r="E82" s="163"/>
      <c r="F82" s="165"/>
      <c r="G82" s="133"/>
    </row>
    <row r="83" spans="1:7" ht="24.95" customHeight="1">
      <c r="A83" s="146" t="s">
        <v>985</v>
      </c>
      <c r="B83" s="149"/>
      <c r="C83" s="149"/>
      <c r="D83" s="147"/>
      <c r="E83" s="162"/>
      <c r="F83" s="165"/>
      <c r="G83" s="133"/>
    </row>
    <row r="84" spans="1:7" ht="24.95" customHeight="1">
      <c r="A84" s="146" t="s">
        <v>986</v>
      </c>
      <c r="B84" s="149"/>
      <c r="C84" s="149"/>
      <c r="D84" s="147"/>
      <c r="E84" s="162"/>
      <c r="F84" s="165"/>
      <c r="G84" s="133"/>
    </row>
    <row r="85" spans="1:7" ht="24.95" customHeight="1">
      <c r="A85" s="146" t="s">
        <v>287</v>
      </c>
      <c r="B85" s="149"/>
      <c r="C85" s="149"/>
      <c r="D85" s="147"/>
      <c r="E85" s="162"/>
      <c r="F85" s="165"/>
      <c r="G85" s="133"/>
    </row>
    <row r="86" spans="1:7" ht="24.95" customHeight="1">
      <c r="A86" s="146" t="s">
        <v>294</v>
      </c>
      <c r="B86" s="149">
        <v>46</v>
      </c>
      <c r="C86" s="149">
        <v>49.28</v>
      </c>
      <c r="D86" s="147">
        <v>49</v>
      </c>
      <c r="E86" s="162">
        <v>99.431818181818173</v>
      </c>
      <c r="F86" s="165"/>
      <c r="G86" s="133"/>
    </row>
    <row r="87" spans="1:7" ht="24.95" customHeight="1">
      <c r="A87" s="146" t="s">
        <v>987</v>
      </c>
      <c r="B87" s="149"/>
      <c r="C87" s="149"/>
      <c r="D87" s="147"/>
      <c r="E87" s="162"/>
      <c r="F87" s="165"/>
      <c r="G87" s="133"/>
    </row>
    <row r="88" spans="1:7" ht="24.95" customHeight="1">
      <c r="A88" s="148" t="s">
        <v>988</v>
      </c>
      <c r="B88" s="159">
        <v>0</v>
      </c>
      <c r="C88" s="159">
        <v>65.97</v>
      </c>
      <c r="D88" s="159">
        <v>93</v>
      </c>
      <c r="E88" s="160">
        <v>140.9731696225557</v>
      </c>
      <c r="F88" s="166"/>
      <c r="G88" s="133"/>
    </row>
    <row r="89" spans="1:7" ht="24.95" customHeight="1">
      <c r="A89" s="146" t="s">
        <v>939</v>
      </c>
      <c r="B89" s="149"/>
      <c r="C89" s="149">
        <v>45.97</v>
      </c>
      <c r="D89" s="147">
        <v>46</v>
      </c>
      <c r="E89" s="162">
        <v>100.06525995214271</v>
      </c>
      <c r="F89" s="165"/>
      <c r="G89" s="133"/>
    </row>
    <row r="90" spans="1:7" ht="24.95" customHeight="1">
      <c r="A90" s="146" t="s">
        <v>940</v>
      </c>
      <c r="B90" s="149"/>
      <c r="C90" s="149"/>
      <c r="D90" s="147"/>
      <c r="E90" s="162"/>
      <c r="F90" s="165"/>
      <c r="G90" s="133"/>
    </row>
    <row r="91" spans="1:7" ht="24.95" customHeight="1">
      <c r="A91" s="146" t="s">
        <v>941</v>
      </c>
      <c r="B91" s="155"/>
      <c r="C91" s="155"/>
      <c r="D91" s="147"/>
      <c r="E91" s="163"/>
      <c r="F91" s="165"/>
      <c r="G91" s="133"/>
    </row>
    <row r="92" spans="1:7" ht="24.95" customHeight="1">
      <c r="A92" s="146" t="s">
        <v>989</v>
      </c>
      <c r="B92" s="149"/>
      <c r="C92" s="149"/>
      <c r="D92" s="147"/>
      <c r="E92" s="162"/>
      <c r="F92" s="165"/>
      <c r="G92" s="133"/>
    </row>
    <row r="93" spans="1:7" ht="24.95" customHeight="1">
      <c r="A93" s="146" t="s">
        <v>990</v>
      </c>
      <c r="B93" s="149"/>
      <c r="C93" s="149"/>
      <c r="D93" s="147"/>
      <c r="E93" s="162"/>
      <c r="F93" s="165"/>
      <c r="G93" s="133"/>
    </row>
    <row r="94" spans="1:7" ht="24.95" customHeight="1">
      <c r="A94" s="146" t="s">
        <v>287</v>
      </c>
      <c r="B94" s="149">
        <v>0</v>
      </c>
      <c r="C94" s="149"/>
      <c r="D94" s="147"/>
      <c r="E94" s="162"/>
      <c r="F94" s="165"/>
      <c r="G94" s="133"/>
    </row>
    <row r="95" spans="1:7" ht="24.95" customHeight="1">
      <c r="A95" s="146" t="s">
        <v>991</v>
      </c>
      <c r="B95" s="149">
        <v>0</v>
      </c>
      <c r="C95" s="149"/>
      <c r="D95" s="147"/>
      <c r="E95" s="162"/>
      <c r="F95" s="165"/>
      <c r="G95" s="133"/>
    </row>
    <row r="96" spans="1:7" ht="24.95" customHeight="1">
      <c r="A96" s="146" t="s">
        <v>992</v>
      </c>
      <c r="B96" s="149">
        <v>0</v>
      </c>
      <c r="C96" s="149"/>
      <c r="D96" s="147"/>
      <c r="E96" s="162"/>
      <c r="F96" s="165"/>
      <c r="G96" s="133"/>
    </row>
    <row r="97" spans="1:10" ht="24.95" customHeight="1">
      <c r="A97" s="146" t="s">
        <v>993</v>
      </c>
      <c r="B97" s="149">
        <v>0</v>
      </c>
      <c r="C97" s="149"/>
      <c r="D97" s="147"/>
      <c r="E97" s="162"/>
      <c r="F97" s="165"/>
      <c r="G97" s="133"/>
    </row>
    <row r="98" spans="1:10" ht="24.95" customHeight="1">
      <c r="A98" s="146" t="s">
        <v>994</v>
      </c>
      <c r="B98" s="149">
        <v>0</v>
      </c>
      <c r="C98" s="149"/>
      <c r="D98" s="147"/>
      <c r="E98" s="162"/>
      <c r="F98" s="165"/>
      <c r="G98" s="133"/>
    </row>
    <row r="99" spans="1:10" ht="24.95" customHeight="1">
      <c r="A99" s="146" t="s">
        <v>294</v>
      </c>
      <c r="B99" s="149">
        <v>0</v>
      </c>
      <c r="C99" s="149"/>
      <c r="D99" s="147"/>
      <c r="E99" s="162"/>
      <c r="F99" s="165"/>
      <c r="G99" s="133"/>
    </row>
    <row r="100" spans="1:10" ht="24.95" customHeight="1">
      <c r="A100" s="146" t="s">
        <v>995</v>
      </c>
      <c r="B100" s="149">
        <v>0</v>
      </c>
      <c r="C100" s="149">
        <v>20</v>
      </c>
      <c r="D100" s="147">
        <v>47</v>
      </c>
      <c r="E100" s="162">
        <v>235</v>
      </c>
      <c r="F100" s="165"/>
      <c r="G100" s="133"/>
    </row>
    <row r="101" spans="1:10" ht="24.95" customHeight="1">
      <c r="A101" s="148" t="s">
        <v>996</v>
      </c>
      <c r="B101" s="159">
        <v>3582</v>
      </c>
      <c r="C101" s="159">
        <v>2613</v>
      </c>
      <c r="D101" s="159">
        <v>2610</v>
      </c>
      <c r="E101" s="160">
        <v>99.885189437428252</v>
      </c>
      <c r="F101" s="166"/>
      <c r="G101" s="133"/>
      <c r="J101" s="133"/>
    </row>
    <row r="102" spans="1:10" ht="24.95" customHeight="1">
      <c r="A102" s="146" t="s">
        <v>939</v>
      </c>
      <c r="B102" s="149">
        <v>2435</v>
      </c>
      <c r="C102" s="149">
        <v>1640</v>
      </c>
      <c r="D102" s="147">
        <v>1637</v>
      </c>
      <c r="E102" s="162">
        <v>99.8</v>
      </c>
      <c r="F102" s="165"/>
      <c r="G102" s="133"/>
    </row>
    <row r="103" spans="1:10" ht="24.95" customHeight="1">
      <c r="A103" s="146" t="s">
        <v>940</v>
      </c>
      <c r="B103" s="149">
        <v>860</v>
      </c>
      <c r="C103" s="149">
        <v>490</v>
      </c>
      <c r="D103" s="147">
        <v>490</v>
      </c>
      <c r="E103" s="162">
        <v>100</v>
      </c>
      <c r="F103" s="165"/>
      <c r="G103" s="133"/>
    </row>
    <row r="104" spans="1:10" ht="24.95" customHeight="1">
      <c r="A104" s="146" t="s">
        <v>941</v>
      </c>
      <c r="B104" s="155"/>
      <c r="C104" s="155"/>
      <c r="D104" s="147"/>
      <c r="E104" s="163"/>
      <c r="F104" s="165"/>
      <c r="G104" s="133"/>
    </row>
    <row r="105" spans="1:10" ht="24.95" customHeight="1">
      <c r="A105" s="146" t="s">
        <v>997</v>
      </c>
      <c r="B105" s="149"/>
      <c r="C105" s="149">
        <v>100</v>
      </c>
      <c r="D105" s="147">
        <v>100</v>
      </c>
      <c r="E105" s="162">
        <v>100</v>
      </c>
      <c r="F105" s="165"/>
      <c r="G105" s="133"/>
    </row>
    <row r="106" spans="1:10" ht="24.95" customHeight="1">
      <c r="A106" s="146" t="s">
        <v>998</v>
      </c>
      <c r="B106" s="149">
        <v>7</v>
      </c>
      <c r="C106" s="149">
        <v>4.42</v>
      </c>
      <c r="D106" s="147">
        <v>4</v>
      </c>
      <c r="E106" s="162">
        <v>100</v>
      </c>
      <c r="F106" s="165"/>
      <c r="G106" s="133"/>
    </row>
    <row r="107" spans="1:10" ht="24.95" customHeight="1">
      <c r="A107" s="146" t="s">
        <v>284</v>
      </c>
      <c r="B107" s="149"/>
      <c r="C107" s="149">
        <v>130</v>
      </c>
      <c r="D107" s="147">
        <v>130</v>
      </c>
      <c r="E107" s="162">
        <v>100</v>
      </c>
      <c r="F107" s="165"/>
      <c r="G107" s="133"/>
    </row>
    <row r="108" spans="1:10" ht="24.95" customHeight="1">
      <c r="A108" s="146" t="s">
        <v>294</v>
      </c>
      <c r="B108" s="149">
        <v>152</v>
      </c>
      <c r="C108" s="149">
        <v>161.09</v>
      </c>
      <c r="D108" s="147">
        <v>161</v>
      </c>
      <c r="E108" s="162">
        <v>100</v>
      </c>
      <c r="F108" s="165"/>
      <c r="G108" s="133"/>
    </row>
    <row r="109" spans="1:10" ht="24.95" customHeight="1">
      <c r="A109" s="146" t="s">
        <v>999</v>
      </c>
      <c r="B109" s="149">
        <v>128</v>
      </c>
      <c r="C109" s="149">
        <v>87.66</v>
      </c>
      <c r="D109" s="147">
        <v>88</v>
      </c>
      <c r="E109" s="162">
        <v>100.38786219484372</v>
      </c>
      <c r="F109" s="165"/>
      <c r="G109" s="133"/>
    </row>
    <row r="110" spans="1:10" ht="24.95" customHeight="1">
      <c r="A110" s="148" t="s">
        <v>1000</v>
      </c>
      <c r="B110" s="159">
        <v>4112</v>
      </c>
      <c r="C110" s="159">
        <v>3428.9</v>
      </c>
      <c r="D110" s="159">
        <v>3606</v>
      </c>
      <c r="E110" s="160">
        <v>105.16492169500422</v>
      </c>
      <c r="F110" s="166"/>
      <c r="G110" s="133"/>
    </row>
    <row r="111" spans="1:10" ht="24.95" customHeight="1">
      <c r="A111" s="146" t="s">
        <v>939</v>
      </c>
      <c r="B111" s="149">
        <v>3225</v>
      </c>
      <c r="C111" s="149">
        <v>2244.63</v>
      </c>
      <c r="D111" s="147">
        <v>2397</v>
      </c>
      <c r="E111" s="162">
        <v>106.78820117346734</v>
      </c>
      <c r="F111" s="165"/>
      <c r="G111" s="133"/>
    </row>
    <row r="112" spans="1:10" ht="24.95" customHeight="1">
      <c r="A112" s="146" t="s">
        <v>940</v>
      </c>
      <c r="B112" s="149">
        <v>23</v>
      </c>
      <c r="C112" s="149"/>
      <c r="D112" s="147"/>
      <c r="E112" s="162"/>
      <c r="F112" s="165"/>
      <c r="G112" s="133"/>
    </row>
    <row r="113" spans="1:7" ht="24.95" customHeight="1">
      <c r="A113" s="146" t="s">
        <v>941</v>
      </c>
      <c r="B113" s="149"/>
      <c r="C113" s="149"/>
      <c r="D113" s="147"/>
      <c r="E113" s="162"/>
      <c r="F113" s="165"/>
      <c r="G113" s="133"/>
    </row>
    <row r="114" spans="1:7" ht="24.95" customHeight="1">
      <c r="A114" s="146" t="s">
        <v>1001</v>
      </c>
      <c r="B114" s="155"/>
      <c r="C114" s="155"/>
      <c r="D114" s="147"/>
      <c r="E114" s="163"/>
      <c r="F114" s="165"/>
      <c r="G114" s="133"/>
    </row>
    <row r="115" spans="1:7" ht="24.95" customHeight="1">
      <c r="A115" s="146" t="s">
        <v>1002</v>
      </c>
      <c r="B115" s="149"/>
      <c r="C115" s="149"/>
      <c r="D115" s="147"/>
      <c r="E115" s="162"/>
      <c r="F115" s="165"/>
      <c r="G115" s="133"/>
    </row>
    <row r="116" spans="1:7" ht="24.95" customHeight="1">
      <c r="A116" s="146" t="s">
        <v>1003</v>
      </c>
      <c r="B116" s="149"/>
      <c r="C116" s="149"/>
      <c r="D116" s="147"/>
      <c r="E116" s="162"/>
      <c r="F116" s="165"/>
      <c r="G116" s="133"/>
    </row>
    <row r="117" spans="1:7" ht="24.95" customHeight="1">
      <c r="A117" s="146" t="s">
        <v>1004</v>
      </c>
      <c r="B117" s="149"/>
      <c r="C117" s="149"/>
      <c r="D117" s="147"/>
      <c r="E117" s="162"/>
      <c r="F117" s="165"/>
      <c r="G117" s="133"/>
    </row>
    <row r="118" spans="1:7" ht="24.95" customHeight="1">
      <c r="A118" s="146" t="s">
        <v>1005</v>
      </c>
      <c r="B118" s="149">
        <v>500</v>
      </c>
      <c r="C118" s="149">
        <v>794.03</v>
      </c>
      <c r="D118" s="147">
        <v>816</v>
      </c>
      <c r="E118" s="162">
        <v>102.76689797614699</v>
      </c>
      <c r="F118" s="165"/>
      <c r="G118" s="133"/>
    </row>
    <row r="119" spans="1:7" ht="24.95" customHeight="1">
      <c r="A119" s="146" t="s">
        <v>294</v>
      </c>
      <c r="B119" s="149">
        <v>356</v>
      </c>
      <c r="C119" s="149">
        <v>390.24</v>
      </c>
      <c r="D119" s="147">
        <v>393</v>
      </c>
      <c r="E119" s="162">
        <v>100.70725707257073</v>
      </c>
      <c r="F119" s="165"/>
      <c r="G119" s="133"/>
    </row>
    <row r="120" spans="1:7" ht="24.95" customHeight="1">
      <c r="A120" s="146" t="s">
        <v>1006</v>
      </c>
      <c r="B120" s="149">
        <v>8</v>
      </c>
      <c r="C120" s="149"/>
      <c r="D120" s="147"/>
      <c r="E120" s="162"/>
      <c r="F120" s="165"/>
      <c r="G120" s="133"/>
    </row>
    <row r="121" spans="1:7" ht="24.95" customHeight="1">
      <c r="A121" s="148" t="s">
        <v>1007</v>
      </c>
      <c r="B121" s="159">
        <v>230</v>
      </c>
      <c r="C121" s="159"/>
      <c r="D121" s="159">
        <v>5</v>
      </c>
      <c r="E121" s="160"/>
      <c r="F121" s="166"/>
      <c r="G121" s="133"/>
    </row>
    <row r="122" spans="1:7" ht="24.95" customHeight="1">
      <c r="A122" s="146" t="s">
        <v>939</v>
      </c>
      <c r="B122" s="149"/>
      <c r="C122" s="149"/>
      <c r="D122" s="147"/>
      <c r="E122" s="162"/>
      <c r="F122" s="165"/>
      <c r="G122" s="133"/>
    </row>
    <row r="123" spans="1:7" ht="24.95" customHeight="1">
      <c r="A123" s="146" t="s">
        <v>940</v>
      </c>
      <c r="B123" s="155"/>
      <c r="C123" s="155"/>
      <c r="D123" s="147"/>
      <c r="E123" s="163"/>
      <c r="F123" s="165"/>
      <c r="G123" s="133"/>
    </row>
    <row r="124" spans="1:7" ht="24.95" customHeight="1">
      <c r="A124" s="146" t="s">
        <v>941</v>
      </c>
      <c r="B124" s="149"/>
      <c r="C124" s="149"/>
      <c r="D124" s="147"/>
      <c r="E124" s="162"/>
      <c r="F124" s="165"/>
      <c r="G124" s="133"/>
    </row>
    <row r="125" spans="1:7" ht="24.95" customHeight="1">
      <c r="A125" s="146" t="s">
        <v>1008</v>
      </c>
      <c r="B125" s="149"/>
      <c r="C125" s="149"/>
      <c r="D125" s="147"/>
      <c r="E125" s="162"/>
      <c r="F125" s="165"/>
      <c r="G125" s="133"/>
    </row>
    <row r="126" spans="1:7" ht="24.95" customHeight="1">
      <c r="A126" s="146" t="s">
        <v>1009</v>
      </c>
      <c r="B126" s="149"/>
      <c r="C126" s="149"/>
      <c r="D126" s="147"/>
      <c r="E126" s="162"/>
      <c r="F126" s="165"/>
      <c r="G126" s="133"/>
    </row>
    <row r="127" spans="1:7" ht="24.95" customHeight="1">
      <c r="A127" s="146" t="s">
        <v>1010</v>
      </c>
      <c r="B127" s="149"/>
      <c r="C127" s="149"/>
      <c r="D127" s="147"/>
      <c r="E127" s="162"/>
      <c r="F127" s="165"/>
      <c r="G127" s="133"/>
    </row>
    <row r="128" spans="1:7" ht="24.95" customHeight="1">
      <c r="A128" s="146" t="s">
        <v>1011</v>
      </c>
      <c r="B128" s="149"/>
      <c r="C128" s="149"/>
      <c r="D128" s="147"/>
      <c r="E128" s="162"/>
      <c r="F128" s="165"/>
      <c r="G128" s="133"/>
    </row>
    <row r="129" spans="1:7" ht="24.95" customHeight="1">
      <c r="A129" s="146" t="s">
        <v>1012</v>
      </c>
      <c r="B129" s="149"/>
      <c r="C129" s="149"/>
      <c r="D129" s="147"/>
      <c r="E129" s="162"/>
      <c r="F129" s="165"/>
      <c r="G129" s="133"/>
    </row>
    <row r="130" spans="1:7" ht="24.95" customHeight="1">
      <c r="A130" s="146" t="s">
        <v>1013</v>
      </c>
      <c r="B130" s="149"/>
      <c r="C130" s="149"/>
      <c r="D130" s="147"/>
      <c r="E130" s="162"/>
      <c r="F130" s="165"/>
      <c r="G130" s="133"/>
    </row>
    <row r="131" spans="1:7" ht="24.95" customHeight="1">
      <c r="A131" s="146" t="s">
        <v>294</v>
      </c>
      <c r="B131" s="149"/>
      <c r="C131" s="149"/>
      <c r="D131" s="147"/>
      <c r="E131" s="162"/>
      <c r="F131" s="165"/>
      <c r="G131" s="133"/>
    </row>
    <row r="132" spans="1:7" ht="24.95" customHeight="1">
      <c r="A132" s="146" t="s">
        <v>1014</v>
      </c>
      <c r="B132" s="149">
        <v>230</v>
      </c>
      <c r="C132" s="149"/>
      <c r="D132" s="147">
        <v>5</v>
      </c>
      <c r="E132" s="162"/>
      <c r="F132" s="165"/>
      <c r="G132" s="133"/>
    </row>
    <row r="133" spans="1:7" ht="24.95" customHeight="1">
      <c r="A133" s="148" t="s">
        <v>1015</v>
      </c>
      <c r="B133" s="159">
        <v>751</v>
      </c>
      <c r="C133" s="159">
        <v>511.41</v>
      </c>
      <c r="D133" s="159">
        <v>530</v>
      </c>
      <c r="E133" s="160">
        <v>103.63504820007429</v>
      </c>
      <c r="F133" s="166"/>
      <c r="G133" s="133"/>
    </row>
    <row r="134" spans="1:7" ht="24.95" customHeight="1">
      <c r="A134" s="146" t="s">
        <v>939</v>
      </c>
      <c r="B134" s="149">
        <v>582</v>
      </c>
      <c r="C134" s="149">
        <v>360.13</v>
      </c>
      <c r="D134" s="147">
        <v>378</v>
      </c>
      <c r="E134" s="162">
        <v>104.96209702052037</v>
      </c>
      <c r="F134" s="165"/>
      <c r="G134" s="133"/>
    </row>
    <row r="135" spans="1:7" ht="24.95" customHeight="1">
      <c r="A135" s="146" t="s">
        <v>940</v>
      </c>
      <c r="B135" s="149"/>
      <c r="C135" s="149"/>
      <c r="D135" s="147"/>
      <c r="E135" s="162"/>
      <c r="F135" s="165"/>
      <c r="G135" s="133"/>
    </row>
    <row r="136" spans="1:7" ht="24.95" customHeight="1">
      <c r="A136" s="146" t="s">
        <v>941</v>
      </c>
      <c r="B136" s="149"/>
      <c r="C136" s="149"/>
      <c r="D136" s="147"/>
      <c r="E136" s="162"/>
      <c r="F136" s="165"/>
      <c r="G136" s="133"/>
    </row>
    <row r="137" spans="1:7" ht="24.95" customHeight="1">
      <c r="A137" s="146" t="s">
        <v>1016</v>
      </c>
      <c r="B137" s="149"/>
      <c r="C137" s="149"/>
      <c r="D137" s="147"/>
      <c r="E137" s="162"/>
      <c r="F137" s="165"/>
      <c r="G137" s="133"/>
    </row>
    <row r="138" spans="1:7" ht="24.95" customHeight="1">
      <c r="A138" s="146" t="s">
        <v>294</v>
      </c>
      <c r="B138" s="149">
        <v>83</v>
      </c>
      <c r="C138" s="149">
        <v>96.55</v>
      </c>
      <c r="D138" s="147">
        <v>97</v>
      </c>
      <c r="E138" s="162">
        <v>100.46607975142415</v>
      </c>
      <c r="F138" s="165"/>
      <c r="G138" s="133"/>
    </row>
    <row r="139" spans="1:7" ht="24.95" customHeight="1">
      <c r="A139" s="146" t="s">
        <v>1017</v>
      </c>
      <c r="B139" s="149">
        <v>86</v>
      </c>
      <c r="C139" s="149">
        <v>54.73</v>
      </c>
      <c r="D139" s="147">
        <v>55</v>
      </c>
      <c r="E139" s="162">
        <v>100.49333089713137</v>
      </c>
      <c r="F139" s="165"/>
      <c r="G139" s="133"/>
    </row>
    <row r="140" spans="1:7" ht="24.95" customHeight="1">
      <c r="A140" s="148" t="s">
        <v>1018</v>
      </c>
      <c r="B140" s="159">
        <v>0</v>
      </c>
      <c r="C140" s="159"/>
      <c r="D140" s="159">
        <v>0</v>
      </c>
      <c r="E140" s="160"/>
      <c r="F140" s="166"/>
      <c r="G140" s="133"/>
    </row>
    <row r="141" spans="1:7" ht="24.95" customHeight="1">
      <c r="A141" s="146" t="s">
        <v>939</v>
      </c>
      <c r="B141" s="149"/>
      <c r="C141" s="149"/>
      <c r="D141" s="147"/>
      <c r="E141" s="162"/>
      <c r="F141" s="165"/>
      <c r="G141" s="133"/>
    </row>
    <row r="142" spans="1:7" ht="24.95" customHeight="1">
      <c r="A142" s="146" t="s">
        <v>940</v>
      </c>
      <c r="B142" s="149">
        <v>0</v>
      </c>
      <c r="C142" s="149"/>
      <c r="D142" s="147"/>
      <c r="E142" s="162"/>
      <c r="F142" s="165"/>
      <c r="G142" s="133"/>
    </row>
    <row r="143" spans="1:7" ht="24.95" customHeight="1">
      <c r="A143" s="146" t="s">
        <v>941</v>
      </c>
      <c r="B143" s="149">
        <v>0</v>
      </c>
      <c r="C143" s="149"/>
      <c r="D143" s="147"/>
      <c r="E143" s="162"/>
      <c r="F143" s="165"/>
      <c r="G143" s="133"/>
    </row>
    <row r="144" spans="1:7" ht="24.95" customHeight="1">
      <c r="A144" s="146" t="s">
        <v>1019</v>
      </c>
      <c r="B144" s="149">
        <v>0</v>
      </c>
      <c r="C144" s="149"/>
      <c r="D144" s="147"/>
      <c r="E144" s="162"/>
      <c r="F144" s="165"/>
      <c r="G144" s="133"/>
    </row>
    <row r="145" spans="1:7" ht="24.95" customHeight="1">
      <c r="A145" s="146" t="s">
        <v>1020</v>
      </c>
      <c r="B145" s="149">
        <v>0</v>
      </c>
      <c r="C145" s="149"/>
      <c r="D145" s="147"/>
      <c r="E145" s="162"/>
      <c r="F145" s="165"/>
      <c r="G145" s="133"/>
    </row>
    <row r="146" spans="1:7" ht="24.95" customHeight="1">
      <c r="A146" s="146" t="s">
        <v>294</v>
      </c>
      <c r="B146" s="149">
        <v>0</v>
      </c>
      <c r="C146" s="149"/>
      <c r="D146" s="147"/>
      <c r="E146" s="162"/>
      <c r="F146" s="165"/>
      <c r="G146" s="133"/>
    </row>
    <row r="147" spans="1:7" ht="24.95" customHeight="1">
      <c r="A147" s="146" t="s">
        <v>1021</v>
      </c>
      <c r="B147" s="149">
        <v>0</v>
      </c>
      <c r="C147" s="149"/>
      <c r="D147" s="147"/>
      <c r="E147" s="162"/>
      <c r="F147" s="165"/>
      <c r="G147" s="133"/>
    </row>
    <row r="148" spans="1:7" ht="24.95" customHeight="1">
      <c r="A148" s="148" t="s">
        <v>1022</v>
      </c>
      <c r="B148" s="159">
        <v>1053</v>
      </c>
      <c r="C148" s="159">
        <v>541.48</v>
      </c>
      <c r="D148" s="159">
        <v>570</v>
      </c>
      <c r="E148" s="160">
        <v>105.26704587427051</v>
      </c>
      <c r="F148" s="166"/>
      <c r="G148" s="133"/>
    </row>
    <row r="149" spans="1:7" ht="24.95" customHeight="1">
      <c r="A149" s="146" t="s">
        <v>939</v>
      </c>
      <c r="B149" s="149">
        <v>642</v>
      </c>
      <c r="C149" s="149">
        <v>459.46</v>
      </c>
      <c r="D149" s="147">
        <v>488</v>
      </c>
      <c r="E149" s="162">
        <v>106.21163975101207</v>
      </c>
      <c r="F149" s="165"/>
      <c r="G149" s="133"/>
    </row>
    <row r="150" spans="1:7" ht="24.95" customHeight="1">
      <c r="A150" s="146" t="s">
        <v>940</v>
      </c>
      <c r="B150" s="149">
        <v>44</v>
      </c>
      <c r="C150" s="149">
        <v>4.68</v>
      </c>
      <c r="D150" s="147">
        <v>5</v>
      </c>
      <c r="E150" s="162">
        <v>106.83760683760684</v>
      </c>
      <c r="F150" s="165"/>
      <c r="G150" s="133"/>
    </row>
    <row r="151" spans="1:7" ht="24.95" customHeight="1">
      <c r="A151" s="146" t="s">
        <v>941</v>
      </c>
      <c r="B151" s="149"/>
      <c r="C151" s="149"/>
      <c r="D151" s="147"/>
      <c r="E151" s="162"/>
      <c r="F151" s="165"/>
      <c r="G151" s="133"/>
    </row>
    <row r="152" spans="1:7" ht="24.95" customHeight="1">
      <c r="A152" s="146" t="s">
        <v>1023</v>
      </c>
      <c r="B152" s="149"/>
      <c r="C152" s="149"/>
      <c r="D152" s="147"/>
      <c r="E152" s="162"/>
      <c r="F152" s="165"/>
      <c r="G152" s="133"/>
    </row>
    <row r="153" spans="1:7" ht="24.95" customHeight="1">
      <c r="A153" s="146" t="s">
        <v>1024</v>
      </c>
      <c r="B153" s="149">
        <v>367</v>
      </c>
      <c r="C153" s="149">
        <v>77.34</v>
      </c>
      <c r="D153" s="147">
        <v>77</v>
      </c>
      <c r="E153" s="162">
        <v>99.560382725627093</v>
      </c>
      <c r="F153" s="165"/>
      <c r="G153" s="133"/>
    </row>
    <row r="154" spans="1:7" ht="24.95" customHeight="1">
      <c r="A154" s="148" t="s">
        <v>1025</v>
      </c>
      <c r="B154" s="159">
        <v>147</v>
      </c>
      <c r="C154" s="159">
        <v>126.32</v>
      </c>
      <c r="D154" s="159">
        <v>128</v>
      </c>
      <c r="E154" s="160">
        <v>101.32995566814441</v>
      </c>
      <c r="F154" s="166"/>
      <c r="G154" s="133"/>
    </row>
    <row r="155" spans="1:7" ht="24.95" customHeight="1">
      <c r="A155" s="146" t="s">
        <v>939</v>
      </c>
      <c r="B155" s="155"/>
      <c r="C155" s="155"/>
      <c r="D155" s="147"/>
      <c r="E155" s="163"/>
      <c r="F155" s="165"/>
      <c r="G155" s="133"/>
    </row>
    <row r="156" spans="1:7" ht="24.95" customHeight="1">
      <c r="A156" s="146" t="s">
        <v>940</v>
      </c>
      <c r="B156" s="149">
        <v>147</v>
      </c>
      <c r="C156" s="149">
        <v>126.32</v>
      </c>
      <c r="D156" s="147">
        <v>128</v>
      </c>
      <c r="E156" s="162">
        <v>101.32995566814441</v>
      </c>
      <c r="F156" s="165"/>
      <c r="G156" s="133"/>
    </row>
    <row r="157" spans="1:7" ht="24.95" customHeight="1">
      <c r="A157" s="146" t="s">
        <v>941</v>
      </c>
      <c r="B157" s="149"/>
      <c r="C157" s="149"/>
      <c r="D157" s="147"/>
      <c r="E157" s="162"/>
      <c r="F157" s="165"/>
      <c r="G157" s="133"/>
    </row>
    <row r="158" spans="1:7" ht="24.95" customHeight="1">
      <c r="A158" s="146" t="s">
        <v>952</v>
      </c>
      <c r="B158" s="149"/>
      <c r="C158" s="149"/>
      <c r="D158" s="147"/>
      <c r="E158" s="162"/>
      <c r="F158" s="165"/>
      <c r="G158" s="133"/>
    </row>
    <row r="159" spans="1:7" ht="24.95" customHeight="1">
      <c r="A159" s="146" t="s">
        <v>294</v>
      </c>
      <c r="B159" s="149"/>
      <c r="C159" s="149"/>
      <c r="D159" s="147"/>
      <c r="E159" s="162"/>
      <c r="F159" s="165"/>
      <c r="G159" s="133"/>
    </row>
    <row r="160" spans="1:7" ht="24.95" customHeight="1">
      <c r="A160" s="146" t="s">
        <v>1026</v>
      </c>
      <c r="B160" s="149"/>
      <c r="C160" s="149"/>
      <c r="D160" s="147"/>
      <c r="E160" s="162"/>
      <c r="F160" s="165"/>
      <c r="G160" s="133"/>
    </row>
    <row r="161" spans="1:7" ht="24.95" customHeight="1">
      <c r="A161" s="148" t="s">
        <v>1027</v>
      </c>
      <c r="B161" s="159">
        <v>2157</v>
      </c>
      <c r="C161" s="159">
        <v>1412.88</v>
      </c>
      <c r="D161" s="159">
        <v>1472</v>
      </c>
      <c r="E161" s="160">
        <v>104.18436102145972</v>
      </c>
      <c r="F161" s="166"/>
      <c r="G161" s="133"/>
    </row>
    <row r="162" spans="1:7" ht="24.95" customHeight="1">
      <c r="A162" s="146" t="s">
        <v>939</v>
      </c>
      <c r="B162" s="149">
        <v>783</v>
      </c>
      <c r="C162" s="149">
        <v>544.70000000000005</v>
      </c>
      <c r="D162" s="147">
        <v>579</v>
      </c>
      <c r="E162" s="162">
        <v>106.29704424453827</v>
      </c>
      <c r="F162" s="165"/>
      <c r="G162" s="133"/>
    </row>
    <row r="163" spans="1:7" ht="24.95" customHeight="1">
      <c r="A163" s="146" t="s">
        <v>940</v>
      </c>
      <c r="B163" s="149">
        <v>313</v>
      </c>
      <c r="C163" s="149">
        <v>110.55</v>
      </c>
      <c r="D163" s="147">
        <v>111</v>
      </c>
      <c r="E163" s="162">
        <v>100.40705563093624</v>
      </c>
      <c r="F163" s="165"/>
      <c r="G163" s="133"/>
    </row>
    <row r="164" spans="1:7" ht="24.95" customHeight="1">
      <c r="A164" s="146" t="s">
        <v>941</v>
      </c>
      <c r="B164" s="149"/>
      <c r="C164" s="149"/>
      <c r="D164" s="147"/>
      <c r="E164" s="162"/>
      <c r="F164" s="165"/>
      <c r="G164" s="133"/>
    </row>
    <row r="165" spans="1:7" ht="24.95" customHeight="1">
      <c r="A165" s="146" t="s">
        <v>1028</v>
      </c>
      <c r="B165" s="149"/>
      <c r="C165" s="149"/>
      <c r="D165" s="147"/>
      <c r="E165" s="162"/>
      <c r="F165" s="165"/>
      <c r="G165" s="133"/>
    </row>
    <row r="166" spans="1:7" ht="24.95" customHeight="1">
      <c r="A166" s="146" t="s">
        <v>294</v>
      </c>
      <c r="B166" s="149">
        <v>501</v>
      </c>
      <c r="C166" s="149">
        <v>512.41</v>
      </c>
      <c r="D166" s="147">
        <v>514</v>
      </c>
      <c r="E166" s="162">
        <v>100.3102983938643</v>
      </c>
      <c r="F166" s="165"/>
      <c r="G166" s="133"/>
    </row>
    <row r="167" spans="1:7" ht="24.95" customHeight="1">
      <c r="A167" s="146" t="s">
        <v>1029</v>
      </c>
      <c r="B167" s="149">
        <v>560</v>
      </c>
      <c r="C167" s="149">
        <v>245.22</v>
      </c>
      <c r="D167" s="147">
        <v>268</v>
      </c>
      <c r="E167" s="162">
        <v>109.28961748633881</v>
      </c>
      <c r="F167" s="165"/>
      <c r="G167" s="133"/>
    </row>
    <row r="168" spans="1:7" ht="24.95" customHeight="1">
      <c r="A168" s="148" t="s">
        <v>1030</v>
      </c>
      <c r="B168" s="159">
        <v>7674</v>
      </c>
      <c r="C168" s="159">
        <v>5542.96</v>
      </c>
      <c r="D168" s="159">
        <v>4751</v>
      </c>
      <c r="E168" s="160">
        <v>85.712326987746621</v>
      </c>
      <c r="F168" s="166"/>
      <c r="G168" s="133"/>
    </row>
    <row r="169" spans="1:7" ht="24.95" customHeight="1">
      <c r="A169" s="146" t="s">
        <v>939</v>
      </c>
      <c r="B169" s="149">
        <v>5031</v>
      </c>
      <c r="C169" s="149">
        <v>4879.3</v>
      </c>
      <c r="D169" s="147">
        <v>4047</v>
      </c>
      <c r="E169" s="162">
        <v>82.942225319205619</v>
      </c>
      <c r="F169" s="165"/>
      <c r="G169" s="133"/>
    </row>
    <row r="170" spans="1:7" ht="24.95" customHeight="1">
      <c r="A170" s="146" t="s">
        <v>940</v>
      </c>
      <c r="B170" s="149">
        <v>1204</v>
      </c>
      <c r="C170" s="149">
        <v>602.52</v>
      </c>
      <c r="D170" s="147">
        <v>641</v>
      </c>
      <c r="E170" s="162">
        <v>106.38650999136958</v>
      </c>
      <c r="F170" s="165"/>
      <c r="G170" s="133"/>
    </row>
    <row r="171" spans="1:7" ht="24.95" customHeight="1">
      <c r="A171" s="146" t="s">
        <v>941</v>
      </c>
      <c r="B171" s="149"/>
      <c r="C171" s="149"/>
      <c r="D171" s="147">
        <v>0</v>
      </c>
      <c r="E171" s="162"/>
      <c r="F171" s="165"/>
      <c r="G171" s="133"/>
    </row>
    <row r="172" spans="1:7" ht="24.95" customHeight="1">
      <c r="A172" s="146" t="s">
        <v>1031</v>
      </c>
      <c r="B172" s="149"/>
      <c r="C172" s="149"/>
      <c r="D172" s="147">
        <v>0</v>
      </c>
      <c r="E172" s="162"/>
      <c r="F172" s="165"/>
      <c r="G172" s="133"/>
    </row>
    <row r="173" spans="1:7" ht="24.95" customHeight="1">
      <c r="A173" s="146" t="s">
        <v>294</v>
      </c>
      <c r="B173" s="149">
        <v>39</v>
      </c>
      <c r="C173" s="149">
        <v>61.14</v>
      </c>
      <c r="D173" s="147">
        <v>63</v>
      </c>
      <c r="E173" s="162">
        <v>103.04219823356232</v>
      </c>
      <c r="F173" s="165"/>
      <c r="G173" s="133"/>
    </row>
    <row r="174" spans="1:7" ht="24.95" customHeight="1">
      <c r="A174" s="146" t="s">
        <v>1032</v>
      </c>
      <c r="B174" s="149">
        <v>1400</v>
      </c>
      <c r="C174" s="149"/>
      <c r="D174" s="147">
        <v>0</v>
      </c>
      <c r="E174" s="162"/>
      <c r="F174" s="165"/>
      <c r="G174" s="133"/>
    </row>
    <row r="175" spans="1:7" ht="24.95" customHeight="1">
      <c r="A175" s="148" t="s">
        <v>1033</v>
      </c>
      <c r="B175" s="159">
        <v>2840</v>
      </c>
      <c r="C175" s="159">
        <v>2133.73</v>
      </c>
      <c r="D175" s="159">
        <v>2389</v>
      </c>
      <c r="E175" s="160">
        <v>111.96355677616192</v>
      </c>
      <c r="F175" s="166"/>
      <c r="G175" s="133"/>
    </row>
    <row r="176" spans="1:7" ht="24.95" customHeight="1">
      <c r="A176" s="146" t="s">
        <v>939</v>
      </c>
      <c r="B176" s="149">
        <v>1623</v>
      </c>
      <c r="C176" s="149">
        <v>1182.79</v>
      </c>
      <c r="D176" s="147">
        <v>1242</v>
      </c>
      <c r="E176" s="162">
        <v>105.00596048326416</v>
      </c>
      <c r="F176" s="165"/>
      <c r="G176" s="133"/>
    </row>
    <row r="177" spans="1:7" ht="24.95" customHeight="1">
      <c r="A177" s="146" t="s">
        <v>940</v>
      </c>
      <c r="B177" s="149">
        <v>493</v>
      </c>
      <c r="C177" s="149">
        <v>593.84</v>
      </c>
      <c r="D177" s="147">
        <v>597</v>
      </c>
      <c r="E177" s="162">
        <v>100.53212986663074</v>
      </c>
      <c r="F177" s="165"/>
      <c r="G177" s="133"/>
    </row>
    <row r="178" spans="1:7" ht="24.95" customHeight="1">
      <c r="A178" s="146" t="s">
        <v>941</v>
      </c>
      <c r="B178" s="149"/>
      <c r="C178" s="149"/>
      <c r="D178" s="147">
        <v>0</v>
      </c>
      <c r="E178" s="162"/>
      <c r="F178" s="165"/>
      <c r="G178" s="133"/>
    </row>
    <row r="179" spans="1:7" ht="24.95" customHeight="1">
      <c r="A179" s="146" t="s">
        <v>1034</v>
      </c>
      <c r="B179" s="149"/>
      <c r="C179" s="149"/>
      <c r="D179" s="147">
        <v>0</v>
      </c>
      <c r="E179" s="162"/>
      <c r="F179" s="165"/>
      <c r="G179" s="133"/>
    </row>
    <row r="180" spans="1:7" ht="24.95" customHeight="1">
      <c r="A180" s="146" t="s">
        <v>294</v>
      </c>
      <c r="B180" s="149">
        <v>56</v>
      </c>
      <c r="C180" s="149">
        <v>61.76</v>
      </c>
      <c r="D180" s="147">
        <v>62</v>
      </c>
      <c r="E180" s="162">
        <v>100.38860103626943</v>
      </c>
      <c r="F180" s="165"/>
      <c r="G180" s="133"/>
    </row>
    <row r="181" spans="1:7" ht="24.95" customHeight="1">
      <c r="A181" s="146" t="s">
        <v>1035</v>
      </c>
      <c r="B181" s="149">
        <v>668</v>
      </c>
      <c r="C181" s="149">
        <v>295.33999999999997</v>
      </c>
      <c r="D181" s="147">
        <v>488</v>
      </c>
      <c r="E181" s="162">
        <v>165.23329044491098</v>
      </c>
      <c r="F181" s="165"/>
      <c r="G181" s="133"/>
    </row>
    <row r="182" spans="1:7" ht="24.95" customHeight="1">
      <c r="A182" s="148" t="s">
        <v>1036</v>
      </c>
      <c r="B182" s="159">
        <v>1732</v>
      </c>
      <c r="C182" s="159">
        <v>2003.07</v>
      </c>
      <c r="D182" s="159">
        <v>2813</v>
      </c>
      <c r="E182" s="160">
        <v>140.43443314512226</v>
      </c>
      <c r="F182" s="166"/>
      <c r="G182" s="133"/>
    </row>
    <row r="183" spans="1:7" ht="24.95" customHeight="1">
      <c r="A183" s="146" t="s">
        <v>939</v>
      </c>
      <c r="B183" s="149">
        <v>949</v>
      </c>
      <c r="C183" s="149">
        <v>1089.52</v>
      </c>
      <c r="D183" s="147">
        <v>1116</v>
      </c>
      <c r="E183" s="162">
        <v>102.43042807841987</v>
      </c>
      <c r="F183" s="165"/>
      <c r="G183" s="133"/>
    </row>
    <row r="184" spans="1:7" ht="24.95" customHeight="1">
      <c r="A184" s="146" t="s">
        <v>940</v>
      </c>
      <c r="B184" s="149">
        <v>402</v>
      </c>
      <c r="C184" s="149">
        <v>99.22</v>
      </c>
      <c r="D184" s="147">
        <v>99</v>
      </c>
      <c r="E184" s="162">
        <v>99.77827050997783</v>
      </c>
      <c r="F184" s="165"/>
      <c r="G184" s="133"/>
    </row>
    <row r="185" spans="1:7" ht="24.95" customHeight="1">
      <c r="A185" s="146" t="s">
        <v>941</v>
      </c>
      <c r="B185" s="149"/>
      <c r="C185" s="149"/>
      <c r="D185" s="147">
        <v>0</v>
      </c>
      <c r="E185" s="162"/>
      <c r="F185" s="165"/>
      <c r="G185" s="133"/>
    </row>
    <row r="186" spans="1:7" ht="24.95" customHeight="1">
      <c r="A186" s="146" t="s">
        <v>1037</v>
      </c>
      <c r="B186" s="149"/>
      <c r="C186" s="149"/>
      <c r="D186" s="147">
        <v>0</v>
      </c>
      <c r="E186" s="162"/>
      <c r="F186" s="165"/>
      <c r="G186" s="133"/>
    </row>
    <row r="187" spans="1:7" ht="24.95" customHeight="1">
      <c r="A187" s="146" t="s">
        <v>294</v>
      </c>
      <c r="B187" s="149">
        <v>181</v>
      </c>
      <c r="C187" s="149">
        <v>262.58</v>
      </c>
      <c r="D187" s="147">
        <v>263</v>
      </c>
      <c r="E187" s="162">
        <v>100.1599512529515</v>
      </c>
      <c r="F187" s="165"/>
      <c r="G187" s="133"/>
    </row>
    <row r="188" spans="1:7" ht="24.95" customHeight="1">
      <c r="A188" s="146" t="s">
        <v>1038</v>
      </c>
      <c r="B188" s="149">
        <v>200</v>
      </c>
      <c r="C188" s="149">
        <v>551.74</v>
      </c>
      <c r="D188" s="147">
        <v>1335</v>
      </c>
      <c r="E188" s="162">
        <v>241.96179359843404</v>
      </c>
      <c r="F188" s="165"/>
      <c r="G188" s="133"/>
    </row>
    <row r="189" spans="1:7" ht="24.95" customHeight="1">
      <c r="A189" s="148" t="s">
        <v>1039</v>
      </c>
      <c r="B189" s="159">
        <v>2155</v>
      </c>
      <c r="C189" s="159">
        <v>1487.58</v>
      </c>
      <c r="D189" s="159">
        <v>1556</v>
      </c>
      <c r="E189" s="160">
        <v>104.59941650196964</v>
      </c>
      <c r="F189" s="166"/>
      <c r="G189" s="133"/>
    </row>
    <row r="190" spans="1:7" ht="24.95" customHeight="1">
      <c r="A190" s="146" t="s">
        <v>939</v>
      </c>
      <c r="B190" s="149">
        <v>1968</v>
      </c>
      <c r="C190" s="149">
        <v>1304.48</v>
      </c>
      <c r="D190" s="147">
        <v>1373</v>
      </c>
      <c r="E190" s="162">
        <v>105.25266772967005</v>
      </c>
      <c r="F190" s="165"/>
      <c r="G190" s="133"/>
    </row>
    <row r="191" spans="1:7" ht="24.95" customHeight="1">
      <c r="A191" s="146" t="s">
        <v>940</v>
      </c>
      <c r="B191" s="149">
        <v>69</v>
      </c>
      <c r="C191" s="149">
        <v>54.41</v>
      </c>
      <c r="D191" s="147">
        <v>54</v>
      </c>
      <c r="E191" s="162">
        <v>99.246462047417765</v>
      </c>
      <c r="F191" s="165"/>
      <c r="G191" s="133"/>
    </row>
    <row r="192" spans="1:7" ht="24.95" customHeight="1">
      <c r="A192" s="146" t="s">
        <v>941</v>
      </c>
      <c r="B192" s="149"/>
      <c r="C192" s="149"/>
      <c r="D192" s="147">
        <v>0</v>
      </c>
      <c r="E192" s="162"/>
      <c r="F192" s="165"/>
      <c r="G192" s="133"/>
    </row>
    <row r="193" spans="1:7" ht="24.95" customHeight="1">
      <c r="A193" s="146" t="s">
        <v>1040</v>
      </c>
      <c r="B193" s="149"/>
      <c r="C193" s="149"/>
      <c r="D193" s="147">
        <v>0</v>
      </c>
      <c r="E193" s="162"/>
      <c r="F193" s="165"/>
      <c r="G193" s="133"/>
    </row>
    <row r="194" spans="1:7" ht="24.95" customHeight="1">
      <c r="A194" s="146" t="s">
        <v>1041</v>
      </c>
      <c r="B194" s="149">
        <v>5</v>
      </c>
      <c r="C194" s="149"/>
      <c r="D194" s="147">
        <v>0</v>
      </c>
      <c r="E194" s="162"/>
      <c r="F194" s="165"/>
      <c r="G194" s="133"/>
    </row>
    <row r="195" spans="1:7" ht="24.95" customHeight="1">
      <c r="A195" s="146" t="s">
        <v>294</v>
      </c>
      <c r="B195" s="149">
        <v>113</v>
      </c>
      <c r="C195" s="149">
        <v>128.69999999999999</v>
      </c>
      <c r="D195" s="147">
        <v>129</v>
      </c>
      <c r="E195" s="162">
        <v>100.23310023310023</v>
      </c>
      <c r="F195" s="165"/>
      <c r="G195" s="133"/>
    </row>
    <row r="196" spans="1:7" ht="24.95" customHeight="1">
      <c r="A196" s="146" t="s">
        <v>1042</v>
      </c>
      <c r="B196" s="149">
        <v>0</v>
      </c>
      <c r="C196" s="149"/>
      <c r="D196" s="147">
        <v>0</v>
      </c>
      <c r="E196" s="162"/>
      <c r="F196" s="165"/>
      <c r="G196" s="133"/>
    </row>
    <row r="197" spans="1:7" ht="24.95" customHeight="1">
      <c r="A197" s="148" t="s">
        <v>1043</v>
      </c>
      <c r="B197" s="159">
        <v>0</v>
      </c>
      <c r="C197" s="159"/>
      <c r="D197" s="159">
        <v>0</v>
      </c>
      <c r="E197" s="160"/>
      <c r="F197" s="166"/>
      <c r="G197" s="133"/>
    </row>
    <row r="198" spans="1:7" ht="24.95" customHeight="1">
      <c r="A198" s="146" t="s">
        <v>939</v>
      </c>
      <c r="B198" s="149"/>
      <c r="C198" s="149"/>
      <c r="D198" s="147">
        <v>0</v>
      </c>
      <c r="E198" s="162"/>
      <c r="F198" s="165"/>
      <c r="G198" s="133"/>
    </row>
    <row r="199" spans="1:7" ht="24.95" customHeight="1">
      <c r="A199" s="146" t="s">
        <v>940</v>
      </c>
      <c r="B199" s="149"/>
      <c r="C199" s="149"/>
      <c r="D199" s="147">
        <v>0</v>
      </c>
      <c r="E199" s="162"/>
      <c r="F199" s="165"/>
      <c r="G199" s="133"/>
    </row>
    <row r="200" spans="1:7" ht="24.95" customHeight="1">
      <c r="A200" s="146" t="s">
        <v>941</v>
      </c>
      <c r="B200" s="149"/>
      <c r="C200" s="149"/>
      <c r="D200" s="147">
        <v>0</v>
      </c>
      <c r="E200" s="162"/>
      <c r="F200" s="165"/>
      <c r="G200" s="133"/>
    </row>
    <row r="201" spans="1:7" ht="24.95" customHeight="1">
      <c r="A201" s="146" t="s">
        <v>294</v>
      </c>
      <c r="B201" s="149"/>
      <c r="C201" s="149"/>
      <c r="D201" s="147">
        <v>0</v>
      </c>
      <c r="E201" s="162"/>
      <c r="F201" s="165"/>
      <c r="G201" s="133"/>
    </row>
    <row r="202" spans="1:7" ht="24.95" customHeight="1">
      <c r="A202" s="146" t="s">
        <v>1044</v>
      </c>
      <c r="B202" s="149"/>
      <c r="C202" s="149"/>
      <c r="D202" s="147">
        <v>0</v>
      </c>
      <c r="E202" s="162"/>
      <c r="F202" s="165"/>
      <c r="G202" s="133"/>
    </row>
    <row r="203" spans="1:7" ht="24.95" customHeight="1">
      <c r="A203" s="148" t="s">
        <v>1045</v>
      </c>
      <c r="B203" s="159">
        <v>467</v>
      </c>
      <c r="C203" s="159">
        <v>347.12</v>
      </c>
      <c r="D203" s="159">
        <v>369</v>
      </c>
      <c r="E203" s="160">
        <v>106.3032956902512</v>
      </c>
      <c r="F203" s="166"/>
      <c r="G203" s="133"/>
    </row>
    <row r="204" spans="1:7" ht="24.95" customHeight="1">
      <c r="A204" s="146" t="s">
        <v>939</v>
      </c>
      <c r="B204" s="149">
        <v>390</v>
      </c>
      <c r="C204" s="149">
        <v>256.04000000000002</v>
      </c>
      <c r="D204" s="147">
        <v>272</v>
      </c>
      <c r="E204" s="162">
        <v>106.23340103108889</v>
      </c>
      <c r="F204" s="165"/>
      <c r="G204" s="133"/>
    </row>
    <row r="205" spans="1:7" ht="24.95" customHeight="1">
      <c r="A205" s="146" t="s">
        <v>940</v>
      </c>
      <c r="B205" s="149"/>
      <c r="C205" s="149"/>
      <c r="D205" s="147">
        <v>0</v>
      </c>
      <c r="E205" s="162"/>
      <c r="F205" s="165"/>
      <c r="G205" s="133"/>
    </row>
    <row r="206" spans="1:7" ht="24.95" customHeight="1">
      <c r="A206" s="146" t="s">
        <v>941</v>
      </c>
      <c r="B206" s="149"/>
      <c r="C206" s="149"/>
      <c r="D206" s="147">
        <v>0</v>
      </c>
      <c r="E206" s="162"/>
      <c r="F206" s="165"/>
      <c r="G206" s="133"/>
    </row>
    <row r="207" spans="1:7" ht="24.95" customHeight="1">
      <c r="A207" s="146" t="s">
        <v>294</v>
      </c>
      <c r="B207" s="149">
        <v>77</v>
      </c>
      <c r="C207" s="149">
        <v>91.08</v>
      </c>
      <c r="D207" s="147">
        <v>97</v>
      </c>
      <c r="E207" s="162">
        <v>106.49978041282388</v>
      </c>
      <c r="F207" s="165"/>
      <c r="G207" s="133"/>
    </row>
    <row r="208" spans="1:7" ht="24.95" customHeight="1">
      <c r="A208" s="146" t="s">
        <v>1046</v>
      </c>
      <c r="B208" s="149">
        <v>0</v>
      </c>
      <c r="C208" s="149"/>
      <c r="D208" s="147">
        <v>0</v>
      </c>
      <c r="E208" s="162"/>
      <c r="F208" s="165"/>
      <c r="G208" s="133"/>
    </row>
    <row r="209" spans="1:7" ht="24.95" customHeight="1">
      <c r="A209" s="148" t="s">
        <v>1047</v>
      </c>
      <c r="B209" s="159">
        <v>0</v>
      </c>
      <c r="C209" s="159"/>
      <c r="D209" s="159">
        <v>0</v>
      </c>
      <c r="E209" s="160"/>
      <c r="F209" s="166"/>
      <c r="G209" s="133"/>
    </row>
    <row r="210" spans="1:7" ht="24.95" customHeight="1">
      <c r="A210" s="146" t="s">
        <v>939</v>
      </c>
      <c r="B210" s="149">
        <v>0</v>
      </c>
      <c r="C210" s="149"/>
      <c r="D210" s="147">
        <v>0</v>
      </c>
      <c r="E210" s="162"/>
      <c r="F210" s="165"/>
      <c r="G210" s="133"/>
    </row>
    <row r="211" spans="1:7" ht="24.95" customHeight="1">
      <c r="A211" s="146" t="s">
        <v>940</v>
      </c>
      <c r="B211" s="155">
        <v>0</v>
      </c>
      <c r="C211" s="155"/>
      <c r="D211" s="147">
        <v>0</v>
      </c>
      <c r="E211" s="163"/>
      <c r="F211" s="165"/>
      <c r="G211" s="133"/>
    </row>
    <row r="212" spans="1:7" ht="24.95" customHeight="1">
      <c r="A212" s="146" t="s">
        <v>941</v>
      </c>
      <c r="B212" s="149">
        <v>0</v>
      </c>
      <c r="C212" s="149"/>
      <c r="D212" s="147">
        <v>0</v>
      </c>
      <c r="E212" s="162"/>
      <c r="F212" s="165"/>
      <c r="G212" s="133"/>
    </row>
    <row r="213" spans="1:7" ht="24.95" customHeight="1">
      <c r="A213" s="146" t="s">
        <v>1048</v>
      </c>
      <c r="B213" s="149">
        <v>0</v>
      </c>
      <c r="C213" s="149"/>
      <c r="D213" s="147">
        <v>0</v>
      </c>
      <c r="E213" s="162"/>
      <c r="F213" s="165"/>
      <c r="G213" s="133"/>
    </row>
    <row r="214" spans="1:7" ht="24.95" customHeight="1">
      <c r="A214" s="146" t="s">
        <v>294</v>
      </c>
      <c r="B214" s="149">
        <v>0</v>
      </c>
      <c r="C214" s="149"/>
      <c r="D214" s="147">
        <v>0</v>
      </c>
      <c r="E214" s="162"/>
      <c r="F214" s="165"/>
      <c r="G214" s="133"/>
    </row>
    <row r="215" spans="1:7" ht="24.95" customHeight="1">
      <c r="A215" s="146" t="s">
        <v>1049</v>
      </c>
      <c r="B215" s="149">
        <v>0</v>
      </c>
      <c r="C215" s="149"/>
      <c r="D215" s="147">
        <v>0</v>
      </c>
      <c r="E215" s="162"/>
      <c r="F215" s="165"/>
      <c r="G215" s="133"/>
    </row>
    <row r="216" spans="1:7" ht="24.95" customHeight="1">
      <c r="A216" s="148" t="s">
        <v>1050</v>
      </c>
      <c r="B216" s="159">
        <v>8118</v>
      </c>
      <c r="C216" s="159">
        <v>6972.25</v>
      </c>
      <c r="D216" s="159">
        <v>7265</v>
      </c>
      <c r="E216" s="160">
        <v>104.19878805263724</v>
      </c>
      <c r="F216" s="166"/>
      <c r="G216" s="133"/>
    </row>
    <row r="217" spans="1:7" ht="24.95" customHeight="1">
      <c r="A217" s="146" t="s">
        <v>939</v>
      </c>
      <c r="B217" s="149">
        <v>4235</v>
      </c>
      <c r="C217" s="149">
        <v>2865.42</v>
      </c>
      <c r="D217" s="147">
        <v>3063</v>
      </c>
      <c r="E217" s="162">
        <v>106.89532424566033</v>
      </c>
      <c r="F217" s="165"/>
      <c r="G217" s="133"/>
    </row>
    <row r="218" spans="1:7" ht="24.95" customHeight="1">
      <c r="A218" s="146" t="s">
        <v>940</v>
      </c>
      <c r="B218" s="149">
        <v>39</v>
      </c>
      <c r="C218" s="149">
        <v>170.21</v>
      </c>
      <c r="D218" s="147">
        <v>170</v>
      </c>
      <c r="E218" s="162">
        <v>99.876622995123668</v>
      </c>
      <c r="F218" s="165"/>
      <c r="G218" s="133"/>
    </row>
    <row r="219" spans="1:7" ht="24.95" customHeight="1">
      <c r="A219" s="146" t="s">
        <v>941</v>
      </c>
      <c r="B219" s="149"/>
      <c r="C219" s="149"/>
      <c r="D219" s="147">
        <v>0</v>
      </c>
      <c r="E219" s="162"/>
      <c r="F219" s="165"/>
      <c r="G219" s="133"/>
    </row>
    <row r="220" spans="1:7" ht="24.95" customHeight="1">
      <c r="A220" s="146" t="s">
        <v>285</v>
      </c>
      <c r="B220" s="149"/>
      <c r="C220" s="149"/>
      <c r="D220" s="147">
        <v>0</v>
      </c>
      <c r="E220" s="162"/>
      <c r="F220" s="165"/>
      <c r="G220" s="133"/>
    </row>
    <row r="221" spans="1:7" ht="24.95" customHeight="1">
      <c r="A221" s="146" t="s">
        <v>286</v>
      </c>
      <c r="B221" s="149">
        <v>120</v>
      </c>
      <c r="C221" s="149">
        <v>81.08</v>
      </c>
      <c r="D221" s="147">
        <v>81</v>
      </c>
      <c r="E221" s="162">
        <v>99.90133201776024</v>
      </c>
      <c r="F221" s="165"/>
      <c r="G221" s="133"/>
    </row>
    <row r="222" spans="1:7" ht="24.95" customHeight="1">
      <c r="A222" s="146" t="s">
        <v>287</v>
      </c>
      <c r="B222" s="149"/>
      <c r="C222" s="149"/>
      <c r="D222" s="147">
        <v>0</v>
      </c>
      <c r="E222" s="162"/>
      <c r="F222" s="165"/>
      <c r="G222" s="133"/>
    </row>
    <row r="223" spans="1:7" ht="24.95" customHeight="1">
      <c r="A223" s="146" t="s">
        <v>288</v>
      </c>
      <c r="B223" s="149"/>
      <c r="C223" s="149"/>
      <c r="D223" s="147">
        <v>0</v>
      </c>
      <c r="E223" s="162"/>
      <c r="F223" s="165"/>
      <c r="G223" s="133"/>
    </row>
    <row r="224" spans="1:7" ht="24.95" customHeight="1">
      <c r="A224" s="146" t="s">
        <v>289</v>
      </c>
      <c r="B224" s="149"/>
      <c r="C224" s="149"/>
      <c r="D224" s="147">
        <v>0</v>
      </c>
      <c r="E224" s="162"/>
      <c r="F224" s="165"/>
      <c r="G224" s="133"/>
    </row>
    <row r="225" spans="1:7" ht="24.95" customHeight="1">
      <c r="A225" s="146" t="s">
        <v>290</v>
      </c>
      <c r="B225" s="149"/>
      <c r="C225" s="149"/>
      <c r="D225" s="147">
        <v>0</v>
      </c>
      <c r="E225" s="162"/>
      <c r="F225" s="165"/>
      <c r="G225" s="133"/>
    </row>
    <row r="226" spans="1:7" ht="24.95" customHeight="1">
      <c r="A226" s="146" t="s">
        <v>291</v>
      </c>
      <c r="B226" s="149"/>
      <c r="C226" s="149"/>
      <c r="D226" s="147">
        <v>0</v>
      </c>
      <c r="E226" s="162"/>
      <c r="F226" s="165"/>
      <c r="G226" s="133"/>
    </row>
    <row r="227" spans="1:7" ht="24.95" customHeight="1">
      <c r="A227" s="146" t="s">
        <v>292</v>
      </c>
      <c r="B227" s="149"/>
      <c r="C227" s="149"/>
      <c r="D227" s="147">
        <v>0</v>
      </c>
      <c r="E227" s="162"/>
      <c r="F227" s="165"/>
      <c r="G227" s="133"/>
    </row>
    <row r="228" spans="1:7" ht="24.95" customHeight="1">
      <c r="A228" s="146" t="s">
        <v>293</v>
      </c>
      <c r="B228" s="149"/>
      <c r="C228" s="149"/>
      <c r="D228" s="147">
        <v>0</v>
      </c>
      <c r="E228" s="162"/>
      <c r="F228" s="165"/>
      <c r="G228" s="133"/>
    </row>
    <row r="229" spans="1:7" ht="24.95" customHeight="1">
      <c r="A229" s="146" t="s">
        <v>294</v>
      </c>
      <c r="B229" s="149">
        <v>3664</v>
      </c>
      <c r="C229" s="149">
        <v>3759.01</v>
      </c>
      <c r="D229" s="147">
        <v>3854</v>
      </c>
      <c r="E229" s="162">
        <v>102.52699513967774</v>
      </c>
      <c r="F229" s="165"/>
      <c r="G229" s="133"/>
    </row>
    <row r="230" spans="1:7" ht="24.95" customHeight="1">
      <c r="A230" s="146" t="s">
        <v>295</v>
      </c>
      <c r="B230" s="149">
        <v>60</v>
      </c>
      <c r="C230" s="149">
        <v>96.52</v>
      </c>
      <c r="D230" s="147">
        <v>97</v>
      </c>
      <c r="E230" s="162">
        <v>100.49730625777042</v>
      </c>
      <c r="F230" s="165"/>
      <c r="G230" s="133"/>
    </row>
    <row r="231" spans="1:7" ht="24.95" customHeight="1">
      <c r="A231" s="148" t="s">
        <v>1051</v>
      </c>
      <c r="B231" s="159">
        <v>9470</v>
      </c>
      <c r="C231" s="159">
        <v>8296</v>
      </c>
      <c r="D231" s="159">
        <v>1527</v>
      </c>
      <c r="E231" s="160">
        <v>18.399999999999999</v>
      </c>
      <c r="F231" s="166"/>
      <c r="G231" s="133"/>
    </row>
    <row r="232" spans="1:7" ht="24.95" customHeight="1">
      <c r="A232" s="146" t="s">
        <v>1052</v>
      </c>
      <c r="B232" s="149">
        <v>0</v>
      </c>
      <c r="C232" s="149"/>
      <c r="D232" s="147">
        <v>0</v>
      </c>
      <c r="E232" s="162"/>
      <c r="F232" s="165"/>
      <c r="G232" s="133"/>
    </row>
    <row r="233" spans="1:7" ht="24.95" customHeight="1">
      <c r="A233" s="146" t="s">
        <v>1053</v>
      </c>
      <c r="B233" s="156">
        <v>9470</v>
      </c>
      <c r="C233" s="156">
        <v>8296</v>
      </c>
      <c r="D233" s="147">
        <v>1527</v>
      </c>
      <c r="E233" s="162">
        <v>18.399999999999999</v>
      </c>
      <c r="F233" s="165"/>
      <c r="G233" s="133"/>
    </row>
    <row r="234" spans="1:7" ht="24.95" customHeight="1">
      <c r="A234" s="148" t="s">
        <v>34</v>
      </c>
      <c r="B234" s="159">
        <v>0</v>
      </c>
      <c r="C234" s="159"/>
      <c r="D234" s="159">
        <v>0</v>
      </c>
      <c r="E234" s="160"/>
      <c r="F234" s="160"/>
      <c r="G234" s="133"/>
    </row>
    <row r="235" spans="1:7" ht="24.95" customHeight="1">
      <c r="A235" s="148" t="s">
        <v>1054</v>
      </c>
      <c r="B235" s="159">
        <v>0</v>
      </c>
      <c r="C235" s="159"/>
      <c r="D235" s="159">
        <v>0</v>
      </c>
      <c r="E235" s="160"/>
      <c r="F235" s="166"/>
      <c r="G235" s="133"/>
    </row>
    <row r="236" spans="1:7" ht="24.95" customHeight="1">
      <c r="A236" s="146" t="s">
        <v>939</v>
      </c>
      <c r="B236" s="149"/>
      <c r="C236" s="149"/>
      <c r="D236" s="147">
        <v>0</v>
      </c>
      <c r="E236" s="162"/>
      <c r="F236" s="165"/>
      <c r="G236" s="133"/>
    </row>
    <row r="237" spans="1:7" ht="24.95" customHeight="1">
      <c r="A237" s="146" t="s">
        <v>940</v>
      </c>
      <c r="B237" s="149"/>
      <c r="C237" s="149"/>
      <c r="D237" s="147">
        <v>0</v>
      </c>
      <c r="E237" s="162"/>
      <c r="F237" s="165"/>
      <c r="G237" s="133"/>
    </row>
    <row r="238" spans="1:7" ht="24.95" customHeight="1">
      <c r="A238" s="146" t="s">
        <v>941</v>
      </c>
      <c r="B238" s="149"/>
      <c r="C238" s="149"/>
      <c r="D238" s="147">
        <v>0</v>
      </c>
      <c r="E238" s="162"/>
      <c r="F238" s="165"/>
      <c r="G238" s="133"/>
    </row>
    <row r="239" spans="1:7" ht="24.95" customHeight="1">
      <c r="A239" s="146" t="s">
        <v>1031</v>
      </c>
      <c r="B239" s="149"/>
      <c r="C239" s="149"/>
      <c r="D239" s="147">
        <v>0</v>
      </c>
      <c r="E239" s="162"/>
      <c r="F239" s="165"/>
      <c r="G239" s="133"/>
    </row>
    <row r="240" spans="1:7" ht="24.95" customHeight="1">
      <c r="A240" s="146" t="s">
        <v>294</v>
      </c>
      <c r="B240" s="149"/>
      <c r="C240" s="149"/>
      <c r="D240" s="147">
        <v>0</v>
      </c>
      <c r="E240" s="162"/>
      <c r="F240" s="165"/>
      <c r="G240" s="133"/>
    </row>
    <row r="241" spans="1:7" ht="24.95" customHeight="1">
      <c r="A241" s="146" t="s">
        <v>1055</v>
      </c>
      <c r="B241" s="149"/>
      <c r="C241" s="149"/>
      <c r="D241" s="147">
        <v>0</v>
      </c>
      <c r="E241" s="162"/>
      <c r="F241" s="165"/>
      <c r="G241" s="133"/>
    </row>
    <row r="242" spans="1:7" ht="24.95" customHeight="1">
      <c r="A242" s="148" t="s">
        <v>1056</v>
      </c>
      <c r="B242" s="159">
        <v>0</v>
      </c>
      <c r="C242" s="159"/>
      <c r="D242" s="159">
        <v>0</v>
      </c>
      <c r="E242" s="160"/>
      <c r="F242" s="166"/>
      <c r="G242" s="133"/>
    </row>
    <row r="243" spans="1:7" ht="24.95" customHeight="1">
      <c r="A243" s="146" t="s">
        <v>1057</v>
      </c>
      <c r="B243" s="149"/>
      <c r="C243" s="149"/>
      <c r="D243" s="147">
        <v>0</v>
      </c>
      <c r="E243" s="162"/>
      <c r="F243" s="165"/>
      <c r="G243" s="133"/>
    </row>
    <row r="244" spans="1:7" ht="24.95" customHeight="1">
      <c r="A244" s="146" t="s">
        <v>1058</v>
      </c>
      <c r="B244" s="155"/>
      <c r="C244" s="155"/>
      <c r="D244" s="147">
        <v>0</v>
      </c>
      <c r="E244" s="163"/>
      <c r="F244" s="165"/>
      <c r="G244" s="133"/>
    </row>
    <row r="245" spans="1:7" ht="24.95" customHeight="1">
      <c r="A245" s="148" t="s">
        <v>1059</v>
      </c>
      <c r="B245" s="159">
        <v>0</v>
      </c>
      <c r="C245" s="159"/>
      <c r="D245" s="159">
        <v>0</v>
      </c>
      <c r="E245" s="160"/>
      <c r="F245" s="166"/>
      <c r="G245" s="133"/>
    </row>
    <row r="246" spans="1:7" ht="24.95" customHeight="1">
      <c r="A246" s="146" t="s">
        <v>1060</v>
      </c>
      <c r="B246" s="149"/>
      <c r="C246" s="149"/>
      <c r="D246" s="147">
        <v>0</v>
      </c>
      <c r="E246" s="162"/>
      <c r="F246" s="165"/>
      <c r="G246" s="133"/>
    </row>
    <row r="247" spans="1:7" ht="24.95" customHeight="1">
      <c r="A247" s="146" t="s">
        <v>1061</v>
      </c>
      <c r="B247" s="155">
        <v>0</v>
      </c>
      <c r="C247" s="155"/>
      <c r="D247" s="147">
        <v>0</v>
      </c>
      <c r="E247" s="163"/>
      <c r="F247" s="165"/>
      <c r="G247" s="133"/>
    </row>
    <row r="248" spans="1:7" ht="24.95" customHeight="1">
      <c r="A248" s="148" t="s">
        <v>1062</v>
      </c>
      <c r="B248" s="159">
        <v>0</v>
      </c>
      <c r="C248" s="159"/>
      <c r="D248" s="159">
        <v>0</v>
      </c>
      <c r="E248" s="160"/>
      <c r="F248" s="166"/>
      <c r="G248" s="133"/>
    </row>
    <row r="249" spans="1:7" ht="24.95" customHeight="1">
      <c r="A249" s="146" t="s">
        <v>1063</v>
      </c>
      <c r="B249" s="149">
        <v>0</v>
      </c>
      <c r="C249" s="149"/>
      <c r="D249" s="147">
        <v>0</v>
      </c>
      <c r="E249" s="162"/>
      <c r="F249" s="165"/>
      <c r="G249" s="133"/>
    </row>
    <row r="250" spans="1:7" ht="24.95" customHeight="1">
      <c r="A250" s="146" t="s">
        <v>1064</v>
      </c>
      <c r="B250" s="149"/>
      <c r="C250" s="149"/>
      <c r="D250" s="147">
        <v>0</v>
      </c>
      <c r="E250" s="162"/>
      <c r="F250" s="165"/>
      <c r="G250" s="133"/>
    </row>
    <row r="251" spans="1:7" ht="24.95" customHeight="1">
      <c r="A251" s="146" t="s">
        <v>1065</v>
      </c>
      <c r="B251" s="149"/>
      <c r="C251" s="149"/>
      <c r="D251" s="147">
        <v>0</v>
      </c>
      <c r="E251" s="162"/>
      <c r="F251" s="165"/>
      <c r="G251" s="133"/>
    </row>
    <row r="252" spans="1:7" ht="24.95" customHeight="1">
      <c r="A252" s="146" t="s">
        <v>1066</v>
      </c>
      <c r="B252" s="149"/>
      <c r="C252" s="149"/>
      <c r="D252" s="147">
        <v>0</v>
      </c>
      <c r="E252" s="162"/>
      <c r="F252" s="165"/>
      <c r="G252" s="133"/>
    </row>
    <row r="253" spans="1:7" ht="24.95" customHeight="1">
      <c r="A253" s="146" t="s">
        <v>1067</v>
      </c>
      <c r="B253" s="149"/>
      <c r="C253" s="149"/>
      <c r="D253" s="147">
        <v>0</v>
      </c>
      <c r="E253" s="162"/>
      <c r="F253" s="165"/>
      <c r="G253" s="133"/>
    </row>
    <row r="254" spans="1:7" ht="24.95" customHeight="1">
      <c r="A254" s="148" t="s">
        <v>1068</v>
      </c>
      <c r="B254" s="159">
        <v>0</v>
      </c>
      <c r="C254" s="159"/>
      <c r="D254" s="159">
        <v>0</v>
      </c>
      <c r="E254" s="160"/>
      <c r="F254" s="166"/>
      <c r="G254" s="133"/>
    </row>
    <row r="255" spans="1:7" ht="24.95" customHeight="1">
      <c r="A255" s="146" t="s">
        <v>1069</v>
      </c>
      <c r="B255" s="155"/>
      <c r="C255" s="155"/>
      <c r="D255" s="147">
        <v>0</v>
      </c>
      <c r="E255" s="163"/>
      <c r="F255" s="165"/>
      <c r="G255" s="133"/>
    </row>
    <row r="256" spans="1:7" ht="24.95" customHeight="1">
      <c r="A256" s="146" t="s">
        <v>1070</v>
      </c>
      <c r="B256" s="149"/>
      <c r="C256" s="149"/>
      <c r="D256" s="147">
        <v>0</v>
      </c>
      <c r="E256" s="162"/>
      <c r="F256" s="165"/>
      <c r="G256" s="133"/>
    </row>
    <row r="257" spans="1:7" ht="24.95" customHeight="1">
      <c r="A257" s="146" t="s">
        <v>1071</v>
      </c>
      <c r="B257" s="149"/>
      <c r="C257" s="149"/>
      <c r="D257" s="147">
        <v>0</v>
      </c>
      <c r="E257" s="162"/>
      <c r="F257" s="165"/>
      <c r="G257" s="133"/>
    </row>
    <row r="258" spans="1:7" ht="24.95" customHeight="1">
      <c r="A258" s="146" t="s">
        <v>1072</v>
      </c>
      <c r="B258" s="155"/>
      <c r="C258" s="155"/>
      <c r="D258" s="147">
        <v>0</v>
      </c>
      <c r="E258" s="163"/>
      <c r="F258" s="165"/>
      <c r="G258" s="133"/>
    </row>
    <row r="259" spans="1:7" ht="24.95" customHeight="1">
      <c r="A259" s="148" t="s">
        <v>1073</v>
      </c>
      <c r="B259" s="159">
        <v>0</v>
      </c>
      <c r="C259" s="159"/>
      <c r="D259" s="159">
        <v>0</v>
      </c>
      <c r="E259" s="160"/>
      <c r="F259" s="166"/>
      <c r="G259" s="133"/>
    </row>
    <row r="260" spans="1:7" ht="24.95" customHeight="1">
      <c r="A260" s="146" t="s">
        <v>1074</v>
      </c>
      <c r="B260" s="149"/>
      <c r="C260" s="149"/>
      <c r="D260" s="147">
        <v>0</v>
      </c>
      <c r="E260" s="162"/>
      <c r="F260" s="165"/>
      <c r="G260" s="133"/>
    </row>
    <row r="261" spans="1:7" ht="24.95" customHeight="1">
      <c r="A261" s="148" t="s">
        <v>1075</v>
      </c>
      <c r="B261" s="159">
        <v>0</v>
      </c>
      <c r="C261" s="159"/>
      <c r="D261" s="159">
        <v>0</v>
      </c>
      <c r="E261" s="160"/>
      <c r="F261" s="166"/>
      <c r="G261" s="133"/>
    </row>
    <row r="262" spans="1:7" ht="24.95" customHeight="1">
      <c r="A262" s="146" t="s">
        <v>1076</v>
      </c>
      <c r="B262" s="149"/>
      <c r="C262" s="149"/>
      <c r="D262" s="147">
        <v>0</v>
      </c>
      <c r="E262" s="162"/>
      <c r="F262" s="165"/>
      <c r="G262" s="133"/>
    </row>
    <row r="263" spans="1:7" ht="24.95" customHeight="1">
      <c r="A263" s="146" t="s">
        <v>1077</v>
      </c>
      <c r="B263" s="149"/>
      <c r="C263" s="149"/>
      <c r="D263" s="147">
        <v>0</v>
      </c>
      <c r="E263" s="162"/>
      <c r="F263" s="165"/>
      <c r="G263" s="133"/>
    </row>
    <row r="264" spans="1:7" ht="24.95" customHeight="1">
      <c r="A264" s="146" t="s">
        <v>1078</v>
      </c>
      <c r="B264" s="149"/>
      <c r="C264" s="149"/>
      <c r="D264" s="147">
        <v>0</v>
      </c>
      <c r="E264" s="162"/>
      <c r="F264" s="165"/>
      <c r="G264" s="133"/>
    </row>
    <row r="265" spans="1:7" ht="24.95" customHeight="1">
      <c r="A265" s="146" t="s">
        <v>1079</v>
      </c>
      <c r="B265" s="149"/>
      <c r="C265" s="149"/>
      <c r="D265" s="147">
        <v>0</v>
      </c>
      <c r="E265" s="162"/>
      <c r="F265" s="165"/>
      <c r="G265" s="133"/>
    </row>
    <row r="266" spans="1:7" ht="24.95" customHeight="1">
      <c r="A266" s="148" t="s">
        <v>1080</v>
      </c>
      <c r="B266" s="159">
        <v>0</v>
      </c>
      <c r="C266" s="159"/>
      <c r="D266" s="159">
        <v>0</v>
      </c>
      <c r="E266" s="160"/>
      <c r="F266" s="166"/>
      <c r="G266" s="133"/>
    </row>
    <row r="267" spans="1:7" ht="24.95" customHeight="1">
      <c r="A267" s="146" t="s">
        <v>939</v>
      </c>
      <c r="B267" s="155"/>
      <c r="C267" s="155"/>
      <c r="D267" s="147">
        <v>0</v>
      </c>
      <c r="E267" s="163"/>
      <c r="F267" s="165"/>
      <c r="G267" s="133"/>
    </row>
    <row r="268" spans="1:7" ht="24.95" customHeight="1">
      <c r="A268" s="146" t="s">
        <v>940</v>
      </c>
      <c r="B268" s="149"/>
      <c r="C268" s="149"/>
      <c r="D268" s="147">
        <v>0</v>
      </c>
      <c r="E268" s="162"/>
      <c r="F268" s="165"/>
      <c r="G268" s="133"/>
    </row>
    <row r="269" spans="1:7" ht="24.95" customHeight="1">
      <c r="A269" s="146" t="s">
        <v>941</v>
      </c>
      <c r="B269" s="149"/>
      <c r="C269" s="149"/>
      <c r="D269" s="147">
        <v>0</v>
      </c>
      <c r="E269" s="162"/>
      <c r="F269" s="165"/>
      <c r="G269" s="133"/>
    </row>
    <row r="270" spans="1:7" ht="24.95" customHeight="1">
      <c r="A270" s="146" t="s">
        <v>294</v>
      </c>
      <c r="B270" s="149"/>
      <c r="C270" s="149"/>
      <c r="D270" s="147">
        <v>0</v>
      </c>
      <c r="E270" s="162"/>
      <c r="F270" s="165"/>
      <c r="G270" s="133"/>
    </row>
    <row r="271" spans="1:7" ht="24.95" customHeight="1">
      <c r="A271" s="146" t="s">
        <v>1081</v>
      </c>
      <c r="B271" s="155"/>
      <c r="C271" s="155"/>
      <c r="D271" s="147">
        <v>0</v>
      </c>
      <c r="E271" s="163"/>
      <c r="F271" s="165"/>
      <c r="G271" s="133"/>
    </row>
    <row r="272" spans="1:7" ht="24.95" customHeight="1">
      <c r="A272" s="148" t="s">
        <v>1082</v>
      </c>
      <c r="B272" s="159">
        <v>0</v>
      </c>
      <c r="C272" s="159"/>
      <c r="D272" s="159">
        <v>0</v>
      </c>
      <c r="E272" s="160"/>
      <c r="F272" s="166"/>
      <c r="G272" s="133"/>
    </row>
    <row r="273" spans="1:7" ht="24.95" customHeight="1">
      <c r="A273" s="146" t="s">
        <v>1083</v>
      </c>
      <c r="B273" s="155"/>
      <c r="C273" s="155"/>
      <c r="D273" s="147">
        <v>0</v>
      </c>
      <c r="E273" s="163"/>
      <c r="F273" s="165"/>
      <c r="G273" s="133"/>
    </row>
    <row r="274" spans="1:7" ht="24.95" customHeight="1">
      <c r="A274" s="148" t="s">
        <v>35</v>
      </c>
      <c r="B274" s="159">
        <v>664</v>
      </c>
      <c r="C274" s="159">
        <v>754.85</v>
      </c>
      <c r="D274" s="159">
        <v>767</v>
      </c>
      <c r="E274" s="160">
        <v>101.60959130953169</v>
      </c>
      <c r="F274" s="160">
        <v>77.085427135678401</v>
      </c>
      <c r="G274" s="133"/>
    </row>
    <row r="275" spans="1:7" ht="24.95" customHeight="1">
      <c r="A275" s="148" t="s">
        <v>1084</v>
      </c>
      <c r="B275" s="159">
        <v>0</v>
      </c>
      <c r="C275" s="159"/>
      <c r="D275" s="159">
        <v>0</v>
      </c>
      <c r="E275" s="160"/>
      <c r="F275" s="166"/>
      <c r="G275" s="133"/>
    </row>
    <row r="276" spans="1:7" ht="24.95" customHeight="1">
      <c r="A276" s="146" t="s">
        <v>1085</v>
      </c>
      <c r="B276" s="149"/>
      <c r="C276" s="149"/>
      <c r="D276" s="147">
        <v>0</v>
      </c>
      <c r="E276" s="162"/>
      <c r="F276" s="165"/>
      <c r="G276" s="133"/>
    </row>
    <row r="277" spans="1:7" ht="24.95" customHeight="1">
      <c r="A277" s="148" t="s">
        <v>1086</v>
      </c>
      <c r="B277" s="159">
        <v>0</v>
      </c>
      <c r="C277" s="159"/>
      <c r="D277" s="159">
        <v>0</v>
      </c>
      <c r="E277" s="160"/>
      <c r="F277" s="166"/>
      <c r="G277" s="133"/>
    </row>
    <row r="278" spans="1:7" ht="24.95" customHeight="1">
      <c r="A278" s="146" t="s">
        <v>1087</v>
      </c>
      <c r="B278" s="155"/>
      <c r="C278" s="155"/>
      <c r="D278" s="147">
        <v>0</v>
      </c>
      <c r="E278" s="163"/>
      <c r="F278" s="165"/>
      <c r="G278" s="133"/>
    </row>
    <row r="279" spans="1:7" ht="24.95" customHeight="1">
      <c r="A279" s="148" t="s">
        <v>1088</v>
      </c>
      <c r="B279" s="159">
        <v>0</v>
      </c>
      <c r="C279" s="159"/>
      <c r="D279" s="159">
        <v>0</v>
      </c>
      <c r="E279" s="160"/>
      <c r="F279" s="166"/>
      <c r="G279" s="133"/>
    </row>
    <row r="280" spans="1:7" ht="24.95" customHeight="1">
      <c r="A280" s="146" t="s">
        <v>1089</v>
      </c>
      <c r="B280" s="149"/>
      <c r="C280" s="149"/>
      <c r="D280" s="147">
        <v>0</v>
      </c>
      <c r="E280" s="162"/>
      <c r="F280" s="165"/>
      <c r="G280" s="133"/>
    </row>
    <row r="281" spans="1:7" ht="24.95" customHeight="1">
      <c r="A281" s="148" t="s">
        <v>1090</v>
      </c>
      <c r="B281" s="159">
        <v>664</v>
      </c>
      <c r="C281" s="159">
        <v>754.85</v>
      </c>
      <c r="D281" s="159">
        <v>767</v>
      </c>
      <c r="E281" s="160">
        <v>101.60959130953169</v>
      </c>
      <c r="F281" s="166"/>
      <c r="G281" s="133"/>
    </row>
    <row r="282" spans="1:7" ht="24.95" customHeight="1">
      <c r="A282" s="146" t="s">
        <v>1091</v>
      </c>
      <c r="B282" s="149"/>
      <c r="C282" s="149">
        <v>16.7</v>
      </c>
      <c r="D282" s="147">
        <v>17</v>
      </c>
      <c r="E282" s="162">
        <v>101.79640718562875</v>
      </c>
      <c r="F282" s="165"/>
      <c r="G282" s="133"/>
    </row>
    <row r="283" spans="1:7" ht="24.95" customHeight="1">
      <c r="A283" s="146" t="s">
        <v>1092</v>
      </c>
      <c r="B283" s="149">
        <v>0</v>
      </c>
      <c r="C283" s="149"/>
      <c r="D283" s="147">
        <v>0</v>
      </c>
      <c r="E283" s="162"/>
      <c r="F283" s="165"/>
      <c r="G283" s="133"/>
    </row>
    <row r="284" spans="1:7" ht="24.95" customHeight="1">
      <c r="A284" s="146" t="s">
        <v>1093</v>
      </c>
      <c r="B284" s="149">
        <v>664</v>
      </c>
      <c r="C284" s="149">
        <v>537.25</v>
      </c>
      <c r="D284" s="147">
        <v>549</v>
      </c>
      <c r="E284" s="162">
        <v>102.18706375058166</v>
      </c>
      <c r="F284" s="165"/>
      <c r="G284" s="133"/>
    </row>
    <row r="285" spans="1:7" ht="24.95" customHeight="1">
      <c r="A285" s="146" t="s">
        <v>1094</v>
      </c>
      <c r="B285" s="149">
        <v>0</v>
      </c>
      <c r="C285" s="149"/>
      <c r="D285" s="147">
        <v>0</v>
      </c>
      <c r="E285" s="162"/>
      <c r="F285" s="165"/>
      <c r="G285" s="133"/>
    </row>
    <row r="286" spans="1:7" ht="24.95" customHeight="1">
      <c r="A286" s="146" t="s">
        <v>1095</v>
      </c>
      <c r="B286" s="149">
        <v>0</v>
      </c>
      <c r="C286" s="149"/>
      <c r="D286" s="147">
        <v>0</v>
      </c>
      <c r="E286" s="162"/>
      <c r="F286" s="165"/>
      <c r="G286" s="133"/>
    </row>
    <row r="287" spans="1:7" ht="24.95" customHeight="1">
      <c r="A287" s="146" t="s">
        <v>1096</v>
      </c>
      <c r="B287" s="149">
        <v>0</v>
      </c>
      <c r="C287" s="149"/>
      <c r="D287" s="147">
        <v>0</v>
      </c>
      <c r="E287" s="162"/>
      <c r="F287" s="165"/>
      <c r="G287" s="133"/>
    </row>
    <row r="288" spans="1:7" ht="24.95" customHeight="1">
      <c r="A288" s="146" t="s">
        <v>1097</v>
      </c>
      <c r="B288" s="149"/>
      <c r="C288" s="149">
        <v>200.9</v>
      </c>
      <c r="D288" s="147">
        <v>201</v>
      </c>
      <c r="E288" s="162">
        <v>100.04977600796417</v>
      </c>
      <c r="F288" s="165"/>
      <c r="G288" s="133"/>
    </row>
    <row r="289" spans="1:7" ht="24.95" customHeight="1">
      <c r="A289" s="146" t="s">
        <v>1098</v>
      </c>
      <c r="B289" s="149">
        <v>0</v>
      </c>
      <c r="C289" s="149"/>
      <c r="D289" s="147">
        <v>0</v>
      </c>
      <c r="E289" s="162"/>
      <c r="F289" s="165"/>
      <c r="G289" s="133"/>
    </row>
    <row r="290" spans="1:7" ht="24.95" customHeight="1">
      <c r="A290" s="146" t="s">
        <v>1099</v>
      </c>
      <c r="B290" s="149">
        <v>0</v>
      </c>
      <c r="C290" s="149"/>
      <c r="D290" s="147">
        <v>0</v>
      </c>
      <c r="E290" s="162"/>
      <c r="F290" s="165"/>
      <c r="G290" s="133"/>
    </row>
    <row r="291" spans="1:7" ht="24.95" customHeight="1">
      <c r="A291" s="148" t="s">
        <v>1100</v>
      </c>
      <c r="B291" s="159">
        <v>0</v>
      </c>
      <c r="C291" s="159"/>
      <c r="D291" s="159">
        <v>0</v>
      </c>
      <c r="E291" s="160"/>
      <c r="F291" s="166"/>
      <c r="G291" s="133"/>
    </row>
    <row r="292" spans="1:7" ht="24.95" customHeight="1">
      <c r="A292" s="146" t="s">
        <v>1101</v>
      </c>
      <c r="B292" s="149">
        <v>0</v>
      </c>
      <c r="C292" s="149"/>
      <c r="D292" s="147">
        <v>0</v>
      </c>
      <c r="E292" s="162"/>
      <c r="F292" s="165"/>
      <c r="G292" s="133"/>
    </row>
    <row r="293" spans="1:7" ht="24.95" customHeight="1">
      <c r="A293" s="148" t="s">
        <v>36</v>
      </c>
      <c r="B293" s="159">
        <v>68412</v>
      </c>
      <c r="C293" s="159">
        <v>56922.29</v>
      </c>
      <c r="D293" s="159">
        <v>60082</v>
      </c>
      <c r="E293" s="160">
        <v>105.55091862959132</v>
      </c>
      <c r="F293" s="160">
        <v>95.369767774091656</v>
      </c>
      <c r="G293" s="133"/>
    </row>
    <row r="294" spans="1:7" ht="24.95" customHeight="1">
      <c r="A294" s="148" t="s">
        <v>1102</v>
      </c>
      <c r="B294" s="159">
        <v>145</v>
      </c>
      <c r="C294" s="159"/>
      <c r="D294" s="159">
        <v>0</v>
      </c>
      <c r="E294" s="160"/>
      <c r="F294" s="166"/>
      <c r="G294" s="133"/>
    </row>
    <row r="295" spans="1:7" ht="24.95" customHeight="1">
      <c r="A295" s="146" t="s">
        <v>1103</v>
      </c>
      <c r="B295" s="149">
        <v>0</v>
      </c>
      <c r="C295" s="149"/>
      <c r="D295" s="147">
        <v>0</v>
      </c>
      <c r="E295" s="162"/>
      <c r="F295" s="165"/>
      <c r="G295" s="133"/>
    </row>
    <row r="296" spans="1:7" ht="24.95" customHeight="1">
      <c r="A296" s="146" t="s">
        <v>1104</v>
      </c>
      <c r="B296" s="149">
        <v>145</v>
      </c>
      <c r="C296" s="149"/>
      <c r="D296" s="147">
        <v>0</v>
      </c>
      <c r="E296" s="162"/>
      <c r="F296" s="165"/>
      <c r="G296" s="133"/>
    </row>
    <row r="297" spans="1:7" ht="24.95" customHeight="1">
      <c r="A297" s="148" t="s">
        <v>1105</v>
      </c>
      <c r="B297" s="159">
        <v>56978</v>
      </c>
      <c r="C297" s="159">
        <v>47940.95</v>
      </c>
      <c r="D297" s="159">
        <v>50568</v>
      </c>
      <c r="E297" s="160">
        <v>105.47976208231169</v>
      </c>
      <c r="F297" s="166"/>
      <c r="G297" s="133"/>
    </row>
    <row r="298" spans="1:7" ht="24.95" customHeight="1">
      <c r="A298" s="146" t="s">
        <v>939</v>
      </c>
      <c r="B298" s="149">
        <v>46440</v>
      </c>
      <c r="C298" s="149">
        <v>40484.769999999997</v>
      </c>
      <c r="D298" s="147">
        <v>42750</v>
      </c>
      <c r="E298" s="162">
        <v>105.59526458962223</v>
      </c>
      <c r="F298" s="165"/>
      <c r="G298" s="133"/>
    </row>
    <row r="299" spans="1:7" ht="24.95" customHeight="1">
      <c r="A299" s="146" t="s">
        <v>940</v>
      </c>
      <c r="B299" s="149">
        <v>4242</v>
      </c>
      <c r="C299" s="149">
        <v>3728.1</v>
      </c>
      <c r="D299" s="147">
        <v>3997</v>
      </c>
      <c r="E299" s="162">
        <v>107.21278935650869</v>
      </c>
      <c r="F299" s="165"/>
      <c r="G299" s="133"/>
    </row>
    <row r="300" spans="1:7" ht="24.95" customHeight="1">
      <c r="A300" s="146" t="s">
        <v>941</v>
      </c>
      <c r="B300" s="149"/>
      <c r="C300" s="149"/>
      <c r="D300" s="147">
        <v>0</v>
      </c>
      <c r="E300" s="162"/>
      <c r="F300" s="165"/>
      <c r="G300" s="133"/>
    </row>
    <row r="301" spans="1:7" ht="24.95" customHeight="1">
      <c r="A301" s="146" t="s">
        <v>287</v>
      </c>
      <c r="B301" s="149">
        <v>55</v>
      </c>
      <c r="C301" s="149">
        <v>39.75</v>
      </c>
      <c r="D301" s="147">
        <v>40</v>
      </c>
      <c r="E301" s="162">
        <v>100.62893081761007</v>
      </c>
      <c r="F301" s="165"/>
      <c r="G301" s="133"/>
    </row>
    <row r="302" spans="1:7" ht="24.95" customHeight="1">
      <c r="A302" s="146" t="s">
        <v>1106</v>
      </c>
      <c r="B302" s="149">
        <v>27</v>
      </c>
      <c r="C302" s="149"/>
      <c r="D302" s="147">
        <v>0</v>
      </c>
      <c r="E302" s="162"/>
      <c r="F302" s="165"/>
      <c r="G302" s="133"/>
    </row>
    <row r="303" spans="1:7" ht="24.95" customHeight="1">
      <c r="A303" s="146" t="s">
        <v>1107</v>
      </c>
      <c r="B303" s="149">
        <v>180</v>
      </c>
      <c r="C303" s="149"/>
      <c r="D303" s="147">
        <v>0</v>
      </c>
      <c r="E303" s="162"/>
      <c r="F303" s="165"/>
      <c r="G303" s="133"/>
    </row>
    <row r="304" spans="1:7" ht="24.95" customHeight="1">
      <c r="A304" s="146" t="s">
        <v>1108</v>
      </c>
      <c r="B304" s="149"/>
      <c r="C304" s="149"/>
      <c r="D304" s="147">
        <v>0</v>
      </c>
      <c r="E304" s="162"/>
      <c r="F304" s="165"/>
      <c r="G304" s="133"/>
    </row>
    <row r="305" spans="1:7" ht="24.95" customHeight="1">
      <c r="A305" s="146" t="s">
        <v>1109</v>
      </c>
      <c r="B305" s="149"/>
      <c r="C305" s="149"/>
      <c r="D305" s="147">
        <v>0</v>
      </c>
      <c r="E305" s="162"/>
      <c r="F305" s="165"/>
      <c r="G305" s="133"/>
    </row>
    <row r="306" spans="1:7" ht="24.95" customHeight="1">
      <c r="A306" s="146" t="s">
        <v>294</v>
      </c>
      <c r="B306" s="149">
        <v>135</v>
      </c>
      <c r="C306" s="149">
        <v>141.80000000000001</v>
      </c>
      <c r="D306" s="147">
        <v>142</v>
      </c>
      <c r="E306" s="162">
        <v>100.1410437235543</v>
      </c>
      <c r="F306" s="165"/>
      <c r="G306" s="133"/>
    </row>
    <row r="307" spans="1:7" ht="24.95" customHeight="1">
      <c r="A307" s="146" t="s">
        <v>1110</v>
      </c>
      <c r="B307" s="149">
        <v>5899</v>
      </c>
      <c r="C307" s="149">
        <v>3546.52</v>
      </c>
      <c r="D307" s="147">
        <v>3639</v>
      </c>
      <c r="E307" s="162">
        <v>102.60762663117649</v>
      </c>
      <c r="F307" s="165"/>
      <c r="G307" s="133"/>
    </row>
    <row r="308" spans="1:7" ht="24.95" customHeight="1">
      <c r="A308" s="148" t="s">
        <v>1111</v>
      </c>
      <c r="B308" s="159">
        <v>151</v>
      </c>
      <c r="C308" s="159">
        <v>281.01</v>
      </c>
      <c r="D308" s="159">
        <v>312</v>
      </c>
      <c r="E308" s="160">
        <v>111.02807729262305</v>
      </c>
      <c r="F308" s="166"/>
      <c r="G308" s="133"/>
    </row>
    <row r="309" spans="1:7" ht="24.95" customHeight="1">
      <c r="A309" s="146" t="s">
        <v>939</v>
      </c>
      <c r="B309" s="149"/>
      <c r="C309" s="149">
        <v>144.31</v>
      </c>
      <c r="D309" s="147">
        <v>175</v>
      </c>
      <c r="E309" s="162">
        <v>121.26671748319589</v>
      </c>
      <c r="F309" s="165"/>
      <c r="G309" s="133"/>
    </row>
    <row r="310" spans="1:7" ht="24.95" customHeight="1">
      <c r="A310" s="146" t="s">
        <v>940</v>
      </c>
      <c r="B310" s="149">
        <v>0</v>
      </c>
      <c r="C310" s="149">
        <v>30</v>
      </c>
      <c r="D310" s="147">
        <v>30</v>
      </c>
      <c r="E310" s="162">
        <v>100</v>
      </c>
      <c r="F310" s="165"/>
      <c r="G310" s="133"/>
    </row>
    <row r="311" spans="1:7" ht="24.95" customHeight="1">
      <c r="A311" s="146" t="s">
        <v>941</v>
      </c>
      <c r="B311" s="149">
        <v>0</v>
      </c>
      <c r="C311" s="149"/>
      <c r="D311" s="147">
        <v>0</v>
      </c>
      <c r="E311" s="162"/>
      <c r="F311" s="165"/>
      <c r="G311" s="133"/>
    </row>
    <row r="312" spans="1:7" ht="24.95" customHeight="1">
      <c r="A312" s="146" t="s">
        <v>1112</v>
      </c>
      <c r="B312" s="149">
        <v>0</v>
      </c>
      <c r="C312" s="149"/>
      <c r="D312" s="147">
        <v>0</v>
      </c>
      <c r="E312" s="162"/>
      <c r="F312" s="165"/>
      <c r="G312" s="133"/>
    </row>
    <row r="313" spans="1:7" ht="24.95" customHeight="1">
      <c r="A313" s="146" t="s">
        <v>294</v>
      </c>
      <c r="B313" s="149">
        <v>0</v>
      </c>
      <c r="C313" s="149"/>
      <c r="D313" s="147">
        <v>0</v>
      </c>
      <c r="E313" s="162"/>
      <c r="F313" s="165"/>
      <c r="G313" s="133"/>
    </row>
    <row r="314" spans="1:7" ht="24.95" customHeight="1">
      <c r="A314" s="146" t="s">
        <v>1113</v>
      </c>
      <c r="B314" s="149">
        <v>151</v>
      </c>
      <c r="C314" s="149">
        <v>106.7</v>
      </c>
      <c r="D314" s="147">
        <v>107</v>
      </c>
      <c r="E314" s="162">
        <v>100.28116213683225</v>
      </c>
      <c r="F314" s="165"/>
      <c r="G314" s="133"/>
    </row>
    <row r="315" spans="1:7" ht="24.95" customHeight="1">
      <c r="A315" s="148" t="s">
        <v>1114</v>
      </c>
      <c r="B315" s="159">
        <v>2045</v>
      </c>
      <c r="C315" s="159">
        <v>2239.77</v>
      </c>
      <c r="D315" s="159">
        <v>2384</v>
      </c>
      <c r="E315" s="160">
        <v>106.43950048442474</v>
      </c>
      <c r="F315" s="166"/>
      <c r="G315" s="133"/>
    </row>
    <row r="316" spans="1:7" ht="24.95" customHeight="1">
      <c r="A316" s="146" t="s">
        <v>939</v>
      </c>
      <c r="B316" s="149">
        <v>1869</v>
      </c>
      <c r="C316" s="149">
        <v>2058.71</v>
      </c>
      <c r="D316" s="147">
        <v>2176</v>
      </c>
      <c r="E316" s="162">
        <v>105.69725702017283</v>
      </c>
      <c r="F316" s="165"/>
      <c r="G316" s="133"/>
    </row>
    <row r="317" spans="1:7" ht="24.95" customHeight="1">
      <c r="A317" s="146" t="s">
        <v>940</v>
      </c>
      <c r="B317" s="149">
        <v>163</v>
      </c>
      <c r="C317" s="149">
        <v>178.06</v>
      </c>
      <c r="D317" s="147">
        <v>195</v>
      </c>
      <c r="E317" s="162">
        <v>109.51364708525216</v>
      </c>
      <c r="F317" s="165"/>
      <c r="G317" s="133"/>
    </row>
    <row r="318" spans="1:7" ht="24.95" customHeight="1">
      <c r="A318" s="146" t="s">
        <v>941</v>
      </c>
      <c r="B318" s="155"/>
      <c r="C318" s="155"/>
      <c r="D318" s="147">
        <v>0</v>
      </c>
      <c r="E318" s="163"/>
      <c r="F318" s="165"/>
      <c r="G318" s="133"/>
    </row>
    <row r="319" spans="1:7" ht="24.95" customHeight="1">
      <c r="A319" s="146" t="s">
        <v>1115</v>
      </c>
      <c r="B319" s="149"/>
      <c r="C319" s="149"/>
      <c r="D319" s="147">
        <v>0</v>
      </c>
      <c r="E319" s="162"/>
      <c r="F319" s="165"/>
      <c r="G319" s="133"/>
    </row>
    <row r="320" spans="1:7" ht="24.95" customHeight="1">
      <c r="A320" s="146" t="s">
        <v>1116</v>
      </c>
      <c r="B320" s="149">
        <v>3</v>
      </c>
      <c r="C320" s="149">
        <v>3</v>
      </c>
      <c r="D320" s="147">
        <v>3</v>
      </c>
      <c r="E320" s="162">
        <v>100</v>
      </c>
      <c r="F320" s="165"/>
      <c r="G320" s="133"/>
    </row>
    <row r="321" spans="1:7" ht="24.95" customHeight="1">
      <c r="A321" s="146" t="s">
        <v>294</v>
      </c>
      <c r="B321" s="149"/>
      <c r="C321" s="149"/>
      <c r="D321" s="147">
        <v>0</v>
      </c>
      <c r="E321" s="162"/>
      <c r="F321" s="165"/>
      <c r="G321" s="133"/>
    </row>
    <row r="322" spans="1:7" ht="24.95" customHeight="1">
      <c r="A322" s="146" t="s">
        <v>1117</v>
      </c>
      <c r="B322" s="149">
        <v>10</v>
      </c>
      <c r="C322" s="149"/>
      <c r="D322" s="147">
        <v>10</v>
      </c>
      <c r="E322" s="162"/>
      <c r="F322" s="165"/>
      <c r="G322" s="133"/>
    </row>
    <row r="323" spans="1:7" ht="24.95" customHeight="1">
      <c r="A323" s="148" t="s">
        <v>1118</v>
      </c>
      <c r="B323" s="159">
        <v>3207</v>
      </c>
      <c r="C323" s="159">
        <v>2735.08</v>
      </c>
      <c r="D323" s="159">
        <v>2883</v>
      </c>
      <c r="E323" s="160">
        <v>105.40825131257587</v>
      </c>
      <c r="F323" s="166"/>
      <c r="G323" s="133"/>
    </row>
    <row r="324" spans="1:7" ht="24.95" customHeight="1">
      <c r="A324" s="146" t="s">
        <v>939</v>
      </c>
      <c r="B324" s="149">
        <v>2293</v>
      </c>
      <c r="C324" s="149">
        <v>2531.23</v>
      </c>
      <c r="D324" s="147">
        <v>2663</v>
      </c>
      <c r="E324" s="162">
        <v>105.20576952706786</v>
      </c>
      <c r="F324" s="165"/>
      <c r="G324" s="133"/>
    </row>
    <row r="325" spans="1:7" ht="24.95" customHeight="1">
      <c r="A325" s="146" t="s">
        <v>940</v>
      </c>
      <c r="B325" s="149">
        <v>914</v>
      </c>
      <c r="C325" s="149">
        <v>203.84</v>
      </c>
      <c r="D325" s="147">
        <v>220</v>
      </c>
      <c r="E325" s="162">
        <v>107.92778649921506</v>
      </c>
      <c r="F325" s="165"/>
      <c r="G325" s="133"/>
    </row>
    <row r="326" spans="1:7" ht="24.95" customHeight="1">
      <c r="A326" s="146" t="s">
        <v>941</v>
      </c>
      <c r="B326" s="149"/>
      <c r="C326" s="149"/>
      <c r="D326" s="147">
        <v>0</v>
      </c>
      <c r="E326" s="162"/>
      <c r="F326" s="165"/>
      <c r="G326" s="133"/>
    </row>
    <row r="327" spans="1:7" ht="24.95" customHeight="1">
      <c r="A327" s="146" t="s">
        <v>1119</v>
      </c>
      <c r="B327" s="149"/>
      <c r="C327" s="149"/>
      <c r="D327" s="147">
        <v>0</v>
      </c>
      <c r="E327" s="162"/>
      <c r="F327" s="165"/>
      <c r="G327" s="133"/>
    </row>
    <row r="328" spans="1:7" ht="24.95" customHeight="1">
      <c r="A328" s="146" t="s">
        <v>1120</v>
      </c>
      <c r="B328" s="149"/>
      <c r="C328" s="149"/>
      <c r="D328" s="147">
        <v>0</v>
      </c>
      <c r="E328" s="162"/>
      <c r="F328" s="165"/>
      <c r="G328" s="133"/>
    </row>
    <row r="329" spans="1:7" ht="24.95" customHeight="1">
      <c r="A329" s="146" t="s">
        <v>1121</v>
      </c>
      <c r="B329" s="149"/>
      <c r="C329" s="149"/>
      <c r="D329" s="147">
        <v>0</v>
      </c>
      <c r="E329" s="162"/>
      <c r="F329" s="165"/>
      <c r="G329" s="133"/>
    </row>
    <row r="330" spans="1:7" ht="24.95" customHeight="1">
      <c r="A330" s="146" t="s">
        <v>294</v>
      </c>
      <c r="B330" s="149"/>
      <c r="C330" s="149"/>
      <c r="D330" s="147">
        <v>0</v>
      </c>
      <c r="E330" s="162"/>
      <c r="F330" s="165"/>
      <c r="G330" s="133"/>
    </row>
    <row r="331" spans="1:7" ht="24.95" customHeight="1">
      <c r="A331" s="146" t="s">
        <v>1122</v>
      </c>
      <c r="B331" s="149"/>
      <c r="C331" s="149"/>
      <c r="D331" s="147">
        <v>0</v>
      </c>
      <c r="E331" s="162"/>
      <c r="F331" s="165"/>
      <c r="G331" s="133"/>
    </row>
    <row r="332" spans="1:7" ht="24.95" customHeight="1">
      <c r="A332" s="148" t="s">
        <v>1123</v>
      </c>
      <c r="B332" s="159">
        <v>1761</v>
      </c>
      <c r="C332" s="159">
        <v>1718.03</v>
      </c>
      <c r="D332" s="159">
        <v>1798</v>
      </c>
      <c r="E332" s="160">
        <v>104.65474991705617</v>
      </c>
      <c r="F332" s="166"/>
      <c r="G332" s="133"/>
    </row>
    <row r="333" spans="1:7" ht="24.95" customHeight="1">
      <c r="A333" s="146" t="s">
        <v>939</v>
      </c>
      <c r="B333" s="149">
        <v>1442</v>
      </c>
      <c r="C333" s="149">
        <v>1432.84</v>
      </c>
      <c r="D333" s="147">
        <v>1513</v>
      </c>
      <c r="E333" s="162">
        <v>105.59448368275592</v>
      </c>
      <c r="F333" s="165"/>
      <c r="G333" s="133"/>
    </row>
    <row r="334" spans="1:7" ht="24.95" customHeight="1">
      <c r="A334" s="146" t="s">
        <v>940</v>
      </c>
      <c r="B334" s="149">
        <v>233</v>
      </c>
      <c r="C334" s="149">
        <v>155.75</v>
      </c>
      <c r="D334" s="147">
        <v>156</v>
      </c>
      <c r="E334" s="162">
        <v>100.16051364365973</v>
      </c>
      <c r="F334" s="165"/>
      <c r="G334" s="133"/>
    </row>
    <row r="335" spans="1:7" ht="24.95" customHeight="1">
      <c r="A335" s="146" t="s">
        <v>941</v>
      </c>
      <c r="B335" s="149"/>
      <c r="C335" s="149"/>
      <c r="D335" s="147"/>
      <c r="E335" s="162"/>
      <c r="F335" s="165"/>
      <c r="G335" s="133"/>
    </row>
    <row r="336" spans="1:7" ht="24.95" customHeight="1">
      <c r="A336" s="146" t="s">
        <v>1124</v>
      </c>
      <c r="B336" s="149"/>
      <c r="C336" s="149"/>
      <c r="D336" s="147">
        <v>0</v>
      </c>
      <c r="E336" s="162"/>
      <c r="F336" s="165"/>
      <c r="G336" s="133"/>
    </row>
    <row r="337" spans="1:7" ht="24.95" customHeight="1">
      <c r="A337" s="146" t="s">
        <v>1125</v>
      </c>
      <c r="B337" s="149"/>
      <c r="C337" s="149"/>
      <c r="D337" s="147">
        <v>0</v>
      </c>
      <c r="E337" s="162"/>
      <c r="F337" s="165"/>
      <c r="G337" s="133"/>
    </row>
    <row r="338" spans="1:7" ht="24.95" customHeight="1">
      <c r="A338" s="146" t="s">
        <v>1126</v>
      </c>
      <c r="B338" s="149"/>
      <c r="C338" s="149"/>
      <c r="D338" s="147">
        <v>0</v>
      </c>
      <c r="E338" s="162"/>
      <c r="F338" s="165"/>
      <c r="G338" s="133"/>
    </row>
    <row r="339" spans="1:7" ht="24.95" customHeight="1">
      <c r="A339" s="146" t="s">
        <v>1127</v>
      </c>
      <c r="B339" s="149"/>
      <c r="C339" s="149">
        <v>40</v>
      </c>
      <c r="D339" s="147">
        <v>40</v>
      </c>
      <c r="E339" s="162">
        <v>100</v>
      </c>
      <c r="F339" s="165"/>
      <c r="G339" s="133"/>
    </row>
    <row r="340" spans="1:7" ht="24.95" customHeight="1">
      <c r="A340" s="146" t="s">
        <v>1128</v>
      </c>
      <c r="B340" s="149">
        <v>0</v>
      </c>
      <c r="C340" s="149"/>
      <c r="D340" s="147">
        <v>0</v>
      </c>
      <c r="E340" s="162"/>
      <c r="F340" s="165"/>
      <c r="G340" s="133"/>
    </row>
    <row r="341" spans="1:7" ht="24.95" customHeight="1">
      <c r="A341" s="146" t="s">
        <v>1129</v>
      </c>
      <c r="B341" s="149"/>
      <c r="C341" s="149"/>
      <c r="D341" s="147">
        <v>0</v>
      </c>
      <c r="E341" s="162"/>
      <c r="F341" s="165"/>
      <c r="G341" s="133"/>
    </row>
    <row r="342" spans="1:7" ht="24.95" customHeight="1">
      <c r="A342" s="146" t="s">
        <v>1130</v>
      </c>
      <c r="B342" s="149"/>
      <c r="C342" s="149"/>
      <c r="D342" s="147">
        <v>0</v>
      </c>
      <c r="E342" s="162"/>
      <c r="F342" s="165"/>
      <c r="G342" s="133"/>
    </row>
    <row r="343" spans="1:7" ht="24.95" customHeight="1">
      <c r="A343" s="146" t="s">
        <v>287</v>
      </c>
      <c r="B343" s="149">
        <v>0</v>
      </c>
      <c r="C343" s="149"/>
      <c r="D343" s="147">
        <v>0</v>
      </c>
      <c r="E343" s="162"/>
      <c r="F343" s="165"/>
      <c r="G343" s="133"/>
    </row>
    <row r="344" spans="1:7" ht="24.95" customHeight="1">
      <c r="A344" s="146" t="s">
        <v>294</v>
      </c>
      <c r="B344" s="149">
        <v>86</v>
      </c>
      <c r="C344" s="149">
        <v>89.43</v>
      </c>
      <c r="D344" s="147">
        <v>89</v>
      </c>
      <c r="E344" s="162">
        <v>99.519177009951903</v>
      </c>
      <c r="F344" s="165"/>
      <c r="G344" s="133"/>
    </row>
    <row r="345" spans="1:7" ht="24.95" customHeight="1">
      <c r="A345" s="146" t="s">
        <v>1131</v>
      </c>
      <c r="B345" s="149">
        <v>0</v>
      </c>
      <c r="C345" s="149"/>
      <c r="D345" s="147">
        <v>0</v>
      </c>
      <c r="E345" s="162"/>
      <c r="F345" s="165"/>
      <c r="G345" s="133"/>
    </row>
    <row r="346" spans="1:7" ht="24.95" customHeight="1">
      <c r="A346" s="148" t="s">
        <v>1132</v>
      </c>
      <c r="B346" s="159">
        <v>0</v>
      </c>
      <c r="C346" s="159"/>
      <c r="D346" s="159">
        <v>0</v>
      </c>
      <c r="E346" s="160"/>
      <c r="F346" s="166"/>
      <c r="G346" s="133"/>
    </row>
    <row r="347" spans="1:7" ht="24.95" customHeight="1">
      <c r="A347" s="146" t="s">
        <v>939</v>
      </c>
      <c r="B347" s="149"/>
      <c r="C347" s="149"/>
      <c r="D347" s="147">
        <v>0</v>
      </c>
      <c r="E347" s="162"/>
      <c r="F347" s="165"/>
      <c r="G347" s="133"/>
    </row>
    <row r="348" spans="1:7" ht="24.95" customHeight="1">
      <c r="A348" s="146" t="s">
        <v>940</v>
      </c>
      <c r="B348" s="149"/>
      <c r="C348" s="149"/>
      <c r="D348" s="147">
        <v>0</v>
      </c>
      <c r="E348" s="162"/>
      <c r="F348" s="165"/>
      <c r="G348" s="133"/>
    </row>
    <row r="349" spans="1:7" ht="24.95" customHeight="1">
      <c r="A349" s="146" t="s">
        <v>941</v>
      </c>
      <c r="B349" s="149"/>
      <c r="C349" s="149"/>
      <c r="D349" s="147">
        <v>0</v>
      </c>
      <c r="E349" s="162"/>
      <c r="F349" s="165"/>
      <c r="G349" s="133"/>
    </row>
    <row r="350" spans="1:7" ht="24.95" customHeight="1">
      <c r="A350" s="146" t="s">
        <v>1133</v>
      </c>
      <c r="B350" s="149"/>
      <c r="C350" s="149"/>
      <c r="D350" s="147">
        <v>0</v>
      </c>
      <c r="E350" s="162"/>
      <c r="F350" s="165"/>
      <c r="G350" s="133"/>
    </row>
    <row r="351" spans="1:7" ht="24.95" customHeight="1">
      <c r="A351" s="146" t="s">
        <v>1134</v>
      </c>
      <c r="B351" s="149"/>
      <c r="C351" s="149"/>
      <c r="D351" s="147">
        <v>0</v>
      </c>
      <c r="E351" s="162"/>
      <c r="F351" s="165"/>
      <c r="G351" s="133"/>
    </row>
    <row r="352" spans="1:7" ht="24.95" customHeight="1">
      <c r="A352" s="146" t="s">
        <v>1135</v>
      </c>
      <c r="B352" s="149"/>
      <c r="C352" s="149"/>
      <c r="D352" s="147">
        <v>0</v>
      </c>
      <c r="E352" s="162"/>
      <c r="F352" s="165"/>
      <c r="G352" s="133"/>
    </row>
    <row r="353" spans="1:7" ht="24.95" customHeight="1">
      <c r="A353" s="146" t="s">
        <v>287</v>
      </c>
      <c r="B353" s="149"/>
      <c r="C353" s="149"/>
      <c r="D353" s="147">
        <v>0</v>
      </c>
      <c r="E353" s="162"/>
      <c r="F353" s="165"/>
      <c r="G353" s="133"/>
    </row>
    <row r="354" spans="1:7" ht="24.95" customHeight="1">
      <c r="A354" s="146" t="s">
        <v>294</v>
      </c>
      <c r="B354" s="149"/>
      <c r="C354" s="149"/>
      <c r="D354" s="147">
        <v>0</v>
      </c>
      <c r="E354" s="162"/>
      <c r="F354" s="165"/>
      <c r="G354" s="133"/>
    </row>
    <row r="355" spans="1:7" ht="24.95" customHeight="1">
      <c r="A355" s="146" t="s">
        <v>1136</v>
      </c>
      <c r="B355" s="149">
        <v>0</v>
      </c>
      <c r="C355" s="149"/>
      <c r="D355" s="147">
        <v>0</v>
      </c>
      <c r="E355" s="162"/>
      <c r="F355" s="165"/>
      <c r="G355" s="133"/>
    </row>
    <row r="356" spans="1:7" ht="24.95" customHeight="1">
      <c r="A356" s="148" t="s">
        <v>1137</v>
      </c>
      <c r="B356" s="159">
        <v>1748</v>
      </c>
      <c r="C356" s="159">
        <v>1852.79</v>
      </c>
      <c r="D356" s="159">
        <v>1982</v>
      </c>
      <c r="E356" s="160">
        <v>106.97380706933868</v>
      </c>
      <c r="F356" s="166"/>
      <c r="G356" s="133"/>
    </row>
    <row r="357" spans="1:7" ht="24.95" customHeight="1">
      <c r="A357" s="146" t="s">
        <v>939</v>
      </c>
      <c r="B357" s="149">
        <v>1748</v>
      </c>
      <c r="C357" s="149">
        <v>1852.79</v>
      </c>
      <c r="D357" s="147">
        <v>1980</v>
      </c>
      <c r="E357" s="162">
        <v>106.8658617544352</v>
      </c>
      <c r="F357" s="165"/>
      <c r="G357" s="133"/>
    </row>
    <row r="358" spans="1:7" ht="24.95" customHeight="1">
      <c r="A358" s="146" t="s">
        <v>940</v>
      </c>
      <c r="B358" s="155">
        <v>0</v>
      </c>
      <c r="C358" s="155"/>
      <c r="D358" s="147">
        <v>2</v>
      </c>
      <c r="E358" s="163"/>
      <c r="F358" s="165"/>
      <c r="G358" s="133"/>
    </row>
    <row r="359" spans="1:7" ht="24.95" customHeight="1">
      <c r="A359" s="146" t="s">
        <v>941</v>
      </c>
      <c r="B359" s="149">
        <v>0</v>
      </c>
      <c r="C359" s="149"/>
      <c r="D359" s="147">
        <v>0</v>
      </c>
      <c r="E359" s="162"/>
      <c r="F359" s="165"/>
      <c r="G359" s="133"/>
    </row>
    <row r="360" spans="1:7" ht="24.95" customHeight="1">
      <c r="A360" s="146" t="s">
        <v>1138</v>
      </c>
      <c r="B360" s="149">
        <v>0</v>
      </c>
      <c r="C360" s="149"/>
      <c r="D360" s="147">
        <v>0</v>
      </c>
      <c r="E360" s="162"/>
      <c r="F360" s="165"/>
      <c r="G360" s="133"/>
    </row>
    <row r="361" spans="1:7" ht="24.95" customHeight="1">
      <c r="A361" s="146" t="s">
        <v>1139</v>
      </c>
      <c r="B361" s="149">
        <v>0</v>
      </c>
      <c r="C361" s="149"/>
      <c r="D361" s="147">
        <v>0</v>
      </c>
      <c r="E361" s="162"/>
      <c r="F361" s="165"/>
      <c r="G361" s="133"/>
    </row>
    <row r="362" spans="1:7" ht="24.95" customHeight="1">
      <c r="A362" s="146" t="s">
        <v>1140</v>
      </c>
      <c r="B362" s="149">
        <v>0</v>
      </c>
      <c r="C362" s="149"/>
      <c r="D362" s="147">
        <v>0</v>
      </c>
      <c r="E362" s="162"/>
      <c r="F362" s="165"/>
      <c r="G362" s="133"/>
    </row>
    <row r="363" spans="1:7" ht="24.95" customHeight="1">
      <c r="A363" s="146" t="s">
        <v>287</v>
      </c>
      <c r="B363" s="149">
        <v>0</v>
      </c>
      <c r="C363" s="149"/>
      <c r="D363" s="147">
        <v>0</v>
      </c>
      <c r="E363" s="162"/>
      <c r="F363" s="165"/>
      <c r="G363" s="133"/>
    </row>
    <row r="364" spans="1:7" ht="24.95" customHeight="1">
      <c r="A364" s="146" t="s">
        <v>294</v>
      </c>
      <c r="B364" s="149">
        <v>0</v>
      </c>
      <c r="C364" s="149"/>
      <c r="D364" s="147">
        <v>0</v>
      </c>
      <c r="E364" s="162"/>
      <c r="F364" s="165"/>
      <c r="G364" s="133"/>
    </row>
    <row r="365" spans="1:7" ht="24.95" customHeight="1">
      <c r="A365" s="146" t="s">
        <v>1141</v>
      </c>
      <c r="B365" s="149"/>
      <c r="C365" s="149"/>
      <c r="D365" s="147">
        <v>0</v>
      </c>
      <c r="E365" s="162"/>
      <c r="F365" s="165"/>
      <c r="G365" s="133"/>
    </row>
    <row r="366" spans="1:7" ht="24.95" customHeight="1">
      <c r="A366" s="148" t="s">
        <v>1142</v>
      </c>
      <c r="B366" s="159">
        <v>0</v>
      </c>
      <c r="C366" s="159"/>
      <c r="D366" s="159">
        <v>0</v>
      </c>
      <c r="E366" s="160"/>
      <c r="F366" s="166"/>
      <c r="G366" s="133"/>
    </row>
    <row r="367" spans="1:7" ht="24.95" customHeight="1">
      <c r="A367" s="146" t="s">
        <v>939</v>
      </c>
      <c r="B367" s="149"/>
      <c r="C367" s="149"/>
      <c r="D367" s="147">
        <v>0</v>
      </c>
      <c r="E367" s="162"/>
      <c r="F367" s="165"/>
      <c r="G367" s="133"/>
    </row>
    <row r="368" spans="1:7" ht="24.95" customHeight="1">
      <c r="A368" s="146" t="s">
        <v>940</v>
      </c>
      <c r="B368" s="155"/>
      <c r="C368" s="155"/>
      <c r="D368" s="147">
        <v>0</v>
      </c>
      <c r="E368" s="163"/>
      <c r="F368" s="165"/>
      <c r="G368" s="133"/>
    </row>
    <row r="369" spans="1:7" ht="24.95" customHeight="1">
      <c r="A369" s="146" t="s">
        <v>941</v>
      </c>
      <c r="B369" s="149"/>
      <c r="C369" s="149"/>
      <c r="D369" s="147">
        <v>0</v>
      </c>
      <c r="E369" s="162"/>
      <c r="F369" s="165"/>
      <c r="G369" s="133"/>
    </row>
    <row r="370" spans="1:7" ht="24.95" customHeight="1">
      <c r="A370" s="146" t="s">
        <v>1143</v>
      </c>
      <c r="B370" s="149"/>
      <c r="C370" s="149"/>
      <c r="D370" s="147">
        <v>0</v>
      </c>
      <c r="E370" s="162"/>
      <c r="F370" s="165"/>
      <c r="G370" s="133"/>
    </row>
    <row r="371" spans="1:7" ht="24.95" customHeight="1">
      <c r="A371" s="146" t="s">
        <v>1144</v>
      </c>
      <c r="B371" s="149">
        <v>0</v>
      </c>
      <c r="C371" s="149"/>
      <c r="D371" s="147">
        <v>0</v>
      </c>
      <c r="E371" s="162"/>
      <c r="F371" s="165"/>
      <c r="G371" s="133"/>
    </row>
    <row r="372" spans="1:7" ht="24.95" customHeight="1">
      <c r="A372" s="146" t="s">
        <v>294</v>
      </c>
      <c r="B372" s="149">
        <v>0</v>
      </c>
      <c r="C372" s="149"/>
      <c r="D372" s="147">
        <v>0</v>
      </c>
      <c r="E372" s="162"/>
      <c r="F372" s="165"/>
      <c r="G372" s="133"/>
    </row>
    <row r="373" spans="1:7" ht="24.95" customHeight="1">
      <c r="A373" s="146" t="s">
        <v>1145</v>
      </c>
      <c r="B373" s="149">
        <v>0</v>
      </c>
      <c r="C373" s="149"/>
      <c r="D373" s="147">
        <v>0</v>
      </c>
      <c r="E373" s="162"/>
      <c r="F373" s="165"/>
      <c r="G373" s="133"/>
    </row>
    <row r="374" spans="1:7" ht="24.95" customHeight="1">
      <c r="A374" s="148" t="s">
        <v>1146</v>
      </c>
      <c r="B374" s="159">
        <v>0</v>
      </c>
      <c r="C374" s="159"/>
      <c r="D374" s="159">
        <v>0</v>
      </c>
      <c r="E374" s="160"/>
      <c r="F374" s="166"/>
      <c r="G374" s="133"/>
    </row>
    <row r="375" spans="1:7" ht="24.95" customHeight="1">
      <c r="A375" s="146" t="s">
        <v>939</v>
      </c>
      <c r="B375" s="149"/>
      <c r="C375" s="149"/>
      <c r="D375" s="147">
        <v>0</v>
      </c>
      <c r="E375" s="162"/>
      <c r="F375" s="165"/>
      <c r="G375" s="133"/>
    </row>
    <row r="376" spans="1:7" ht="24.95" customHeight="1">
      <c r="A376" s="146" t="s">
        <v>940</v>
      </c>
      <c r="B376" s="149"/>
      <c r="C376" s="149"/>
      <c r="D376" s="147">
        <v>0</v>
      </c>
      <c r="E376" s="162"/>
      <c r="F376" s="165"/>
      <c r="G376" s="133"/>
    </row>
    <row r="377" spans="1:7" ht="24.95" customHeight="1">
      <c r="A377" s="146" t="s">
        <v>287</v>
      </c>
      <c r="B377" s="149"/>
      <c r="C377" s="149"/>
      <c r="D377" s="147">
        <v>0</v>
      </c>
      <c r="E377" s="162"/>
      <c r="F377" s="165"/>
      <c r="G377" s="133"/>
    </row>
    <row r="378" spans="1:7" ht="24.95" customHeight="1">
      <c r="A378" s="146" t="s">
        <v>1147</v>
      </c>
      <c r="B378" s="155"/>
      <c r="C378" s="155"/>
      <c r="D378" s="147">
        <v>0</v>
      </c>
      <c r="E378" s="163"/>
      <c r="F378" s="165"/>
      <c r="G378" s="133"/>
    </row>
    <row r="379" spans="1:7" ht="24.95" customHeight="1">
      <c r="A379" s="146" t="s">
        <v>1148</v>
      </c>
      <c r="B379" s="149"/>
      <c r="C379" s="149"/>
      <c r="D379" s="147">
        <v>0</v>
      </c>
      <c r="E379" s="162"/>
      <c r="F379" s="165"/>
      <c r="G379" s="133"/>
    </row>
    <row r="380" spans="1:7" ht="24.95" customHeight="1">
      <c r="A380" s="148" t="s">
        <v>1149</v>
      </c>
      <c r="B380" s="159">
        <v>2377</v>
      </c>
      <c r="C380" s="159">
        <v>154.66</v>
      </c>
      <c r="D380" s="159">
        <v>155</v>
      </c>
      <c r="E380" s="160">
        <v>100.21983706194233</v>
      </c>
      <c r="F380" s="166"/>
      <c r="G380" s="133"/>
    </row>
    <row r="381" spans="1:7" ht="24.95" customHeight="1">
      <c r="A381" s="146" t="s">
        <v>1150</v>
      </c>
      <c r="B381" s="149">
        <v>0</v>
      </c>
      <c r="C381" s="149"/>
      <c r="D381" s="147">
        <v>0</v>
      </c>
      <c r="E381" s="162"/>
      <c r="F381" s="165"/>
      <c r="G381" s="133"/>
    </row>
    <row r="382" spans="1:7" ht="24.95" customHeight="1">
      <c r="A382" s="146" t="s">
        <v>1151</v>
      </c>
      <c r="B382" s="149">
        <v>2377</v>
      </c>
      <c r="C382" s="149">
        <v>154.66</v>
      </c>
      <c r="D382" s="147">
        <v>155</v>
      </c>
      <c r="E382" s="162">
        <v>100.21983706194233</v>
      </c>
      <c r="F382" s="165"/>
      <c r="G382" s="133"/>
    </row>
    <row r="383" spans="1:7" ht="24.95" customHeight="1">
      <c r="A383" s="148" t="s">
        <v>37</v>
      </c>
      <c r="B383" s="159">
        <v>111935</v>
      </c>
      <c r="C383" s="159">
        <v>96507.17</v>
      </c>
      <c r="D383" s="159">
        <v>87950</v>
      </c>
      <c r="E383" s="160">
        <v>91.133125134640252</v>
      </c>
      <c r="F383" s="160">
        <v>91.666145540199693</v>
      </c>
      <c r="G383" s="133"/>
    </row>
    <row r="384" spans="1:7" ht="24.95" customHeight="1">
      <c r="A384" s="148" t="s">
        <v>1152</v>
      </c>
      <c r="B384" s="159">
        <v>2089</v>
      </c>
      <c r="C384" s="159">
        <v>1313.88</v>
      </c>
      <c r="D384" s="159">
        <v>1371</v>
      </c>
      <c r="E384" s="160">
        <v>104.34742898894875</v>
      </c>
      <c r="F384" s="166"/>
      <c r="G384" s="133"/>
    </row>
    <row r="385" spans="1:7" ht="24.95" customHeight="1">
      <c r="A385" s="146" t="s">
        <v>939</v>
      </c>
      <c r="B385" s="149">
        <v>2038</v>
      </c>
      <c r="C385" s="149">
        <v>1289.48</v>
      </c>
      <c r="D385" s="147">
        <v>1347</v>
      </c>
      <c r="E385" s="162">
        <v>104.4607128454881</v>
      </c>
      <c r="F385" s="165"/>
      <c r="G385" s="133"/>
    </row>
    <row r="386" spans="1:7" ht="24.95" customHeight="1">
      <c r="A386" s="146" t="s">
        <v>940</v>
      </c>
      <c r="B386" s="149">
        <v>45</v>
      </c>
      <c r="C386" s="149">
        <v>18.399999999999999</v>
      </c>
      <c r="D386" s="147">
        <v>18</v>
      </c>
      <c r="E386" s="162">
        <v>97.826086956521749</v>
      </c>
      <c r="F386" s="165"/>
      <c r="G386" s="133"/>
    </row>
    <row r="387" spans="1:7" ht="24.95" customHeight="1">
      <c r="A387" s="146" t="s">
        <v>941</v>
      </c>
      <c r="B387" s="149"/>
      <c r="C387" s="149"/>
      <c r="D387" s="147">
        <v>0</v>
      </c>
      <c r="E387" s="162"/>
      <c r="F387" s="165"/>
      <c r="G387" s="133"/>
    </row>
    <row r="388" spans="1:7" ht="24.95" customHeight="1">
      <c r="A388" s="146" t="s">
        <v>1153</v>
      </c>
      <c r="B388" s="149">
        <v>6</v>
      </c>
      <c r="C388" s="149">
        <v>6</v>
      </c>
      <c r="D388" s="147">
        <v>6</v>
      </c>
      <c r="E388" s="162">
        <v>100</v>
      </c>
      <c r="F388" s="165"/>
      <c r="G388" s="133"/>
    </row>
    <row r="389" spans="1:7" ht="24.95" customHeight="1">
      <c r="A389" s="148" t="s">
        <v>1154</v>
      </c>
      <c r="B389" s="159">
        <v>83295</v>
      </c>
      <c r="C389" s="159">
        <v>73745.279999999999</v>
      </c>
      <c r="D389" s="159">
        <v>60075</v>
      </c>
      <c r="E389" s="160">
        <v>81.462840740451455</v>
      </c>
      <c r="F389" s="166"/>
      <c r="G389" s="133"/>
    </row>
    <row r="390" spans="1:7" ht="24.95" customHeight="1">
      <c r="A390" s="146" t="s">
        <v>1155</v>
      </c>
      <c r="B390" s="149">
        <v>1794</v>
      </c>
      <c r="C390" s="149">
        <v>1843.31</v>
      </c>
      <c r="D390" s="147">
        <v>2055</v>
      </c>
      <c r="E390" s="162">
        <v>111.48423216930414</v>
      </c>
      <c r="F390" s="165"/>
      <c r="G390" s="133"/>
    </row>
    <row r="391" spans="1:7" ht="24.95" customHeight="1">
      <c r="A391" s="146" t="s">
        <v>1156</v>
      </c>
      <c r="B391" s="149">
        <v>0</v>
      </c>
      <c r="C391" s="149">
        <v>1607.22</v>
      </c>
      <c r="D391" s="147">
        <v>1660</v>
      </c>
      <c r="E391" s="162">
        <v>103.2839312601884</v>
      </c>
      <c r="F391" s="165"/>
      <c r="G391" s="133"/>
    </row>
    <row r="392" spans="1:7" ht="24.95" customHeight="1">
      <c r="A392" s="146" t="s">
        <v>1157</v>
      </c>
      <c r="B392" s="149">
        <v>22541</v>
      </c>
      <c r="C392" s="149">
        <v>18636.939999999999</v>
      </c>
      <c r="D392" s="147">
        <v>13689</v>
      </c>
      <c r="E392" s="162">
        <v>73.450899128290388</v>
      </c>
      <c r="F392" s="165"/>
      <c r="G392" s="133"/>
    </row>
    <row r="393" spans="1:7" ht="24.95" customHeight="1">
      <c r="A393" s="146" t="s">
        <v>1158</v>
      </c>
      <c r="B393" s="149">
        <v>24269</v>
      </c>
      <c r="C393" s="149">
        <v>16810.3</v>
      </c>
      <c r="D393" s="147">
        <v>17073</v>
      </c>
      <c r="E393" s="162">
        <v>101.56273237241453</v>
      </c>
      <c r="F393" s="165"/>
      <c r="G393" s="133"/>
    </row>
    <row r="394" spans="1:7" ht="24.95" customHeight="1">
      <c r="A394" s="146" t="s">
        <v>1159</v>
      </c>
      <c r="B394" s="149">
        <v>34486</v>
      </c>
      <c r="C394" s="149">
        <v>34847.519999999997</v>
      </c>
      <c r="D394" s="147">
        <v>25598</v>
      </c>
      <c r="E394" s="162">
        <v>73.457164240095139</v>
      </c>
      <c r="F394" s="165"/>
      <c r="G394" s="133"/>
    </row>
    <row r="395" spans="1:7" ht="24.95" customHeight="1">
      <c r="A395" s="146" t="s">
        <v>1160</v>
      </c>
      <c r="B395" s="149">
        <v>205</v>
      </c>
      <c r="C395" s="149"/>
      <c r="D395" s="147">
        <v>0</v>
      </c>
      <c r="E395" s="162"/>
      <c r="F395" s="165"/>
      <c r="G395" s="133"/>
    </row>
    <row r="396" spans="1:7" ht="24.95" customHeight="1">
      <c r="A396" s="148" t="s">
        <v>1161</v>
      </c>
      <c r="B396" s="159">
        <v>13269</v>
      </c>
      <c r="C396" s="159">
        <v>14673.28</v>
      </c>
      <c r="D396" s="159">
        <v>14917</v>
      </c>
      <c r="E396" s="160">
        <v>101.66097832250185</v>
      </c>
      <c r="F396" s="166"/>
      <c r="G396" s="133"/>
    </row>
    <row r="397" spans="1:7" ht="24.95" customHeight="1">
      <c r="A397" s="146" t="s">
        <v>1162</v>
      </c>
      <c r="B397" s="149">
        <v>285</v>
      </c>
      <c r="C397" s="149"/>
      <c r="D397" s="147">
        <v>0</v>
      </c>
      <c r="E397" s="162"/>
      <c r="F397" s="165"/>
      <c r="G397" s="133"/>
    </row>
    <row r="398" spans="1:7" ht="24.95" customHeight="1">
      <c r="A398" s="146" t="s">
        <v>296</v>
      </c>
      <c r="B398" s="149">
        <v>12984</v>
      </c>
      <c r="C398" s="149">
        <v>14600.78</v>
      </c>
      <c r="D398" s="147">
        <v>14844</v>
      </c>
      <c r="E398" s="162">
        <v>101.66580141608873</v>
      </c>
      <c r="F398" s="165"/>
      <c r="G398" s="133"/>
    </row>
    <row r="399" spans="1:7" ht="24.95" customHeight="1">
      <c r="A399" s="146" t="s">
        <v>1163</v>
      </c>
      <c r="B399" s="149"/>
      <c r="C399" s="149">
        <v>72.5</v>
      </c>
      <c r="D399" s="147">
        <v>73</v>
      </c>
      <c r="E399" s="162">
        <v>100.68965517241379</v>
      </c>
      <c r="F399" s="165"/>
      <c r="G399" s="133"/>
    </row>
    <row r="400" spans="1:7" ht="24.95" customHeight="1">
      <c r="A400" s="146" t="s">
        <v>1164</v>
      </c>
      <c r="B400" s="149">
        <v>0</v>
      </c>
      <c r="C400" s="149"/>
      <c r="D400" s="147">
        <v>0</v>
      </c>
      <c r="E400" s="162"/>
      <c r="F400" s="165"/>
      <c r="G400" s="133"/>
    </row>
    <row r="401" spans="1:7" ht="24.95" customHeight="1">
      <c r="A401" s="146" t="s">
        <v>1165</v>
      </c>
      <c r="B401" s="149">
        <v>0</v>
      </c>
      <c r="C401" s="149"/>
      <c r="D401" s="147">
        <v>0</v>
      </c>
      <c r="E401" s="162"/>
      <c r="F401" s="165"/>
      <c r="G401" s="133"/>
    </row>
    <row r="402" spans="1:7" ht="24.95" customHeight="1">
      <c r="A402" s="148" t="s">
        <v>1166</v>
      </c>
      <c r="B402" s="159">
        <v>0</v>
      </c>
      <c r="C402" s="159"/>
      <c r="D402" s="159">
        <v>0</v>
      </c>
      <c r="E402" s="160"/>
      <c r="F402" s="166"/>
      <c r="G402" s="133"/>
    </row>
    <row r="403" spans="1:7" ht="24.95" customHeight="1">
      <c r="A403" s="146" t="s">
        <v>1167</v>
      </c>
      <c r="B403" s="149"/>
      <c r="C403" s="149"/>
      <c r="D403" s="147">
        <v>0</v>
      </c>
      <c r="E403" s="162"/>
      <c r="F403" s="165"/>
      <c r="G403" s="133"/>
    </row>
    <row r="404" spans="1:7" ht="24.95" customHeight="1">
      <c r="A404" s="146" t="s">
        <v>1168</v>
      </c>
      <c r="B404" s="149"/>
      <c r="C404" s="149"/>
      <c r="D404" s="147">
        <v>0</v>
      </c>
      <c r="E404" s="162"/>
      <c r="F404" s="165"/>
      <c r="G404" s="133"/>
    </row>
    <row r="405" spans="1:7" ht="24.95" customHeight="1">
      <c r="A405" s="146" t="s">
        <v>1169</v>
      </c>
      <c r="B405" s="149"/>
      <c r="C405" s="149"/>
      <c r="D405" s="147">
        <v>0</v>
      </c>
      <c r="E405" s="162"/>
      <c r="F405" s="165"/>
      <c r="G405" s="133"/>
    </row>
    <row r="406" spans="1:7" ht="24.95" customHeight="1">
      <c r="A406" s="146" t="s">
        <v>1170</v>
      </c>
      <c r="B406" s="149"/>
      <c r="C406" s="149"/>
      <c r="D406" s="147">
        <v>0</v>
      </c>
      <c r="E406" s="162"/>
      <c r="F406" s="165"/>
      <c r="G406" s="133"/>
    </row>
    <row r="407" spans="1:7" ht="24.95" customHeight="1">
      <c r="A407" s="146" t="s">
        <v>1171</v>
      </c>
      <c r="B407" s="149">
        <v>0</v>
      </c>
      <c r="C407" s="149"/>
      <c r="D407" s="147">
        <v>0</v>
      </c>
      <c r="E407" s="162"/>
      <c r="F407" s="165"/>
      <c r="G407" s="133"/>
    </row>
    <row r="408" spans="1:7" ht="24.95" customHeight="1">
      <c r="A408" s="148" t="s">
        <v>1172</v>
      </c>
      <c r="B408" s="159">
        <v>1224</v>
      </c>
      <c r="C408" s="159">
        <v>945.34</v>
      </c>
      <c r="D408" s="159">
        <v>945</v>
      </c>
      <c r="E408" s="160">
        <v>99.964034104131841</v>
      </c>
      <c r="F408" s="166"/>
      <c r="G408" s="133"/>
    </row>
    <row r="409" spans="1:7" ht="24.95" customHeight="1">
      <c r="A409" s="146" t="s">
        <v>1173</v>
      </c>
      <c r="B409" s="156">
        <v>1224</v>
      </c>
      <c r="C409" s="156">
        <v>945.34</v>
      </c>
      <c r="D409" s="147">
        <v>945</v>
      </c>
      <c r="E409" s="162">
        <v>99.964034104131841</v>
      </c>
      <c r="F409" s="165"/>
      <c r="G409" s="133"/>
    </row>
    <row r="410" spans="1:7" ht="24.95" customHeight="1">
      <c r="A410" s="146" t="s">
        <v>1174</v>
      </c>
      <c r="B410" s="149">
        <v>0</v>
      </c>
      <c r="C410" s="149"/>
      <c r="D410" s="147">
        <v>0</v>
      </c>
      <c r="E410" s="162"/>
      <c r="F410" s="165"/>
      <c r="G410" s="133"/>
    </row>
    <row r="411" spans="1:7" ht="24.95" customHeight="1">
      <c r="A411" s="146" t="s">
        <v>1175</v>
      </c>
      <c r="B411" s="149"/>
      <c r="C411" s="149"/>
      <c r="D411" s="147">
        <v>0</v>
      </c>
      <c r="E411" s="162"/>
      <c r="F411" s="165"/>
      <c r="G411" s="133"/>
    </row>
    <row r="412" spans="1:7" ht="24.95" customHeight="1">
      <c r="A412" s="148" t="s">
        <v>1176</v>
      </c>
      <c r="B412" s="159">
        <v>0</v>
      </c>
      <c r="C412" s="159"/>
      <c r="D412" s="159">
        <v>0</v>
      </c>
      <c r="E412" s="160"/>
      <c r="F412" s="166"/>
      <c r="G412" s="133"/>
    </row>
    <row r="413" spans="1:7" ht="24.95" customHeight="1">
      <c r="A413" s="146" t="s">
        <v>1177</v>
      </c>
      <c r="B413" s="149"/>
      <c r="C413" s="149"/>
      <c r="D413" s="147">
        <v>0</v>
      </c>
      <c r="E413" s="162"/>
      <c r="F413" s="165"/>
      <c r="G413" s="133"/>
    </row>
    <row r="414" spans="1:7" ht="24.95" customHeight="1">
      <c r="A414" s="146" t="s">
        <v>1178</v>
      </c>
      <c r="B414" s="149">
        <v>0</v>
      </c>
      <c r="C414" s="149"/>
      <c r="D414" s="147">
        <v>0</v>
      </c>
      <c r="E414" s="162"/>
      <c r="F414" s="165"/>
      <c r="G414" s="133"/>
    </row>
    <row r="415" spans="1:7" ht="24.95" customHeight="1">
      <c r="A415" s="146" t="s">
        <v>1179</v>
      </c>
      <c r="B415" s="149">
        <v>0</v>
      </c>
      <c r="C415" s="149"/>
      <c r="D415" s="147">
        <v>0</v>
      </c>
      <c r="E415" s="162"/>
      <c r="F415" s="165"/>
      <c r="G415" s="133"/>
    </row>
    <row r="416" spans="1:7" ht="24.95" customHeight="1">
      <c r="A416" s="148" t="s">
        <v>1180</v>
      </c>
      <c r="B416" s="159">
        <v>918</v>
      </c>
      <c r="C416" s="159">
        <v>704.33</v>
      </c>
      <c r="D416" s="159">
        <v>705</v>
      </c>
      <c r="E416" s="160">
        <v>100.09512586429656</v>
      </c>
      <c r="F416" s="166"/>
      <c r="G416" s="133"/>
    </row>
    <row r="417" spans="1:7" ht="24.95" customHeight="1">
      <c r="A417" s="146" t="s">
        <v>1181</v>
      </c>
      <c r="B417" s="156">
        <v>918</v>
      </c>
      <c r="C417" s="156">
        <v>704.33</v>
      </c>
      <c r="D417" s="147">
        <v>705</v>
      </c>
      <c r="E417" s="162">
        <v>100.09512586429656</v>
      </c>
      <c r="F417" s="165"/>
      <c r="G417" s="133"/>
    </row>
    <row r="418" spans="1:7" ht="24.95" customHeight="1">
      <c r="A418" s="146" t="s">
        <v>1182</v>
      </c>
      <c r="B418" s="149">
        <v>0</v>
      </c>
      <c r="C418" s="149"/>
      <c r="D418" s="147">
        <v>0</v>
      </c>
      <c r="E418" s="162"/>
      <c r="F418" s="165"/>
      <c r="G418" s="133"/>
    </row>
    <row r="419" spans="1:7" ht="24.95" customHeight="1">
      <c r="A419" s="146" t="s">
        <v>1183</v>
      </c>
      <c r="B419" s="149">
        <v>0</v>
      </c>
      <c r="C419" s="149"/>
      <c r="D419" s="147">
        <v>0</v>
      </c>
      <c r="E419" s="162"/>
      <c r="F419" s="165"/>
      <c r="G419" s="133"/>
    </row>
    <row r="420" spans="1:7" ht="24.95" customHeight="1">
      <c r="A420" s="148" t="s">
        <v>1184</v>
      </c>
      <c r="B420" s="159">
        <v>1840</v>
      </c>
      <c r="C420" s="159">
        <v>1172.77</v>
      </c>
      <c r="D420" s="159">
        <v>1207</v>
      </c>
      <c r="E420" s="160">
        <v>102.91873086794511</v>
      </c>
      <c r="F420" s="166"/>
      <c r="G420" s="133"/>
    </row>
    <row r="421" spans="1:7" ht="24.95" customHeight="1">
      <c r="A421" s="146" t="s">
        <v>1185</v>
      </c>
      <c r="B421" s="149">
        <v>0</v>
      </c>
      <c r="C421" s="149"/>
      <c r="D421" s="147">
        <v>0</v>
      </c>
      <c r="E421" s="162"/>
      <c r="F421" s="165"/>
      <c r="G421" s="133"/>
    </row>
    <row r="422" spans="1:7" ht="24.95" customHeight="1">
      <c r="A422" s="146" t="s">
        <v>1186</v>
      </c>
      <c r="B422" s="155">
        <v>1506</v>
      </c>
      <c r="C422" s="155">
        <v>1056.3699999999999</v>
      </c>
      <c r="D422" s="147">
        <v>1091</v>
      </c>
      <c r="E422" s="163">
        <v>103.27820744625464</v>
      </c>
      <c r="F422" s="165"/>
      <c r="G422" s="133"/>
    </row>
    <row r="423" spans="1:7" ht="24.95" customHeight="1">
      <c r="A423" s="146" t="s">
        <v>1187</v>
      </c>
      <c r="B423" s="149">
        <v>314</v>
      </c>
      <c r="C423" s="149">
        <v>116.26</v>
      </c>
      <c r="D423" s="147">
        <v>116</v>
      </c>
      <c r="E423" s="162">
        <v>99.776363323585059</v>
      </c>
      <c r="F423" s="165"/>
      <c r="G423" s="133"/>
    </row>
    <row r="424" spans="1:7" ht="24.95" customHeight="1">
      <c r="A424" s="146" t="s">
        <v>1188</v>
      </c>
      <c r="B424" s="149"/>
      <c r="C424" s="149"/>
      <c r="D424" s="147">
        <v>0</v>
      </c>
      <c r="E424" s="162"/>
      <c r="F424" s="165"/>
      <c r="G424" s="133"/>
    </row>
    <row r="425" spans="1:7" ht="24.95" customHeight="1">
      <c r="A425" s="146" t="s">
        <v>1189</v>
      </c>
      <c r="B425" s="149">
        <v>20</v>
      </c>
      <c r="C425" s="149">
        <v>0.14000000000000001</v>
      </c>
      <c r="D425" s="147">
        <v>0</v>
      </c>
      <c r="E425" s="162">
        <v>0</v>
      </c>
      <c r="F425" s="165"/>
      <c r="G425" s="133"/>
    </row>
    <row r="426" spans="1:7" ht="24.95" customHeight="1">
      <c r="A426" s="148" t="s">
        <v>1190</v>
      </c>
      <c r="B426" s="159">
        <v>4900</v>
      </c>
      <c r="C426" s="159">
        <v>2771.49</v>
      </c>
      <c r="D426" s="159">
        <v>7546</v>
      </c>
      <c r="E426" s="160">
        <v>272.27231561362305</v>
      </c>
      <c r="F426" s="166"/>
      <c r="G426" s="133"/>
    </row>
    <row r="427" spans="1:7" ht="24.95" customHeight="1">
      <c r="A427" s="146" t="s">
        <v>1191</v>
      </c>
      <c r="B427" s="156">
        <v>0</v>
      </c>
      <c r="C427" s="156"/>
      <c r="D427" s="147">
        <v>0</v>
      </c>
      <c r="E427" s="162"/>
      <c r="F427" s="165"/>
      <c r="G427" s="133"/>
    </row>
    <row r="428" spans="1:7" ht="24.95" customHeight="1">
      <c r="A428" s="146" t="s">
        <v>1192</v>
      </c>
      <c r="B428" s="156">
        <v>0</v>
      </c>
      <c r="C428" s="156"/>
      <c r="D428" s="147">
        <v>0</v>
      </c>
      <c r="E428" s="162"/>
      <c r="F428" s="165"/>
      <c r="G428" s="133"/>
    </row>
    <row r="429" spans="1:7" ht="24.95" customHeight="1">
      <c r="A429" s="146" t="s">
        <v>1193</v>
      </c>
      <c r="B429" s="156">
        <v>0</v>
      </c>
      <c r="C429" s="156"/>
      <c r="D429" s="147">
        <v>0</v>
      </c>
      <c r="E429" s="162"/>
      <c r="F429" s="165"/>
      <c r="G429" s="133"/>
    </row>
    <row r="430" spans="1:7" ht="24.95" customHeight="1">
      <c r="A430" s="146" t="s">
        <v>1194</v>
      </c>
      <c r="B430" s="156">
        <v>0</v>
      </c>
      <c r="C430" s="156"/>
      <c r="D430" s="147">
        <v>0</v>
      </c>
      <c r="E430" s="163"/>
      <c r="F430" s="165"/>
      <c r="G430" s="133"/>
    </row>
    <row r="431" spans="1:7" ht="24.95" customHeight="1">
      <c r="A431" s="146" t="s">
        <v>1195</v>
      </c>
      <c r="B431" s="156">
        <v>0</v>
      </c>
      <c r="C431" s="156"/>
      <c r="D431" s="147">
        <v>0</v>
      </c>
      <c r="E431" s="162"/>
      <c r="F431" s="165"/>
      <c r="G431" s="133"/>
    </row>
    <row r="432" spans="1:7" ht="24.95" customHeight="1">
      <c r="A432" s="146" t="s">
        <v>1196</v>
      </c>
      <c r="B432" s="156">
        <v>4900</v>
      </c>
      <c r="C432" s="156">
        <v>2771.49</v>
      </c>
      <c r="D432" s="147">
        <v>7546</v>
      </c>
      <c r="E432" s="162">
        <v>272.27231561362305</v>
      </c>
      <c r="F432" s="165"/>
      <c r="G432" s="133"/>
    </row>
    <row r="433" spans="1:7" ht="24.95" customHeight="1">
      <c r="A433" s="148" t="s">
        <v>1197</v>
      </c>
      <c r="B433" s="159">
        <v>4400</v>
      </c>
      <c r="C433" s="159">
        <v>1180.81</v>
      </c>
      <c r="D433" s="159">
        <v>1184</v>
      </c>
      <c r="E433" s="160">
        <v>100.27015353867262</v>
      </c>
      <c r="F433" s="166"/>
      <c r="G433" s="133"/>
    </row>
    <row r="434" spans="1:7" ht="24.95" customHeight="1">
      <c r="A434" s="146" t="s">
        <v>1198</v>
      </c>
      <c r="B434" s="156">
        <v>4400</v>
      </c>
      <c r="C434" s="156"/>
      <c r="D434" s="147">
        <v>1184</v>
      </c>
      <c r="E434" s="163"/>
      <c r="F434" s="165"/>
      <c r="G434" s="133"/>
    </row>
    <row r="435" spans="1:7" ht="24.95" customHeight="1">
      <c r="A435" s="148" t="s">
        <v>38</v>
      </c>
      <c r="B435" s="159">
        <v>4191</v>
      </c>
      <c r="C435" s="159">
        <v>2940.52</v>
      </c>
      <c r="D435" s="159">
        <v>3320</v>
      </c>
      <c r="E435" s="160">
        <v>112.90520044073837</v>
      </c>
      <c r="F435" s="160">
        <v>93.705898955687275</v>
      </c>
      <c r="G435" s="133"/>
    </row>
    <row r="436" spans="1:7" ht="24.95" customHeight="1">
      <c r="A436" s="148" t="s">
        <v>1199</v>
      </c>
      <c r="B436" s="159">
        <v>1656</v>
      </c>
      <c r="C436" s="159">
        <v>1363.16</v>
      </c>
      <c r="D436" s="159">
        <v>1427</v>
      </c>
      <c r="E436" s="160">
        <v>104.68323601044631</v>
      </c>
      <c r="F436" s="166"/>
      <c r="G436" s="133"/>
    </row>
    <row r="437" spans="1:7" ht="24.95" customHeight="1">
      <c r="A437" s="146" t="s">
        <v>939</v>
      </c>
      <c r="B437" s="149">
        <v>1628</v>
      </c>
      <c r="C437" s="149">
        <v>1156.52</v>
      </c>
      <c r="D437" s="147">
        <v>1220</v>
      </c>
      <c r="E437" s="162">
        <v>105.48888043440667</v>
      </c>
      <c r="F437" s="165"/>
      <c r="G437" s="133"/>
    </row>
    <row r="438" spans="1:7" ht="24.95" customHeight="1">
      <c r="A438" s="146" t="s">
        <v>940</v>
      </c>
      <c r="B438" s="149">
        <v>11</v>
      </c>
      <c r="C438" s="149">
        <v>5.0999999999999996</v>
      </c>
      <c r="D438" s="147">
        <v>5</v>
      </c>
      <c r="E438" s="162">
        <v>98.039215686274517</v>
      </c>
      <c r="F438" s="165"/>
      <c r="G438" s="133"/>
    </row>
    <row r="439" spans="1:7" ht="24.95" customHeight="1">
      <c r="A439" s="146" t="s">
        <v>941</v>
      </c>
      <c r="B439" s="149">
        <v>0</v>
      </c>
      <c r="C439" s="149"/>
      <c r="D439" s="147">
        <v>0</v>
      </c>
      <c r="E439" s="162"/>
      <c r="F439" s="165"/>
      <c r="G439" s="133"/>
    </row>
    <row r="440" spans="1:7" ht="24.95" customHeight="1">
      <c r="A440" s="146" t="s">
        <v>1200</v>
      </c>
      <c r="B440" s="155">
        <v>17</v>
      </c>
      <c r="C440" s="155">
        <v>201.54</v>
      </c>
      <c r="D440" s="147">
        <v>202</v>
      </c>
      <c r="E440" s="163">
        <v>100.22824253249976</v>
      </c>
      <c r="F440" s="165"/>
      <c r="G440" s="133"/>
    </row>
    <row r="441" spans="1:7" ht="24.95" customHeight="1">
      <c r="A441" s="148" t="s">
        <v>1201</v>
      </c>
      <c r="B441" s="159">
        <v>0</v>
      </c>
      <c r="C441" s="159">
        <v>13.25</v>
      </c>
      <c r="D441" s="159">
        <v>13</v>
      </c>
      <c r="E441" s="160">
        <v>98.113207547169807</v>
      </c>
      <c r="F441" s="166"/>
      <c r="G441" s="133"/>
    </row>
    <row r="442" spans="1:7" ht="24.95" customHeight="1">
      <c r="A442" s="146" t="s">
        <v>1202</v>
      </c>
      <c r="B442" s="149">
        <v>0</v>
      </c>
      <c r="C442" s="149"/>
      <c r="D442" s="147">
        <v>0</v>
      </c>
      <c r="E442" s="162"/>
      <c r="F442" s="165"/>
      <c r="G442" s="133"/>
    </row>
    <row r="443" spans="1:7" ht="24.95" customHeight="1">
      <c r="A443" s="146" t="s">
        <v>1203</v>
      </c>
      <c r="B443" s="149">
        <v>0</v>
      </c>
      <c r="C443" s="149"/>
      <c r="D443" s="147">
        <v>0</v>
      </c>
      <c r="E443" s="162"/>
      <c r="F443" s="165"/>
      <c r="G443" s="133"/>
    </row>
    <row r="444" spans="1:7" ht="24.95" customHeight="1">
      <c r="A444" s="146" t="s">
        <v>1204</v>
      </c>
      <c r="B444" s="149"/>
      <c r="C444" s="149"/>
      <c r="D444" s="147">
        <v>0</v>
      </c>
      <c r="E444" s="162"/>
      <c r="F444" s="165"/>
      <c r="G444" s="133"/>
    </row>
    <row r="445" spans="1:7" ht="24.95" customHeight="1">
      <c r="A445" s="146" t="s">
        <v>1205</v>
      </c>
      <c r="B445" s="149"/>
      <c r="C445" s="149"/>
      <c r="D445" s="147">
        <v>0</v>
      </c>
      <c r="E445" s="162"/>
      <c r="F445" s="165"/>
      <c r="G445" s="133"/>
    </row>
    <row r="446" spans="1:7" ht="24.95" customHeight="1">
      <c r="A446" s="146" t="s">
        <v>1206</v>
      </c>
      <c r="B446" s="149"/>
      <c r="C446" s="149">
        <v>3.25</v>
      </c>
      <c r="D446" s="147">
        <v>3</v>
      </c>
      <c r="E446" s="162">
        <v>92.307692307692307</v>
      </c>
      <c r="F446" s="165"/>
      <c r="G446" s="133"/>
    </row>
    <row r="447" spans="1:7" ht="24.95" customHeight="1">
      <c r="A447" s="146" t="s">
        <v>1207</v>
      </c>
      <c r="B447" s="155"/>
      <c r="C447" s="155"/>
      <c r="D447" s="147">
        <v>0</v>
      </c>
      <c r="E447" s="163"/>
      <c r="F447" s="165"/>
      <c r="G447" s="133"/>
    </row>
    <row r="448" spans="1:7" ht="24.95" customHeight="1">
      <c r="A448" s="146" t="s">
        <v>1208</v>
      </c>
      <c r="B448" s="149"/>
      <c r="C448" s="149"/>
      <c r="D448" s="147">
        <v>0</v>
      </c>
      <c r="E448" s="162"/>
      <c r="F448" s="165"/>
      <c r="G448" s="133"/>
    </row>
    <row r="449" spans="1:7" ht="24.95" customHeight="1">
      <c r="A449" s="146" t="s">
        <v>1209</v>
      </c>
      <c r="B449" s="155"/>
      <c r="C449" s="155">
        <v>10</v>
      </c>
      <c r="D449" s="147">
        <v>10</v>
      </c>
      <c r="E449" s="163">
        <v>100</v>
      </c>
      <c r="F449" s="165"/>
      <c r="G449" s="133"/>
    </row>
    <row r="450" spans="1:7" ht="24.95" customHeight="1">
      <c r="A450" s="148" t="s">
        <v>1210</v>
      </c>
      <c r="B450" s="159">
        <v>0</v>
      </c>
      <c r="C450" s="159"/>
      <c r="D450" s="159">
        <v>0</v>
      </c>
      <c r="E450" s="160"/>
      <c r="F450" s="166"/>
      <c r="G450" s="133"/>
    </row>
    <row r="451" spans="1:7" ht="24.95" customHeight="1">
      <c r="A451" s="146" t="s">
        <v>1202</v>
      </c>
      <c r="B451" s="149"/>
      <c r="C451" s="149"/>
      <c r="D451" s="147">
        <v>0</v>
      </c>
      <c r="E451" s="162"/>
      <c r="F451" s="165"/>
      <c r="G451" s="133"/>
    </row>
    <row r="452" spans="1:7" ht="24.95" customHeight="1">
      <c r="A452" s="146" t="s">
        <v>1211</v>
      </c>
      <c r="B452" s="149"/>
      <c r="C452" s="149"/>
      <c r="D452" s="147">
        <v>0</v>
      </c>
      <c r="E452" s="162"/>
      <c r="F452" s="165"/>
      <c r="G452" s="133"/>
    </row>
    <row r="453" spans="1:7" ht="24.95" customHeight="1">
      <c r="A453" s="146" t="s">
        <v>1212</v>
      </c>
      <c r="B453" s="149"/>
      <c r="C453" s="149"/>
      <c r="D453" s="147">
        <v>0</v>
      </c>
      <c r="E453" s="162"/>
      <c r="F453" s="165"/>
      <c r="G453" s="133"/>
    </row>
    <row r="454" spans="1:7" ht="24.95" customHeight="1">
      <c r="A454" s="146" t="s">
        <v>1213</v>
      </c>
      <c r="B454" s="149"/>
      <c r="C454" s="149"/>
      <c r="D454" s="147">
        <v>0</v>
      </c>
      <c r="E454" s="162"/>
      <c r="F454" s="165"/>
      <c r="G454" s="133"/>
    </row>
    <row r="455" spans="1:7" ht="24.95" customHeight="1">
      <c r="A455" s="146" t="s">
        <v>1214</v>
      </c>
      <c r="B455" s="155"/>
      <c r="C455" s="155"/>
      <c r="D455" s="147">
        <v>0</v>
      </c>
      <c r="E455" s="163"/>
      <c r="F455" s="165"/>
      <c r="G455" s="133"/>
    </row>
    <row r="456" spans="1:7" ht="24.95" customHeight="1">
      <c r="A456" s="148" t="s">
        <v>1215</v>
      </c>
      <c r="B456" s="159">
        <v>0</v>
      </c>
      <c r="C456" s="159">
        <v>51.58</v>
      </c>
      <c r="D456" s="159">
        <v>51</v>
      </c>
      <c r="E456" s="160">
        <v>98.875533152384648</v>
      </c>
      <c r="F456" s="166"/>
      <c r="G456" s="133"/>
    </row>
    <row r="457" spans="1:7" ht="24.95" customHeight="1">
      <c r="A457" s="146" t="s">
        <v>1202</v>
      </c>
      <c r="B457" s="149"/>
      <c r="C457" s="149"/>
      <c r="D457" s="147">
        <v>0</v>
      </c>
      <c r="E457" s="162"/>
      <c r="F457" s="165"/>
      <c r="G457" s="133"/>
    </row>
    <row r="458" spans="1:7" ht="24.95" customHeight="1">
      <c r="A458" s="146" t="s">
        <v>1216</v>
      </c>
      <c r="B458" s="149">
        <v>0</v>
      </c>
      <c r="C458" s="149">
        <v>48.41</v>
      </c>
      <c r="D458" s="147">
        <v>48</v>
      </c>
      <c r="E458" s="162">
        <v>99.153067548027281</v>
      </c>
      <c r="F458" s="165"/>
      <c r="G458" s="133"/>
    </row>
    <row r="459" spans="1:7" ht="24.95" customHeight="1">
      <c r="A459" s="146" t="s">
        <v>1217</v>
      </c>
      <c r="B459" s="149">
        <v>0</v>
      </c>
      <c r="C459" s="149"/>
      <c r="D459" s="147">
        <v>0</v>
      </c>
      <c r="E459" s="162"/>
      <c r="F459" s="165"/>
      <c r="G459" s="133"/>
    </row>
    <row r="460" spans="1:7" ht="24.95" customHeight="1">
      <c r="A460" s="146" t="s">
        <v>1218</v>
      </c>
      <c r="B460" s="149">
        <v>0</v>
      </c>
      <c r="C460" s="149">
        <v>3.17</v>
      </c>
      <c r="D460" s="147">
        <v>3</v>
      </c>
      <c r="E460" s="162">
        <v>94.637223974763401</v>
      </c>
      <c r="F460" s="165"/>
      <c r="G460" s="133"/>
    </row>
    <row r="461" spans="1:7" ht="24.95" customHeight="1">
      <c r="A461" s="148" t="s">
        <v>1219</v>
      </c>
      <c r="B461" s="159">
        <v>789</v>
      </c>
      <c r="C461" s="159">
        <v>615.78</v>
      </c>
      <c r="D461" s="159">
        <v>922</v>
      </c>
      <c r="E461" s="160">
        <v>149.72879924648416</v>
      </c>
      <c r="F461" s="166"/>
      <c r="G461" s="133"/>
    </row>
    <row r="462" spans="1:7" ht="24.95" customHeight="1">
      <c r="A462" s="146" t="s">
        <v>1202</v>
      </c>
      <c r="B462" s="149">
        <v>768</v>
      </c>
      <c r="C462" s="149">
        <v>590.36</v>
      </c>
      <c r="D462" s="147">
        <v>596</v>
      </c>
      <c r="E462" s="162">
        <v>100.95534927840639</v>
      </c>
      <c r="F462" s="165"/>
      <c r="G462" s="133"/>
    </row>
    <row r="463" spans="1:7" ht="24.95" customHeight="1">
      <c r="A463" s="146" t="s">
        <v>1220</v>
      </c>
      <c r="B463" s="149">
        <v>0</v>
      </c>
      <c r="C463" s="149"/>
      <c r="D463" s="147">
        <v>0</v>
      </c>
      <c r="E463" s="162"/>
      <c r="F463" s="165"/>
      <c r="G463" s="133"/>
    </row>
    <row r="464" spans="1:7" ht="24.95" customHeight="1">
      <c r="A464" s="146" t="s">
        <v>1221</v>
      </c>
      <c r="B464" s="155">
        <v>0</v>
      </c>
      <c r="C464" s="155">
        <v>14.89</v>
      </c>
      <c r="D464" s="147">
        <v>15</v>
      </c>
      <c r="E464" s="163">
        <v>100.73875083948958</v>
      </c>
      <c r="F464" s="165"/>
      <c r="G464" s="133"/>
    </row>
    <row r="465" spans="1:7" ht="24.95" customHeight="1">
      <c r="A465" s="146" t="s">
        <v>1222</v>
      </c>
      <c r="B465" s="149">
        <v>21</v>
      </c>
      <c r="C465" s="149">
        <v>10.53</v>
      </c>
      <c r="D465" s="147">
        <v>311</v>
      </c>
      <c r="E465" s="162">
        <v>2953.4662867996203</v>
      </c>
      <c r="F465" s="165"/>
      <c r="G465" s="133"/>
    </row>
    <row r="466" spans="1:7" ht="24.95" customHeight="1">
      <c r="A466" s="148" t="s">
        <v>1223</v>
      </c>
      <c r="B466" s="159">
        <v>69</v>
      </c>
      <c r="C466" s="159">
        <v>86.12</v>
      </c>
      <c r="D466" s="159">
        <v>86</v>
      </c>
      <c r="E466" s="160">
        <v>99.860659544821175</v>
      </c>
      <c r="F466" s="166"/>
      <c r="G466" s="133"/>
    </row>
    <row r="467" spans="1:7" ht="24.95" customHeight="1">
      <c r="A467" s="146" t="s">
        <v>1224</v>
      </c>
      <c r="B467" s="149">
        <v>0</v>
      </c>
      <c r="C467" s="149"/>
      <c r="D467" s="147">
        <v>0</v>
      </c>
      <c r="E467" s="162"/>
      <c r="F467" s="165"/>
      <c r="G467" s="133"/>
    </row>
    <row r="468" spans="1:7" ht="24.95" customHeight="1">
      <c r="A468" s="146" t="s">
        <v>1225</v>
      </c>
      <c r="B468" s="149">
        <v>0</v>
      </c>
      <c r="C468" s="149"/>
      <c r="D468" s="147">
        <v>0</v>
      </c>
      <c r="E468" s="162"/>
      <c r="F468" s="165"/>
      <c r="G468" s="133"/>
    </row>
    <row r="469" spans="1:7" ht="24.95" customHeight="1">
      <c r="A469" s="146" t="s">
        <v>1226</v>
      </c>
      <c r="B469" s="149">
        <v>0</v>
      </c>
      <c r="C469" s="149"/>
      <c r="D469" s="147">
        <v>0</v>
      </c>
      <c r="E469" s="162"/>
      <c r="F469" s="165"/>
      <c r="G469" s="133"/>
    </row>
    <row r="470" spans="1:7" ht="24.95" customHeight="1">
      <c r="A470" s="146" t="s">
        <v>1227</v>
      </c>
      <c r="B470" s="155">
        <v>69</v>
      </c>
      <c r="C470" s="155">
        <v>86.12</v>
      </c>
      <c r="D470" s="147">
        <v>86</v>
      </c>
      <c r="E470" s="163">
        <v>99.860659544821175</v>
      </c>
      <c r="F470" s="165"/>
      <c r="G470" s="133"/>
    </row>
    <row r="471" spans="1:7" ht="24.95" customHeight="1">
      <c r="A471" s="148" t="s">
        <v>1228</v>
      </c>
      <c r="B471" s="159">
        <v>286</v>
      </c>
      <c r="C471" s="159">
        <v>263.02</v>
      </c>
      <c r="D471" s="159">
        <v>265</v>
      </c>
      <c r="E471" s="160">
        <v>100.7527944642993</v>
      </c>
      <c r="F471" s="166"/>
      <c r="G471" s="133"/>
    </row>
    <row r="472" spans="1:7" ht="24.95" customHeight="1">
      <c r="A472" s="146" t="s">
        <v>1202</v>
      </c>
      <c r="B472" s="149">
        <v>165</v>
      </c>
      <c r="C472" s="149">
        <v>179.39</v>
      </c>
      <c r="D472" s="147">
        <v>181</v>
      </c>
      <c r="E472" s="162">
        <v>100.89748592452199</v>
      </c>
      <c r="F472" s="165"/>
      <c r="G472" s="133"/>
    </row>
    <row r="473" spans="1:7" ht="24.95" customHeight="1">
      <c r="A473" s="146" t="s">
        <v>1229</v>
      </c>
      <c r="B473" s="149">
        <v>121</v>
      </c>
      <c r="C473" s="149">
        <v>83.63</v>
      </c>
      <c r="D473" s="147">
        <v>84</v>
      </c>
      <c r="E473" s="162">
        <v>100.44242496711706</v>
      </c>
      <c r="F473" s="165"/>
      <c r="G473" s="133"/>
    </row>
    <row r="474" spans="1:7" ht="24.95" customHeight="1">
      <c r="A474" s="146" t="s">
        <v>1230</v>
      </c>
      <c r="B474" s="149">
        <v>0</v>
      </c>
      <c r="C474" s="149"/>
      <c r="D474" s="147">
        <v>0</v>
      </c>
      <c r="E474" s="162"/>
      <c r="F474" s="165"/>
      <c r="G474" s="133"/>
    </row>
    <row r="475" spans="1:7" ht="24.95" customHeight="1">
      <c r="A475" s="146" t="s">
        <v>1231</v>
      </c>
      <c r="B475" s="149">
        <v>0</v>
      </c>
      <c r="C475" s="149"/>
      <c r="D475" s="147">
        <v>0</v>
      </c>
      <c r="E475" s="162"/>
      <c r="F475" s="165"/>
      <c r="G475" s="133"/>
    </row>
    <row r="476" spans="1:7" ht="24.95" customHeight="1">
      <c r="A476" s="146" t="s">
        <v>1232</v>
      </c>
      <c r="B476" s="155">
        <v>0</v>
      </c>
      <c r="C476" s="155"/>
      <c r="D476" s="147">
        <v>0</v>
      </c>
      <c r="E476" s="163"/>
      <c r="F476" s="165"/>
      <c r="G476" s="133"/>
    </row>
    <row r="477" spans="1:7" ht="24.95" customHeight="1">
      <c r="A477" s="146" t="s">
        <v>1233</v>
      </c>
      <c r="B477" s="149"/>
      <c r="C477" s="149"/>
      <c r="D477" s="147">
        <v>0</v>
      </c>
      <c r="E477" s="162"/>
      <c r="F477" s="165"/>
      <c r="G477" s="133"/>
    </row>
    <row r="478" spans="1:7" ht="24.95" customHeight="1">
      <c r="A478" s="148" t="s">
        <v>1234</v>
      </c>
      <c r="B478" s="159">
        <v>0</v>
      </c>
      <c r="C478" s="159"/>
      <c r="D478" s="159">
        <v>0</v>
      </c>
      <c r="E478" s="160"/>
      <c r="F478" s="166"/>
      <c r="G478" s="133"/>
    </row>
    <row r="479" spans="1:7" ht="24.95" customHeight="1">
      <c r="A479" s="146" t="s">
        <v>1235</v>
      </c>
      <c r="B479" s="149"/>
      <c r="C479" s="149"/>
      <c r="D479" s="147">
        <v>0</v>
      </c>
      <c r="E479" s="162"/>
      <c r="F479" s="165"/>
      <c r="G479" s="133"/>
    </row>
    <row r="480" spans="1:7" ht="24.95" customHeight="1">
      <c r="A480" s="146" t="s">
        <v>1236</v>
      </c>
      <c r="B480" s="149"/>
      <c r="C480" s="149"/>
      <c r="D480" s="147">
        <v>0</v>
      </c>
      <c r="E480" s="162"/>
      <c r="F480" s="165"/>
      <c r="G480" s="133"/>
    </row>
    <row r="481" spans="1:7" ht="24.95" customHeight="1">
      <c r="A481" s="146" t="s">
        <v>1237</v>
      </c>
      <c r="B481" s="155"/>
      <c r="C481" s="155"/>
      <c r="D481" s="147">
        <v>0</v>
      </c>
      <c r="E481" s="163"/>
      <c r="F481" s="165"/>
      <c r="G481" s="133"/>
    </row>
    <row r="482" spans="1:7" ht="24.95" customHeight="1">
      <c r="A482" s="148" t="s">
        <v>1238</v>
      </c>
      <c r="B482" s="159">
        <v>0</v>
      </c>
      <c r="C482" s="159">
        <v>258.12</v>
      </c>
      <c r="D482" s="159">
        <v>258</v>
      </c>
      <c r="E482" s="160">
        <v>99.953509995350998</v>
      </c>
      <c r="F482" s="166"/>
      <c r="G482" s="133"/>
    </row>
    <row r="483" spans="1:7" ht="24.95" customHeight="1">
      <c r="A483" s="146" t="s">
        <v>1239</v>
      </c>
      <c r="B483" s="149"/>
      <c r="C483" s="149"/>
      <c r="D483" s="147">
        <v>0</v>
      </c>
      <c r="E483" s="162"/>
      <c r="F483" s="165"/>
      <c r="G483" s="133"/>
    </row>
    <row r="484" spans="1:7" ht="24.95" customHeight="1">
      <c r="A484" s="146" t="s">
        <v>1240</v>
      </c>
      <c r="B484" s="149"/>
      <c r="C484" s="149">
        <v>258.12</v>
      </c>
      <c r="D484" s="147">
        <v>258</v>
      </c>
      <c r="E484" s="162">
        <v>99.953509995350998</v>
      </c>
      <c r="F484" s="165"/>
      <c r="G484" s="133"/>
    </row>
    <row r="485" spans="1:7" ht="24.95" customHeight="1">
      <c r="A485" s="146" t="s">
        <v>297</v>
      </c>
      <c r="B485" s="149"/>
      <c r="C485" s="149"/>
      <c r="D485" s="147">
        <v>0</v>
      </c>
      <c r="E485" s="162"/>
      <c r="F485" s="165"/>
      <c r="G485" s="133"/>
    </row>
    <row r="486" spans="1:7" ht="24.95" customHeight="1">
      <c r="A486" s="148" t="s">
        <v>1241</v>
      </c>
      <c r="B486" s="159">
        <v>1391</v>
      </c>
      <c r="C486" s="159">
        <v>289.49</v>
      </c>
      <c r="D486" s="159">
        <v>298</v>
      </c>
      <c r="E486" s="160">
        <v>102.93965249231407</v>
      </c>
      <c r="F486" s="166"/>
      <c r="G486" s="133"/>
    </row>
    <row r="487" spans="1:7" ht="24.95" customHeight="1">
      <c r="A487" s="146" t="s">
        <v>1242</v>
      </c>
      <c r="B487" s="156">
        <v>0</v>
      </c>
      <c r="C487" s="156"/>
      <c r="D487" s="147">
        <v>0</v>
      </c>
      <c r="E487" s="162"/>
      <c r="F487" s="165"/>
      <c r="G487" s="133"/>
    </row>
    <row r="488" spans="1:7" ht="24.95" customHeight="1">
      <c r="A488" s="146" t="s">
        <v>1243</v>
      </c>
      <c r="B488" s="156">
        <v>0</v>
      </c>
      <c r="C488" s="156"/>
      <c r="D488" s="147">
        <v>0</v>
      </c>
      <c r="E488" s="162"/>
      <c r="F488" s="165"/>
      <c r="G488" s="133"/>
    </row>
    <row r="489" spans="1:7" ht="24.95" customHeight="1">
      <c r="A489" s="146" t="s">
        <v>1244</v>
      </c>
      <c r="B489" s="156">
        <v>0</v>
      </c>
      <c r="C489" s="156"/>
      <c r="D489" s="147">
        <v>0</v>
      </c>
      <c r="E489" s="162"/>
      <c r="F489" s="165"/>
      <c r="G489" s="133"/>
    </row>
    <row r="490" spans="1:7" ht="24.95" customHeight="1">
      <c r="A490" s="146" t="s">
        <v>1245</v>
      </c>
      <c r="B490" s="156">
        <v>1391</v>
      </c>
      <c r="C490" s="156">
        <v>289.49</v>
      </c>
      <c r="D490" s="147">
        <v>298</v>
      </c>
      <c r="E490" s="162">
        <v>102.93965249231407</v>
      </c>
      <c r="F490" s="165"/>
      <c r="G490" s="133"/>
    </row>
    <row r="491" spans="1:7" ht="24.95" customHeight="1">
      <c r="A491" s="148" t="s">
        <v>39</v>
      </c>
      <c r="B491" s="159">
        <v>12151</v>
      </c>
      <c r="C491" s="159">
        <v>10825.38</v>
      </c>
      <c r="D491" s="159">
        <v>11054</v>
      </c>
      <c r="E491" s="160">
        <v>102.11188891290652</v>
      </c>
      <c r="F491" s="160">
        <v>120.98062821495019</v>
      </c>
      <c r="G491" s="133"/>
    </row>
    <row r="492" spans="1:7" ht="24.95" customHeight="1">
      <c r="A492" s="148" t="s">
        <v>1246</v>
      </c>
      <c r="B492" s="159">
        <v>4702</v>
      </c>
      <c r="C492" s="159">
        <v>3940.18</v>
      </c>
      <c r="D492" s="159">
        <v>4121</v>
      </c>
      <c r="E492" s="160">
        <v>104.58913044581719</v>
      </c>
      <c r="F492" s="166"/>
      <c r="G492" s="133"/>
    </row>
    <row r="493" spans="1:7" ht="24.95" customHeight="1">
      <c r="A493" s="146" t="s">
        <v>939</v>
      </c>
      <c r="B493" s="155">
        <v>1728</v>
      </c>
      <c r="C493" s="155">
        <v>1212.24</v>
      </c>
      <c r="D493" s="147">
        <v>1295</v>
      </c>
      <c r="E493" s="163">
        <v>106.8270309509668</v>
      </c>
      <c r="F493" s="165"/>
      <c r="G493" s="133"/>
    </row>
    <row r="494" spans="1:7" ht="24.95" customHeight="1">
      <c r="A494" s="146" t="s">
        <v>940</v>
      </c>
      <c r="B494" s="149">
        <v>47</v>
      </c>
      <c r="C494" s="149">
        <v>31.26</v>
      </c>
      <c r="D494" s="147">
        <v>31</v>
      </c>
      <c r="E494" s="162">
        <v>99.168266154830448</v>
      </c>
      <c r="F494" s="165"/>
      <c r="G494" s="133"/>
    </row>
    <row r="495" spans="1:7" ht="24.95" customHeight="1">
      <c r="A495" s="146" t="s">
        <v>941</v>
      </c>
      <c r="B495" s="149">
        <v>0</v>
      </c>
      <c r="C495" s="149"/>
      <c r="D495" s="147">
        <v>0</v>
      </c>
      <c r="E495" s="162"/>
      <c r="F495" s="165"/>
      <c r="G495" s="133"/>
    </row>
    <row r="496" spans="1:7" ht="24.95" customHeight="1">
      <c r="A496" s="146" t="s">
        <v>1247</v>
      </c>
      <c r="B496" s="149">
        <v>142</v>
      </c>
      <c r="C496" s="149">
        <v>183.88</v>
      </c>
      <c r="D496" s="147">
        <v>186</v>
      </c>
      <c r="E496" s="162">
        <v>101.15292582118774</v>
      </c>
      <c r="F496" s="165"/>
      <c r="G496" s="133"/>
    </row>
    <row r="497" spans="1:7" ht="24.95" customHeight="1">
      <c r="A497" s="146" t="s">
        <v>1248</v>
      </c>
      <c r="B497" s="155">
        <v>0</v>
      </c>
      <c r="C497" s="155"/>
      <c r="D497" s="147">
        <v>0</v>
      </c>
      <c r="E497" s="163"/>
      <c r="F497" s="165"/>
      <c r="G497" s="133"/>
    </row>
    <row r="498" spans="1:7" ht="24.95" customHeight="1">
      <c r="A498" s="146" t="s">
        <v>1249</v>
      </c>
      <c r="B498" s="149">
        <v>0</v>
      </c>
      <c r="C498" s="149"/>
      <c r="D498" s="147">
        <v>0</v>
      </c>
      <c r="E498" s="162"/>
      <c r="F498" s="165"/>
      <c r="G498" s="133"/>
    </row>
    <row r="499" spans="1:7" ht="24.95" customHeight="1">
      <c r="A499" s="146" t="s">
        <v>1250</v>
      </c>
      <c r="B499" s="149">
        <v>1785</v>
      </c>
      <c r="C499" s="149">
        <v>1386.51</v>
      </c>
      <c r="D499" s="147">
        <v>1463</v>
      </c>
      <c r="E499" s="162">
        <v>105.51672905352288</v>
      </c>
      <c r="F499" s="165"/>
      <c r="G499" s="133"/>
    </row>
    <row r="500" spans="1:7" ht="24.95" customHeight="1">
      <c r="A500" s="146" t="s">
        <v>1251</v>
      </c>
      <c r="B500" s="149">
        <v>0</v>
      </c>
      <c r="C500" s="149"/>
      <c r="D500" s="147">
        <v>0</v>
      </c>
      <c r="E500" s="162"/>
      <c r="F500" s="165"/>
      <c r="G500" s="133"/>
    </row>
    <row r="501" spans="1:7" ht="24.95" customHeight="1">
      <c r="A501" s="146" t="s">
        <v>1252</v>
      </c>
      <c r="B501" s="155">
        <v>510</v>
      </c>
      <c r="C501" s="155">
        <v>536.79</v>
      </c>
      <c r="D501" s="147">
        <v>548</v>
      </c>
      <c r="E501" s="163">
        <v>102.08833994672032</v>
      </c>
      <c r="F501" s="165"/>
      <c r="G501" s="133"/>
    </row>
    <row r="502" spans="1:7" ht="24.95" customHeight="1">
      <c r="A502" s="146" t="s">
        <v>1253</v>
      </c>
      <c r="B502" s="149">
        <v>0</v>
      </c>
      <c r="C502" s="149"/>
      <c r="D502" s="147">
        <v>0</v>
      </c>
      <c r="E502" s="162"/>
      <c r="F502" s="165"/>
      <c r="G502" s="133"/>
    </row>
    <row r="503" spans="1:7" ht="24.95" customHeight="1">
      <c r="A503" s="146" t="s">
        <v>1254</v>
      </c>
      <c r="B503" s="149">
        <v>77</v>
      </c>
      <c r="C503" s="149">
        <v>83.54</v>
      </c>
      <c r="D503" s="147">
        <v>86</v>
      </c>
      <c r="E503" s="162">
        <v>102.94469715106536</v>
      </c>
      <c r="F503" s="165"/>
      <c r="G503" s="133"/>
    </row>
    <row r="504" spans="1:7" ht="24.95" customHeight="1">
      <c r="A504" s="146" t="s">
        <v>1255</v>
      </c>
      <c r="B504" s="149"/>
      <c r="C504" s="149"/>
      <c r="D504" s="147">
        <v>0</v>
      </c>
      <c r="E504" s="162"/>
      <c r="F504" s="165"/>
      <c r="G504" s="133"/>
    </row>
    <row r="505" spans="1:7" ht="24.95" customHeight="1">
      <c r="A505" s="146" t="s">
        <v>1256</v>
      </c>
      <c r="B505" s="149"/>
      <c r="C505" s="149"/>
      <c r="D505" s="147">
        <v>0</v>
      </c>
      <c r="E505" s="162"/>
      <c r="F505" s="165"/>
      <c r="G505" s="133"/>
    </row>
    <row r="506" spans="1:7" ht="24.95" customHeight="1">
      <c r="A506" s="146" t="s">
        <v>298</v>
      </c>
      <c r="B506" s="155">
        <v>0</v>
      </c>
      <c r="C506" s="155"/>
      <c r="D506" s="147">
        <v>0</v>
      </c>
      <c r="E506" s="163"/>
      <c r="F506" s="165"/>
      <c r="G506" s="133"/>
    </row>
    <row r="507" spans="1:7" ht="24.95" customHeight="1">
      <c r="A507" s="146" t="s">
        <v>1257</v>
      </c>
      <c r="B507" s="155">
        <v>413</v>
      </c>
      <c r="C507" s="155">
        <v>505.96</v>
      </c>
      <c r="D507" s="147">
        <v>512</v>
      </c>
      <c r="E507" s="163">
        <v>101.19377025851846</v>
      </c>
      <c r="F507" s="165"/>
      <c r="G507" s="133"/>
    </row>
    <row r="508" spans="1:7" ht="24.95" customHeight="1">
      <c r="A508" s="148" t="s">
        <v>1258</v>
      </c>
      <c r="B508" s="159">
        <v>889</v>
      </c>
      <c r="C508" s="159">
        <v>839.04</v>
      </c>
      <c r="D508" s="159">
        <v>841</v>
      </c>
      <c r="E508" s="160">
        <v>100.23360030511061</v>
      </c>
      <c r="F508" s="166"/>
      <c r="G508" s="133"/>
    </row>
    <row r="509" spans="1:7" ht="24.95" customHeight="1">
      <c r="A509" s="146" t="s">
        <v>939</v>
      </c>
      <c r="B509" s="149">
        <v>0</v>
      </c>
      <c r="C509" s="149"/>
      <c r="D509" s="147">
        <v>0</v>
      </c>
      <c r="E509" s="162"/>
      <c r="F509" s="165"/>
      <c r="G509" s="133"/>
    </row>
    <row r="510" spans="1:7" ht="24.95" customHeight="1">
      <c r="A510" s="146" t="s">
        <v>940</v>
      </c>
      <c r="B510" s="149">
        <v>0</v>
      </c>
      <c r="C510" s="149"/>
      <c r="D510" s="147">
        <v>0</v>
      </c>
      <c r="E510" s="162"/>
      <c r="F510" s="165"/>
      <c r="G510" s="133"/>
    </row>
    <row r="511" spans="1:7" ht="24.95" customHeight="1">
      <c r="A511" s="146" t="s">
        <v>941</v>
      </c>
      <c r="B511" s="149">
        <v>0</v>
      </c>
      <c r="C511" s="149"/>
      <c r="D511" s="147">
        <v>0</v>
      </c>
      <c r="E511" s="162"/>
      <c r="F511" s="165"/>
      <c r="G511" s="133"/>
    </row>
    <row r="512" spans="1:7" ht="24.95" customHeight="1">
      <c r="A512" s="146" t="s">
        <v>1259</v>
      </c>
      <c r="B512" s="149">
        <v>0</v>
      </c>
      <c r="C512" s="149">
        <v>25.16</v>
      </c>
      <c r="D512" s="147">
        <v>30</v>
      </c>
      <c r="E512" s="162">
        <v>119.2368839427663</v>
      </c>
      <c r="F512" s="165"/>
      <c r="G512" s="133"/>
    </row>
    <row r="513" spans="1:7" ht="24.95" customHeight="1">
      <c r="A513" s="146" t="s">
        <v>1260</v>
      </c>
      <c r="B513" s="149">
        <v>889</v>
      </c>
      <c r="C513" s="149">
        <v>813.88</v>
      </c>
      <c r="D513" s="147">
        <v>811</v>
      </c>
      <c r="E513" s="162">
        <v>99.646139480021617</v>
      </c>
      <c r="F513" s="165"/>
      <c r="G513" s="133"/>
    </row>
    <row r="514" spans="1:7" ht="24.95" customHeight="1">
      <c r="A514" s="146" t="s">
        <v>1261</v>
      </c>
      <c r="B514" s="149">
        <v>0</v>
      </c>
      <c r="C514" s="149"/>
      <c r="D514" s="147">
        <v>0</v>
      </c>
      <c r="E514" s="162"/>
      <c r="F514" s="165"/>
      <c r="G514" s="133"/>
    </row>
    <row r="515" spans="1:7" ht="24.95" customHeight="1">
      <c r="A515" s="146" t="s">
        <v>1262</v>
      </c>
      <c r="B515" s="149">
        <v>0</v>
      </c>
      <c r="C515" s="149"/>
      <c r="D515" s="147">
        <v>0</v>
      </c>
      <c r="E515" s="162"/>
      <c r="F515" s="165"/>
      <c r="G515" s="133"/>
    </row>
    <row r="516" spans="1:7" ht="24.95" customHeight="1">
      <c r="A516" s="148" t="s">
        <v>1263</v>
      </c>
      <c r="B516" s="159">
        <v>1738</v>
      </c>
      <c r="C516" s="159">
        <v>2017.81</v>
      </c>
      <c r="D516" s="159">
        <v>2025</v>
      </c>
      <c r="E516" s="160">
        <v>100.35632690887645</v>
      </c>
      <c r="F516" s="166"/>
      <c r="G516" s="133"/>
    </row>
    <row r="517" spans="1:7" ht="24.95" customHeight="1">
      <c r="A517" s="146" t="s">
        <v>939</v>
      </c>
      <c r="B517" s="156"/>
      <c r="C517" s="156"/>
      <c r="D517" s="147">
        <v>0</v>
      </c>
      <c r="E517" s="162"/>
      <c r="F517" s="165"/>
      <c r="G517" s="133"/>
    </row>
    <row r="518" spans="1:7" ht="24.95" customHeight="1">
      <c r="A518" s="146" t="s">
        <v>940</v>
      </c>
      <c r="B518" s="156">
        <v>35</v>
      </c>
      <c r="C518" s="156">
        <v>40</v>
      </c>
      <c r="D518" s="147">
        <v>40</v>
      </c>
      <c r="E518" s="162">
        <v>100</v>
      </c>
      <c r="F518" s="165"/>
      <c r="G518" s="133"/>
    </row>
    <row r="519" spans="1:7" ht="24.95" customHeight="1">
      <c r="A519" s="146" t="s">
        <v>941</v>
      </c>
      <c r="B519" s="156">
        <v>0</v>
      </c>
      <c r="C519" s="156"/>
      <c r="D519" s="147">
        <v>0</v>
      </c>
      <c r="E519" s="162"/>
      <c r="F519" s="165"/>
      <c r="G519" s="133"/>
    </row>
    <row r="520" spans="1:7" ht="24.95" customHeight="1">
      <c r="A520" s="146" t="s">
        <v>1264</v>
      </c>
      <c r="B520" s="156"/>
      <c r="C520" s="156"/>
      <c r="D520" s="147">
        <v>0</v>
      </c>
      <c r="E520" s="162"/>
      <c r="F520" s="165"/>
      <c r="G520" s="133"/>
    </row>
    <row r="521" spans="1:7" ht="24.95" customHeight="1">
      <c r="A521" s="146" t="s">
        <v>1265</v>
      </c>
      <c r="B521" s="156">
        <v>0</v>
      </c>
      <c r="C521" s="156"/>
      <c r="D521" s="147">
        <v>0</v>
      </c>
      <c r="E521" s="162"/>
      <c r="F521" s="165"/>
      <c r="G521" s="133"/>
    </row>
    <row r="522" spans="1:7" ht="24.95" customHeight="1">
      <c r="A522" s="146" t="s">
        <v>1266</v>
      </c>
      <c r="B522" s="156">
        <v>0</v>
      </c>
      <c r="C522" s="156"/>
      <c r="D522" s="147">
        <v>0</v>
      </c>
      <c r="E522" s="162"/>
      <c r="F522" s="165"/>
      <c r="G522" s="133"/>
    </row>
    <row r="523" spans="1:7" ht="24.95" customHeight="1">
      <c r="A523" s="146" t="s">
        <v>1267</v>
      </c>
      <c r="B523" s="156"/>
      <c r="C523" s="156">
        <v>81.72</v>
      </c>
      <c r="D523" s="147">
        <v>82</v>
      </c>
      <c r="E523" s="163">
        <v>100.34263338228095</v>
      </c>
      <c r="F523" s="165"/>
      <c r="G523" s="133"/>
    </row>
    <row r="524" spans="1:7" ht="24.95" customHeight="1">
      <c r="A524" s="146" t="s">
        <v>1268</v>
      </c>
      <c r="B524" s="156">
        <v>0</v>
      </c>
      <c r="C524" s="156"/>
      <c r="D524" s="147">
        <v>0</v>
      </c>
      <c r="E524" s="162"/>
      <c r="F524" s="165"/>
      <c r="G524" s="133"/>
    </row>
    <row r="525" spans="1:7" ht="24.95" customHeight="1">
      <c r="A525" s="146" t="s">
        <v>1269</v>
      </c>
      <c r="B525" s="156">
        <v>0</v>
      </c>
      <c r="C525" s="156"/>
      <c r="D525" s="147">
        <v>0</v>
      </c>
      <c r="E525" s="162"/>
      <c r="F525" s="165"/>
      <c r="G525" s="133"/>
    </row>
    <row r="526" spans="1:7" ht="24.95" customHeight="1">
      <c r="A526" s="146" t="s">
        <v>1270</v>
      </c>
      <c r="B526" s="156">
        <v>1703</v>
      </c>
      <c r="C526" s="156">
        <v>1896.08</v>
      </c>
      <c r="D526" s="147">
        <v>1903</v>
      </c>
      <c r="E526" s="162">
        <v>100.36496350364963</v>
      </c>
      <c r="F526" s="165"/>
      <c r="G526" s="133"/>
    </row>
    <row r="527" spans="1:7" ht="24.95" customHeight="1">
      <c r="A527" s="157" t="s">
        <v>1271</v>
      </c>
      <c r="B527" s="159">
        <v>275</v>
      </c>
      <c r="C527" s="159">
        <v>120.37</v>
      </c>
      <c r="D527" s="159">
        <v>120</v>
      </c>
      <c r="E527" s="160">
        <v>99.692614438813649</v>
      </c>
      <c r="F527" s="166"/>
      <c r="G527" s="133"/>
    </row>
    <row r="528" spans="1:7" ht="24.95" customHeight="1">
      <c r="A528" s="158" t="s">
        <v>939</v>
      </c>
      <c r="B528" s="149">
        <v>0</v>
      </c>
      <c r="C528" s="149"/>
      <c r="D528" s="147">
        <v>0</v>
      </c>
      <c r="E528" s="162"/>
      <c r="F528" s="165"/>
      <c r="G528" s="133"/>
    </row>
    <row r="529" spans="1:7" ht="24.95" customHeight="1">
      <c r="A529" s="158" t="s">
        <v>940</v>
      </c>
      <c r="B529" s="149">
        <v>0</v>
      </c>
      <c r="C529" s="149"/>
      <c r="D529" s="147">
        <v>0</v>
      </c>
      <c r="E529" s="162"/>
      <c r="F529" s="165"/>
      <c r="G529" s="133"/>
    </row>
    <row r="530" spans="1:7" ht="24.95" customHeight="1">
      <c r="A530" s="158" t="s">
        <v>941</v>
      </c>
      <c r="B530" s="149">
        <v>0</v>
      </c>
      <c r="C530" s="149"/>
      <c r="D530" s="147">
        <v>0</v>
      </c>
      <c r="E530" s="162"/>
      <c r="F530" s="165"/>
      <c r="G530" s="133"/>
    </row>
    <row r="531" spans="1:7" ht="24.95" customHeight="1">
      <c r="A531" s="158" t="s">
        <v>1272</v>
      </c>
      <c r="B531" s="155">
        <v>0</v>
      </c>
      <c r="C531" s="155"/>
      <c r="D531" s="147">
        <v>0</v>
      </c>
      <c r="E531" s="163"/>
      <c r="F531" s="165"/>
      <c r="G531" s="133"/>
    </row>
    <row r="532" spans="1:7" ht="24.95" customHeight="1">
      <c r="A532" s="158" t="s">
        <v>1273</v>
      </c>
      <c r="B532" s="149">
        <v>275</v>
      </c>
      <c r="C532" s="149">
        <v>120.37</v>
      </c>
      <c r="D532" s="147">
        <v>120</v>
      </c>
      <c r="E532" s="162">
        <v>99.692614438813649</v>
      </c>
      <c r="F532" s="165"/>
      <c r="G532" s="133"/>
    </row>
    <row r="533" spans="1:7" ht="24.95" customHeight="1">
      <c r="A533" s="158" t="s">
        <v>1274</v>
      </c>
      <c r="B533" s="149">
        <v>0</v>
      </c>
      <c r="C533" s="149"/>
      <c r="D533" s="147">
        <v>0</v>
      </c>
      <c r="E533" s="162"/>
      <c r="F533" s="165"/>
      <c r="G533" s="133"/>
    </row>
    <row r="534" spans="1:7" ht="24.95" customHeight="1">
      <c r="A534" s="158" t="s">
        <v>1275</v>
      </c>
      <c r="B534" s="149">
        <v>0</v>
      </c>
      <c r="C534" s="149"/>
      <c r="D534" s="147">
        <v>0</v>
      </c>
      <c r="E534" s="162"/>
      <c r="F534" s="165"/>
      <c r="G534" s="133"/>
    </row>
    <row r="535" spans="1:7" ht="24.95" customHeight="1">
      <c r="A535" s="158" t="s">
        <v>1276</v>
      </c>
      <c r="B535" s="149"/>
      <c r="C535" s="149"/>
      <c r="D535" s="147">
        <v>0</v>
      </c>
      <c r="E535" s="162"/>
      <c r="F535" s="165"/>
      <c r="G535" s="133"/>
    </row>
    <row r="536" spans="1:7" ht="24.95" customHeight="1">
      <c r="A536" s="157" t="s">
        <v>1277</v>
      </c>
      <c r="B536" s="159">
        <v>3963</v>
      </c>
      <c r="C536" s="159">
        <v>3480.98</v>
      </c>
      <c r="D536" s="159">
        <v>3505</v>
      </c>
      <c r="E536" s="160">
        <v>100.69003556469728</v>
      </c>
      <c r="F536" s="166"/>
      <c r="G536" s="133"/>
    </row>
    <row r="537" spans="1:7" ht="24.95" customHeight="1">
      <c r="A537" s="158" t="s">
        <v>939</v>
      </c>
      <c r="B537" s="149">
        <v>0</v>
      </c>
      <c r="C537" s="149"/>
      <c r="D537" s="147">
        <v>0</v>
      </c>
      <c r="E537" s="162"/>
      <c r="F537" s="165"/>
      <c r="G537" s="133"/>
    </row>
    <row r="538" spans="1:7" ht="24.95" customHeight="1">
      <c r="A538" s="158" t="s">
        <v>940</v>
      </c>
      <c r="B538" s="149">
        <v>0</v>
      </c>
      <c r="C538" s="149"/>
      <c r="D538" s="147">
        <v>0</v>
      </c>
      <c r="E538" s="162"/>
      <c r="F538" s="165"/>
      <c r="G538" s="133"/>
    </row>
    <row r="539" spans="1:7" ht="24.95" customHeight="1">
      <c r="A539" s="158" t="s">
        <v>941</v>
      </c>
      <c r="B539" s="149">
        <v>0</v>
      </c>
      <c r="C539" s="149"/>
      <c r="D539" s="147">
        <v>0</v>
      </c>
      <c r="E539" s="162"/>
      <c r="F539" s="165"/>
      <c r="G539" s="133"/>
    </row>
    <row r="540" spans="1:7" ht="24.95" customHeight="1">
      <c r="A540" s="158" t="s">
        <v>1278</v>
      </c>
      <c r="B540" s="149"/>
      <c r="C540" s="149"/>
      <c r="D540" s="147">
        <v>0</v>
      </c>
      <c r="E540" s="162"/>
      <c r="F540" s="165"/>
      <c r="G540" s="133"/>
    </row>
    <row r="541" spans="1:7" ht="24.95" customHeight="1">
      <c r="A541" s="158" t="s">
        <v>1279</v>
      </c>
      <c r="B541" s="149"/>
      <c r="C541" s="149"/>
      <c r="D541" s="147">
        <v>0</v>
      </c>
      <c r="E541" s="162"/>
      <c r="F541" s="165"/>
      <c r="G541" s="133"/>
    </row>
    <row r="542" spans="1:7" ht="24.95" customHeight="1">
      <c r="A542" s="158" t="s">
        <v>1280</v>
      </c>
      <c r="B542" s="155">
        <v>3963</v>
      </c>
      <c r="C542" s="155">
        <v>3396.91</v>
      </c>
      <c r="D542" s="147">
        <v>3421</v>
      </c>
      <c r="E542" s="163">
        <v>100.70917392571484</v>
      </c>
      <c r="F542" s="165"/>
      <c r="G542" s="133"/>
    </row>
    <row r="543" spans="1:7" ht="24.95" customHeight="1">
      <c r="A543" s="158" t="s">
        <v>1281</v>
      </c>
      <c r="B543" s="149"/>
      <c r="C543" s="149">
        <v>84.07</v>
      </c>
      <c r="D543" s="147">
        <v>84</v>
      </c>
      <c r="E543" s="162">
        <v>99.916736053288929</v>
      </c>
      <c r="F543" s="165"/>
      <c r="G543" s="133"/>
    </row>
    <row r="544" spans="1:7" ht="24.95" customHeight="1">
      <c r="A544" s="148" t="s">
        <v>299</v>
      </c>
      <c r="B544" s="159">
        <v>584</v>
      </c>
      <c r="C544" s="159">
        <v>427</v>
      </c>
      <c r="D544" s="159">
        <v>442</v>
      </c>
      <c r="E544" s="160">
        <v>103.5128805620609</v>
      </c>
      <c r="F544" s="166"/>
      <c r="G544" s="133"/>
    </row>
    <row r="545" spans="1:7" ht="24.95" customHeight="1">
      <c r="A545" s="146" t="s">
        <v>1282</v>
      </c>
      <c r="B545" s="149"/>
      <c r="C545" s="149">
        <v>3</v>
      </c>
      <c r="D545" s="147">
        <v>3</v>
      </c>
      <c r="E545" s="162">
        <v>100</v>
      </c>
      <c r="F545" s="165"/>
      <c r="G545" s="133"/>
    </row>
    <row r="546" spans="1:7" ht="24.95" customHeight="1">
      <c r="A546" s="146" t="s">
        <v>1283</v>
      </c>
      <c r="B546" s="149">
        <v>0</v>
      </c>
      <c r="C546" s="149"/>
      <c r="D546" s="147">
        <v>0</v>
      </c>
      <c r="E546" s="162"/>
      <c r="F546" s="165"/>
      <c r="G546" s="133"/>
    </row>
    <row r="547" spans="1:7" ht="24.95" customHeight="1">
      <c r="A547" s="146" t="s">
        <v>300</v>
      </c>
      <c r="B547" s="149">
        <v>584</v>
      </c>
      <c r="C547" s="149">
        <v>424</v>
      </c>
      <c r="D547" s="147">
        <v>439</v>
      </c>
      <c r="E547" s="162">
        <v>103.53773584905662</v>
      </c>
      <c r="F547" s="165"/>
      <c r="G547" s="133"/>
    </row>
    <row r="548" spans="1:7" ht="24.95" customHeight="1">
      <c r="A548" s="148" t="s">
        <v>40</v>
      </c>
      <c r="B548" s="159">
        <v>126127</v>
      </c>
      <c r="C548" s="159">
        <v>184865.09</v>
      </c>
      <c r="D548" s="159">
        <v>127560</v>
      </c>
      <c r="E548" s="160">
        <v>69.001670353228945</v>
      </c>
      <c r="F548" s="160">
        <v>236.73514837703914</v>
      </c>
      <c r="G548" s="133"/>
    </row>
    <row r="549" spans="1:7" ht="24.95" customHeight="1">
      <c r="A549" s="148" t="s">
        <v>1284</v>
      </c>
      <c r="B549" s="159">
        <v>4547</v>
      </c>
      <c r="C549" s="159">
        <v>11450.05</v>
      </c>
      <c r="D549" s="159">
        <v>11928</v>
      </c>
      <c r="E549" s="160">
        <v>104.1742175798359</v>
      </c>
      <c r="F549" s="166"/>
      <c r="G549" s="133"/>
    </row>
    <row r="550" spans="1:7" ht="24.95" customHeight="1">
      <c r="A550" s="146" t="s">
        <v>939</v>
      </c>
      <c r="B550" s="149">
        <v>1696</v>
      </c>
      <c r="C550" s="149">
        <v>2455.36</v>
      </c>
      <c r="D550" s="147">
        <v>2624</v>
      </c>
      <c r="E550" s="162">
        <v>106.86823928059428</v>
      </c>
      <c r="F550" s="165"/>
      <c r="G550" s="133"/>
    </row>
    <row r="551" spans="1:7" ht="24.95" customHeight="1">
      <c r="A551" s="146" t="s">
        <v>940</v>
      </c>
      <c r="B551" s="155"/>
      <c r="C551" s="155">
        <v>99.6</v>
      </c>
      <c r="D551" s="147">
        <v>100</v>
      </c>
      <c r="E551" s="163">
        <v>100.40160642570282</v>
      </c>
      <c r="F551" s="165"/>
      <c r="G551" s="133"/>
    </row>
    <row r="552" spans="1:7" ht="24.95" customHeight="1">
      <c r="A552" s="146" t="s">
        <v>941</v>
      </c>
      <c r="B552" s="149">
        <v>0</v>
      </c>
      <c r="C552" s="149"/>
      <c r="D552" s="147">
        <v>0</v>
      </c>
      <c r="E552" s="162"/>
      <c r="F552" s="165"/>
      <c r="G552" s="133"/>
    </row>
    <row r="553" spans="1:7" ht="24.95" customHeight="1">
      <c r="A553" s="146" t="s">
        <v>1285</v>
      </c>
      <c r="B553" s="149">
        <v>0</v>
      </c>
      <c r="C553" s="149"/>
      <c r="D553" s="147">
        <v>0</v>
      </c>
      <c r="E553" s="162"/>
      <c r="F553" s="165"/>
      <c r="G553" s="133"/>
    </row>
    <row r="554" spans="1:7" ht="24.95" customHeight="1">
      <c r="A554" s="146" t="s">
        <v>1286</v>
      </c>
      <c r="B554" s="149"/>
      <c r="C554" s="149">
        <v>191.43</v>
      </c>
      <c r="D554" s="147">
        <v>204</v>
      </c>
      <c r="E554" s="162">
        <v>106.56636890769471</v>
      </c>
      <c r="F554" s="165"/>
      <c r="G554" s="133"/>
    </row>
    <row r="555" spans="1:7" ht="24.95" customHeight="1">
      <c r="A555" s="146" t="s">
        <v>1287</v>
      </c>
      <c r="B555" s="149"/>
      <c r="C555" s="149">
        <v>70</v>
      </c>
      <c r="D555" s="147">
        <v>70</v>
      </c>
      <c r="E555" s="162">
        <v>100</v>
      </c>
      <c r="F555" s="165"/>
      <c r="G555" s="133"/>
    </row>
    <row r="556" spans="1:7" ht="24.95" customHeight="1">
      <c r="A556" s="146" t="s">
        <v>1288</v>
      </c>
      <c r="B556" s="149">
        <v>0</v>
      </c>
      <c r="C556" s="149"/>
      <c r="D556" s="147">
        <v>0</v>
      </c>
      <c r="E556" s="162"/>
      <c r="F556" s="165"/>
      <c r="G556" s="133"/>
    </row>
    <row r="557" spans="1:7" ht="24.95" customHeight="1">
      <c r="A557" s="146" t="s">
        <v>287</v>
      </c>
      <c r="B557" s="149"/>
      <c r="C557" s="149">
        <v>377.12</v>
      </c>
      <c r="D557" s="147">
        <v>377</v>
      </c>
      <c r="E557" s="162">
        <v>99.968179889690276</v>
      </c>
      <c r="F557" s="165"/>
      <c r="G557" s="133"/>
    </row>
    <row r="558" spans="1:7" ht="24.95" customHeight="1">
      <c r="A558" s="146" t="s">
        <v>1289</v>
      </c>
      <c r="B558" s="155"/>
      <c r="C558" s="155">
        <v>50.58</v>
      </c>
      <c r="D558" s="147">
        <v>51</v>
      </c>
      <c r="E558" s="163">
        <v>100.83036773428233</v>
      </c>
      <c r="F558" s="165"/>
      <c r="G558" s="133"/>
    </row>
    <row r="559" spans="1:7" ht="24.95" customHeight="1">
      <c r="A559" s="146" t="s">
        <v>1290</v>
      </c>
      <c r="B559" s="149">
        <v>0</v>
      </c>
      <c r="C559" s="149"/>
      <c r="D559" s="147">
        <v>0</v>
      </c>
      <c r="E559" s="162"/>
      <c r="F559" s="165"/>
      <c r="G559" s="133"/>
    </row>
    <row r="560" spans="1:7" ht="24.95" customHeight="1">
      <c r="A560" s="146" t="s">
        <v>1291</v>
      </c>
      <c r="B560" s="149"/>
      <c r="C560" s="149">
        <v>6.86</v>
      </c>
      <c r="D560" s="147">
        <v>7</v>
      </c>
      <c r="E560" s="162">
        <v>102.04081632653062</v>
      </c>
      <c r="F560" s="165"/>
      <c r="G560" s="133"/>
    </row>
    <row r="561" spans="1:7" ht="24.95" customHeight="1">
      <c r="A561" s="146" t="s">
        <v>1292</v>
      </c>
      <c r="B561" s="149"/>
      <c r="C561" s="149">
        <v>85.81</v>
      </c>
      <c r="D561" s="147">
        <v>79</v>
      </c>
      <c r="E561" s="162">
        <v>92.0638620207435</v>
      </c>
      <c r="F561" s="165"/>
      <c r="G561" s="133"/>
    </row>
    <row r="562" spans="1:7" ht="24.95" customHeight="1">
      <c r="A562" s="146" t="s">
        <v>1293</v>
      </c>
      <c r="B562" s="155"/>
      <c r="C562" s="155"/>
      <c r="D562" s="147">
        <v>0</v>
      </c>
      <c r="E562" s="163"/>
      <c r="F562" s="165"/>
      <c r="G562" s="133"/>
    </row>
    <row r="563" spans="1:7" ht="24.95" customHeight="1">
      <c r="A563" s="146" t="s">
        <v>1294</v>
      </c>
      <c r="B563" s="155"/>
      <c r="C563" s="155"/>
      <c r="D563" s="147">
        <v>0</v>
      </c>
      <c r="E563" s="163"/>
      <c r="F563" s="165"/>
      <c r="G563" s="133"/>
    </row>
    <row r="564" spans="1:7" ht="24.95" customHeight="1">
      <c r="A564" s="146" t="s">
        <v>1295</v>
      </c>
      <c r="B564" s="149"/>
      <c r="C564" s="149"/>
      <c r="D564" s="147">
        <v>0</v>
      </c>
      <c r="E564" s="162"/>
      <c r="F564" s="165"/>
      <c r="G564" s="133"/>
    </row>
    <row r="565" spans="1:7" ht="24.95" customHeight="1">
      <c r="A565" s="146" t="s">
        <v>1296</v>
      </c>
      <c r="B565" s="149"/>
      <c r="C565" s="149"/>
      <c r="D565" s="147">
        <v>0</v>
      </c>
      <c r="E565" s="162"/>
      <c r="F565" s="165"/>
      <c r="G565" s="133"/>
    </row>
    <row r="566" spans="1:7" ht="24.95" customHeight="1">
      <c r="A566" s="146" t="s">
        <v>294</v>
      </c>
      <c r="B566" s="155">
        <v>198</v>
      </c>
      <c r="C566" s="155">
        <v>521.04</v>
      </c>
      <c r="D566" s="147">
        <v>523</v>
      </c>
      <c r="E566" s="162">
        <v>100.37617073545218</v>
      </c>
      <c r="F566" s="165"/>
      <c r="G566" s="133"/>
    </row>
    <row r="567" spans="1:7" ht="24.95" customHeight="1">
      <c r="A567" s="146" t="s">
        <v>1297</v>
      </c>
      <c r="B567" s="155">
        <v>2653</v>
      </c>
      <c r="C567" s="155">
        <v>7592.25</v>
      </c>
      <c r="D567" s="147">
        <v>7893</v>
      </c>
      <c r="E567" s="162">
        <v>103.96127630149165</v>
      </c>
      <c r="F567" s="165"/>
      <c r="G567" s="133"/>
    </row>
    <row r="568" spans="1:7" ht="24.95" customHeight="1">
      <c r="A568" s="148" t="s">
        <v>1298</v>
      </c>
      <c r="B568" s="159">
        <v>805</v>
      </c>
      <c r="C568" s="159">
        <v>615.71</v>
      </c>
      <c r="D568" s="159">
        <v>646</v>
      </c>
      <c r="E568" s="160">
        <v>104.91952380178979</v>
      </c>
      <c r="F568" s="166"/>
      <c r="G568" s="133"/>
    </row>
    <row r="569" spans="1:7" ht="24.95" customHeight="1">
      <c r="A569" s="146" t="s">
        <v>939</v>
      </c>
      <c r="B569" s="149">
        <v>698</v>
      </c>
      <c r="C569" s="149">
        <v>500.2</v>
      </c>
      <c r="D569" s="147">
        <v>531</v>
      </c>
      <c r="E569" s="162">
        <v>106.15753698520591</v>
      </c>
      <c r="F569" s="165"/>
      <c r="G569" s="133"/>
    </row>
    <row r="570" spans="1:7" ht="24.95" customHeight="1">
      <c r="A570" s="146" t="s">
        <v>940</v>
      </c>
      <c r="B570" s="149">
        <v>47</v>
      </c>
      <c r="C570" s="149">
        <v>44</v>
      </c>
      <c r="D570" s="147">
        <v>44</v>
      </c>
      <c r="E570" s="162">
        <v>100</v>
      </c>
      <c r="F570" s="165"/>
      <c r="G570" s="133"/>
    </row>
    <row r="571" spans="1:7" ht="24.95" customHeight="1">
      <c r="A571" s="146" t="s">
        <v>941</v>
      </c>
      <c r="B571" s="149">
        <v>0</v>
      </c>
      <c r="C571" s="149"/>
      <c r="D571" s="147">
        <v>0</v>
      </c>
      <c r="E571" s="162"/>
      <c r="F571" s="165"/>
      <c r="G571" s="133"/>
    </row>
    <row r="572" spans="1:7" ht="24.95" customHeight="1">
      <c r="A572" s="146" t="s">
        <v>301</v>
      </c>
      <c r="B572" s="149">
        <v>0</v>
      </c>
      <c r="C572" s="149"/>
      <c r="D572" s="147">
        <v>0</v>
      </c>
      <c r="E572" s="162"/>
      <c r="F572" s="165"/>
      <c r="G572" s="133"/>
    </row>
    <row r="573" spans="1:7" ht="24.95" customHeight="1">
      <c r="A573" s="146" t="s">
        <v>1299</v>
      </c>
      <c r="B573" s="149">
        <v>3</v>
      </c>
      <c r="C573" s="149">
        <v>3.01</v>
      </c>
      <c r="D573" s="147">
        <v>3</v>
      </c>
      <c r="E573" s="162">
        <v>99.667774086378742</v>
      </c>
      <c r="F573" s="165"/>
      <c r="G573" s="133"/>
    </row>
    <row r="574" spans="1:7" ht="24.95" customHeight="1">
      <c r="A574" s="146" t="s">
        <v>302</v>
      </c>
      <c r="B574" s="149">
        <v>20</v>
      </c>
      <c r="C574" s="149">
        <v>8.1300000000000008</v>
      </c>
      <c r="D574" s="147">
        <v>8</v>
      </c>
      <c r="E574" s="162">
        <v>98.400984009840087</v>
      </c>
      <c r="F574" s="165"/>
      <c r="G574" s="133"/>
    </row>
    <row r="575" spans="1:7" ht="24.95" customHeight="1">
      <c r="A575" s="146" t="s">
        <v>1300</v>
      </c>
      <c r="B575" s="149">
        <v>37</v>
      </c>
      <c r="C575" s="149">
        <v>60.36</v>
      </c>
      <c r="D575" s="147">
        <v>60</v>
      </c>
      <c r="E575" s="162">
        <v>99.40357852882704</v>
      </c>
      <c r="F575" s="165"/>
      <c r="G575" s="133"/>
    </row>
    <row r="576" spans="1:7" ht="24.95" customHeight="1">
      <c r="A576" s="148" t="s">
        <v>1301</v>
      </c>
      <c r="B576" s="159">
        <v>0</v>
      </c>
      <c r="C576" s="159"/>
      <c r="D576" s="159">
        <v>0</v>
      </c>
      <c r="E576" s="160"/>
      <c r="F576" s="166"/>
      <c r="G576" s="133"/>
    </row>
    <row r="577" spans="1:7" ht="24.95" customHeight="1">
      <c r="A577" s="146" t="s">
        <v>1302</v>
      </c>
      <c r="B577" s="155"/>
      <c r="C577" s="155"/>
      <c r="D577" s="147">
        <v>0</v>
      </c>
      <c r="E577" s="163"/>
      <c r="F577" s="165"/>
      <c r="G577" s="133"/>
    </row>
    <row r="578" spans="1:7" ht="24.95" customHeight="1">
      <c r="A578" s="148" t="s">
        <v>304</v>
      </c>
      <c r="B578" s="159">
        <v>59294</v>
      </c>
      <c r="C578" s="159">
        <v>40564.79</v>
      </c>
      <c r="D578" s="159">
        <v>40685</v>
      </c>
      <c r="E578" s="160">
        <v>100.2963407427969</v>
      </c>
      <c r="F578" s="166"/>
      <c r="G578" s="133"/>
    </row>
    <row r="579" spans="1:7" ht="24.95" customHeight="1">
      <c r="A579" s="146" t="s">
        <v>305</v>
      </c>
      <c r="B579" s="149">
        <v>7591</v>
      </c>
      <c r="C579" s="149">
        <v>10649.78</v>
      </c>
      <c r="D579" s="147">
        <v>10707</v>
      </c>
      <c r="E579" s="162">
        <v>100.53728809421413</v>
      </c>
      <c r="F579" s="165"/>
      <c r="G579" s="133"/>
    </row>
    <row r="580" spans="1:7" ht="24.95" customHeight="1">
      <c r="A580" s="146" t="s">
        <v>1303</v>
      </c>
      <c r="B580" s="149">
        <v>2551</v>
      </c>
      <c r="C580" s="149">
        <v>5709.98</v>
      </c>
      <c r="D580" s="147">
        <v>5718</v>
      </c>
      <c r="E580" s="162">
        <v>100.14045583347053</v>
      </c>
      <c r="F580" s="165"/>
      <c r="G580" s="133"/>
    </row>
    <row r="581" spans="1:7" ht="24.95" customHeight="1">
      <c r="A581" s="146" t="s">
        <v>1304</v>
      </c>
      <c r="B581" s="149">
        <v>19</v>
      </c>
      <c r="C581" s="149"/>
      <c r="D581" s="147">
        <v>0</v>
      </c>
      <c r="E581" s="162"/>
      <c r="F581" s="165"/>
      <c r="G581" s="133"/>
    </row>
    <row r="582" spans="1:7" ht="24.95" customHeight="1">
      <c r="A582" s="146" t="s">
        <v>1305</v>
      </c>
      <c r="B582" s="149">
        <v>47351</v>
      </c>
      <c r="C582" s="149">
        <v>21183.01</v>
      </c>
      <c r="D582" s="147">
        <v>21239</v>
      </c>
      <c r="E582" s="162">
        <v>100.2643156000965</v>
      </c>
      <c r="F582" s="165"/>
      <c r="G582" s="133"/>
    </row>
    <row r="583" spans="1:7" ht="24.95" customHeight="1">
      <c r="A583" s="146" t="s">
        <v>1306</v>
      </c>
      <c r="B583" s="149">
        <v>1622</v>
      </c>
      <c r="C583" s="149"/>
      <c r="D583" s="147">
        <v>0</v>
      </c>
      <c r="E583" s="162"/>
      <c r="F583" s="165"/>
      <c r="G583" s="133"/>
    </row>
    <row r="584" spans="1:7" ht="24.95" customHeight="1">
      <c r="A584" s="146" t="s">
        <v>1307</v>
      </c>
      <c r="B584" s="149">
        <v>49</v>
      </c>
      <c r="C584" s="149">
        <v>31.24</v>
      </c>
      <c r="D584" s="147">
        <v>31</v>
      </c>
      <c r="E584" s="162">
        <v>99.231754161331637</v>
      </c>
      <c r="F584" s="165"/>
      <c r="G584" s="133"/>
    </row>
    <row r="585" spans="1:7" ht="24.95" customHeight="1">
      <c r="A585" s="146" t="s">
        <v>1308</v>
      </c>
      <c r="B585" s="149"/>
      <c r="C585" s="149">
        <v>380.45</v>
      </c>
      <c r="D585" s="147">
        <v>380</v>
      </c>
      <c r="E585" s="163">
        <v>99.88171901695361</v>
      </c>
      <c r="F585" s="165"/>
      <c r="G585" s="133"/>
    </row>
    <row r="586" spans="1:7" ht="24.95" customHeight="1">
      <c r="A586" s="146" t="s">
        <v>306</v>
      </c>
      <c r="B586" s="155">
        <v>111</v>
      </c>
      <c r="C586" s="155">
        <v>2610.33</v>
      </c>
      <c r="D586" s="147">
        <v>2610</v>
      </c>
      <c r="E586" s="162">
        <v>99.987357920262951</v>
      </c>
      <c r="F586" s="165"/>
      <c r="G586" s="133"/>
    </row>
    <row r="587" spans="1:7" ht="24.95" customHeight="1">
      <c r="A587" s="148" t="s">
        <v>1309</v>
      </c>
      <c r="B587" s="159">
        <v>52993</v>
      </c>
      <c r="C587" s="159">
        <v>112466.25</v>
      </c>
      <c r="D587" s="159">
        <v>53125</v>
      </c>
      <c r="E587" s="160">
        <v>47.236393140164274</v>
      </c>
      <c r="F587" s="166"/>
      <c r="G587" s="133"/>
    </row>
    <row r="588" spans="1:7" ht="24.95" customHeight="1">
      <c r="A588" s="146" t="s">
        <v>1310</v>
      </c>
      <c r="B588" s="149">
        <v>0</v>
      </c>
      <c r="C588" s="149"/>
      <c r="D588" s="147">
        <v>0</v>
      </c>
      <c r="E588" s="162"/>
      <c r="F588" s="165"/>
      <c r="G588" s="133"/>
    </row>
    <row r="589" spans="1:7" ht="24.95" customHeight="1">
      <c r="A589" s="146" t="s">
        <v>1311</v>
      </c>
      <c r="B589" s="149">
        <v>0</v>
      </c>
      <c r="C589" s="149"/>
      <c r="D589" s="147">
        <v>0</v>
      </c>
      <c r="E589" s="162"/>
      <c r="F589" s="165"/>
      <c r="G589" s="133"/>
    </row>
    <row r="590" spans="1:7" ht="24.95" customHeight="1">
      <c r="A590" s="146" t="s">
        <v>1312</v>
      </c>
      <c r="B590" s="149">
        <v>52993</v>
      </c>
      <c r="C590" s="149">
        <v>112466.25</v>
      </c>
      <c r="D590" s="147">
        <v>53125</v>
      </c>
      <c r="E590" s="162">
        <v>47.236393140164274</v>
      </c>
      <c r="F590" s="165"/>
      <c r="G590" s="133"/>
    </row>
    <row r="591" spans="1:7" ht="24.95" customHeight="1">
      <c r="A591" s="148" t="s">
        <v>1313</v>
      </c>
      <c r="B591" s="159">
        <v>0</v>
      </c>
      <c r="C591" s="159">
        <v>1551.56</v>
      </c>
      <c r="D591" s="159">
        <v>2159</v>
      </c>
      <c r="E591" s="160">
        <v>139.15027456237596</v>
      </c>
      <c r="F591" s="166"/>
      <c r="G591" s="133"/>
    </row>
    <row r="592" spans="1:7" ht="24.95" customHeight="1">
      <c r="A592" s="146" t="s">
        <v>1314</v>
      </c>
      <c r="B592" s="149"/>
      <c r="C592" s="149"/>
      <c r="D592" s="147">
        <v>0</v>
      </c>
      <c r="E592" s="162"/>
      <c r="F592" s="165"/>
      <c r="G592" s="133"/>
    </row>
    <row r="593" spans="1:7" ht="24.95" customHeight="1">
      <c r="A593" s="146" t="s">
        <v>1315</v>
      </c>
      <c r="B593" s="149"/>
      <c r="C593" s="149"/>
      <c r="D593" s="147">
        <v>0</v>
      </c>
      <c r="E593" s="162"/>
      <c r="F593" s="165"/>
      <c r="G593" s="133"/>
    </row>
    <row r="594" spans="1:7" ht="24.95" customHeight="1">
      <c r="A594" s="146" t="s">
        <v>1316</v>
      </c>
      <c r="B594" s="149"/>
      <c r="C594" s="149"/>
      <c r="D594" s="147">
        <v>0</v>
      </c>
      <c r="E594" s="162"/>
      <c r="F594" s="165"/>
      <c r="G594" s="133"/>
    </row>
    <row r="595" spans="1:7" ht="24.95" customHeight="1">
      <c r="A595" s="146" t="s">
        <v>1317</v>
      </c>
      <c r="B595" s="149"/>
      <c r="C595" s="149"/>
      <c r="D595" s="147">
        <v>0</v>
      </c>
      <c r="E595" s="162"/>
      <c r="F595" s="165"/>
      <c r="G595" s="133"/>
    </row>
    <row r="596" spans="1:7" ht="24.95" customHeight="1">
      <c r="A596" s="146" t="s">
        <v>1318</v>
      </c>
      <c r="B596" s="155"/>
      <c r="C596" s="155"/>
      <c r="D596" s="147">
        <v>0</v>
      </c>
      <c r="E596" s="163"/>
      <c r="F596" s="165"/>
      <c r="G596" s="133"/>
    </row>
    <row r="597" spans="1:7" ht="24.95" customHeight="1">
      <c r="A597" s="146" t="s">
        <v>1319</v>
      </c>
      <c r="B597" s="149"/>
      <c r="C597" s="149"/>
      <c r="D597" s="147">
        <v>0</v>
      </c>
      <c r="E597" s="162"/>
      <c r="F597" s="165"/>
      <c r="G597" s="133"/>
    </row>
    <row r="598" spans="1:7" ht="24.95" customHeight="1">
      <c r="A598" s="146" t="s">
        <v>1320</v>
      </c>
      <c r="B598" s="149"/>
      <c r="C598" s="149"/>
      <c r="D598" s="147">
        <v>0</v>
      </c>
      <c r="E598" s="162"/>
      <c r="F598" s="165"/>
      <c r="G598" s="133"/>
    </row>
    <row r="599" spans="1:7" ht="24.95" customHeight="1">
      <c r="A599" s="146" t="s">
        <v>1321</v>
      </c>
      <c r="B599" s="149"/>
      <c r="C599" s="149"/>
      <c r="D599" s="147">
        <v>0</v>
      </c>
      <c r="E599" s="162"/>
      <c r="F599" s="165"/>
      <c r="G599" s="133"/>
    </row>
    <row r="600" spans="1:7" ht="24.95" customHeight="1">
      <c r="A600" s="146" t="s">
        <v>1322</v>
      </c>
      <c r="B600" s="155"/>
      <c r="C600" s="155">
        <v>1551.56</v>
      </c>
      <c r="D600" s="147">
        <v>2159</v>
      </c>
      <c r="E600" s="163">
        <v>139.15027456237596</v>
      </c>
      <c r="F600" s="165"/>
      <c r="G600" s="133"/>
    </row>
    <row r="601" spans="1:7" ht="24.95" customHeight="1">
      <c r="A601" s="148" t="s">
        <v>1323</v>
      </c>
      <c r="B601" s="159">
        <v>2303</v>
      </c>
      <c r="C601" s="159">
        <v>1852.49</v>
      </c>
      <c r="D601" s="159">
        <v>2292</v>
      </c>
      <c r="E601" s="160">
        <v>123.72536423948308</v>
      </c>
      <c r="F601" s="166"/>
      <c r="G601" s="133"/>
    </row>
    <row r="602" spans="1:7" ht="24.95" customHeight="1">
      <c r="A602" s="146" t="s">
        <v>1324</v>
      </c>
      <c r="B602" s="149">
        <v>2303</v>
      </c>
      <c r="C602" s="149">
        <v>1851.29</v>
      </c>
      <c r="D602" s="147">
        <v>2291</v>
      </c>
      <c r="E602" s="162">
        <v>123.75154621912287</v>
      </c>
      <c r="F602" s="165"/>
      <c r="G602" s="133"/>
    </row>
    <row r="603" spans="1:7" ht="24.95" customHeight="1">
      <c r="A603" s="146" t="s">
        <v>1325</v>
      </c>
      <c r="B603" s="149">
        <v>0</v>
      </c>
      <c r="C603" s="149"/>
      <c r="D603" s="147">
        <v>0</v>
      </c>
      <c r="E603" s="162"/>
      <c r="F603" s="165"/>
      <c r="G603" s="133"/>
    </row>
    <row r="604" spans="1:7" ht="24.95" customHeight="1">
      <c r="A604" s="146" t="s">
        <v>1326</v>
      </c>
      <c r="B604" s="149">
        <v>0</v>
      </c>
      <c r="C604" s="149"/>
      <c r="D604" s="147">
        <v>0</v>
      </c>
      <c r="E604" s="162"/>
      <c r="F604" s="165"/>
      <c r="G604" s="133"/>
    </row>
    <row r="605" spans="1:7" ht="24.95" customHeight="1">
      <c r="A605" s="146" t="s">
        <v>1327</v>
      </c>
      <c r="B605" s="149">
        <v>0</v>
      </c>
      <c r="C605" s="149"/>
      <c r="D605" s="147">
        <v>0</v>
      </c>
      <c r="E605" s="162"/>
      <c r="F605" s="165"/>
      <c r="G605" s="133"/>
    </row>
    <row r="606" spans="1:7" ht="24.95" customHeight="1">
      <c r="A606" s="146" t="s">
        <v>1328</v>
      </c>
      <c r="B606" s="149">
        <v>0</v>
      </c>
      <c r="C606" s="149"/>
      <c r="D606" s="147">
        <v>0</v>
      </c>
      <c r="E606" s="162"/>
      <c r="F606" s="165"/>
      <c r="G606" s="133"/>
    </row>
    <row r="607" spans="1:7" ht="24.95" customHeight="1">
      <c r="A607" s="146" t="s">
        <v>1329</v>
      </c>
      <c r="B607" s="149">
        <v>0</v>
      </c>
      <c r="C607" s="149"/>
      <c r="D607" s="147">
        <v>0</v>
      </c>
      <c r="E607" s="162"/>
      <c r="F607" s="165"/>
      <c r="G607" s="133"/>
    </row>
    <row r="608" spans="1:7" ht="24.95" customHeight="1">
      <c r="A608" s="146" t="s">
        <v>1330</v>
      </c>
      <c r="B608" s="149">
        <v>0</v>
      </c>
      <c r="C608" s="149">
        <v>1.2</v>
      </c>
      <c r="D608" s="147">
        <v>1</v>
      </c>
      <c r="E608" s="162">
        <v>83.333333333333343</v>
      </c>
      <c r="F608" s="165"/>
      <c r="G608" s="133"/>
    </row>
    <row r="609" spans="1:7" ht="24.95" customHeight="1">
      <c r="A609" s="148" t="s">
        <v>1331</v>
      </c>
      <c r="B609" s="159">
        <v>235</v>
      </c>
      <c r="C609" s="159">
        <v>2851.67</v>
      </c>
      <c r="D609" s="159">
        <v>3071</v>
      </c>
      <c r="E609" s="160">
        <v>107.69128265191974</v>
      </c>
      <c r="F609" s="166"/>
      <c r="G609" s="133"/>
    </row>
    <row r="610" spans="1:7" ht="24.95" customHeight="1">
      <c r="A610" s="146" t="s">
        <v>1332</v>
      </c>
      <c r="B610" s="155">
        <v>0</v>
      </c>
      <c r="C610" s="155"/>
      <c r="D610" s="147">
        <v>0</v>
      </c>
      <c r="E610" s="163"/>
      <c r="F610" s="165"/>
      <c r="G610" s="133"/>
    </row>
    <row r="611" spans="1:7" ht="24.95" customHeight="1">
      <c r="A611" s="146" t="s">
        <v>1333</v>
      </c>
      <c r="B611" s="149">
        <v>12</v>
      </c>
      <c r="C611" s="149">
        <v>283.24</v>
      </c>
      <c r="D611" s="147">
        <v>325</v>
      </c>
      <c r="E611" s="162">
        <v>114.74368027114814</v>
      </c>
      <c r="F611" s="165"/>
      <c r="G611" s="133"/>
    </row>
    <row r="612" spans="1:7" ht="24.95" customHeight="1">
      <c r="A612" s="146" t="s">
        <v>1334</v>
      </c>
      <c r="B612" s="149">
        <v>223</v>
      </c>
      <c r="C612" s="149">
        <v>196.15</v>
      </c>
      <c r="D612" s="147">
        <v>188</v>
      </c>
      <c r="E612" s="162">
        <v>95.845016568952332</v>
      </c>
      <c r="F612" s="165"/>
      <c r="G612" s="133"/>
    </row>
    <row r="613" spans="1:7" ht="24.95" customHeight="1">
      <c r="A613" s="146" t="s">
        <v>1335</v>
      </c>
      <c r="B613" s="149">
        <v>0</v>
      </c>
      <c r="C613" s="149"/>
      <c r="D613" s="147">
        <v>7</v>
      </c>
      <c r="E613" s="162"/>
      <c r="F613" s="165"/>
      <c r="G613" s="133"/>
    </row>
    <row r="614" spans="1:7" ht="24.95" customHeight="1">
      <c r="A614" s="146" t="s">
        <v>1336</v>
      </c>
      <c r="B614" s="149"/>
      <c r="C614" s="149">
        <v>2352.7800000000002</v>
      </c>
      <c r="D614" s="147">
        <v>2531</v>
      </c>
      <c r="E614" s="162">
        <v>107.57486887851817</v>
      </c>
      <c r="F614" s="165"/>
      <c r="G614" s="133"/>
    </row>
    <row r="615" spans="1:7" ht="24.95" customHeight="1">
      <c r="A615" s="146" t="s">
        <v>1337</v>
      </c>
      <c r="B615" s="149"/>
      <c r="C615" s="149">
        <v>19.5</v>
      </c>
      <c r="D615" s="147">
        <v>20</v>
      </c>
      <c r="E615" s="162">
        <v>102.56410256410255</v>
      </c>
      <c r="F615" s="165"/>
      <c r="G615" s="133"/>
    </row>
    <row r="616" spans="1:7" ht="24.95" customHeight="1">
      <c r="A616" s="148" t="s">
        <v>1338</v>
      </c>
      <c r="B616" s="159">
        <v>2857</v>
      </c>
      <c r="C616" s="159">
        <v>1981.56</v>
      </c>
      <c r="D616" s="159">
        <v>1995</v>
      </c>
      <c r="E616" s="160">
        <v>100.6782534972446</v>
      </c>
      <c r="F616" s="166"/>
      <c r="G616" s="133"/>
    </row>
    <row r="617" spans="1:7" ht="24.95" customHeight="1">
      <c r="A617" s="146" t="s">
        <v>1339</v>
      </c>
      <c r="B617" s="149">
        <v>654</v>
      </c>
      <c r="C617" s="149">
        <v>484.79</v>
      </c>
      <c r="D617" s="147">
        <v>487</v>
      </c>
      <c r="E617" s="162">
        <v>100.45586748901584</v>
      </c>
      <c r="F617" s="165"/>
      <c r="G617" s="133"/>
    </row>
    <row r="618" spans="1:7" ht="24.95" customHeight="1">
      <c r="A618" s="146" t="s">
        <v>1340</v>
      </c>
      <c r="B618" s="155">
        <v>0</v>
      </c>
      <c r="C618" s="155"/>
      <c r="D618" s="147">
        <v>0</v>
      </c>
      <c r="E618" s="163"/>
      <c r="F618" s="165"/>
      <c r="G618" s="133"/>
    </row>
    <row r="619" spans="1:7" ht="24.95" customHeight="1">
      <c r="A619" s="146" t="s">
        <v>307</v>
      </c>
      <c r="B619" s="149">
        <v>0</v>
      </c>
      <c r="C619" s="149"/>
      <c r="D619" s="147">
        <v>0</v>
      </c>
      <c r="E619" s="162"/>
      <c r="F619" s="165"/>
      <c r="G619" s="133"/>
    </row>
    <row r="620" spans="1:7" ht="24.95" customHeight="1">
      <c r="A620" s="146" t="s">
        <v>1341</v>
      </c>
      <c r="B620" s="149">
        <v>1667</v>
      </c>
      <c r="C620" s="149">
        <v>1124.01</v>
      </c>
      <c r="D620" s="147">
        <v>1135</v>
      </c>
      <c r="E620" s="162">
        <v>100.97774930828018</v>
      </c>
      <c r="F620" s="165"/>
      <c r="G620" s="133"/>
    </row>
    <row r="621" spans="1:7" ht="24.95" customHeight="1">
      <c r="A621" s="146" t="s">
        <v>1342</v>
      </c>
      <c r="B621" s="149">
        <v>536</v>
      </c>
      <c r="C621" s="149">
        <v>351.89</v>
      </c>
      <c r="D621" s="147">
        <v>352</v>
      </c>
      <c r="E621" s="162">
        <v>100.0312597686777</v>
      </c>
      <c r="F621" s="165"/>
      <c r="G621" s="133"/>
    </row>
    <row r="622" spans="1:7" ht="24.95" customHeight="1">
      <c r="A622" s="146" t="s">
        <v>1343</v>
      </c>
      <c r="B622" s="149">
        <v>0</v>
      </c>
      <c r="C622" s="149">
        <v>20.87</v>
      </c>
      <c r="D622" s="147">
        <v>21</v>
      </c>
      <c r="E622" s="162">
        <v>100.62290368950646</v>
      </c>
      <c r="F622" s="165"/>
      <c r="G622" s="133"/>
    </row>
    <row r="623" spans="1:7" ht="24.95" customHeight="1">
      <c r="A623" s="146" t="s">
        <v>1344</v>
      </c>
      <c r="B623" s="149"/>
      <c r="C623" s="149"/>
      <c r="D623" s="147">
        <v>0</v>
      </c>
      <c r="E623" s="162"/>
      <c r="F623" s="165"/>
      <c r="G623" s="133"/>
    </row>
    <row r="624" spans="1:7" ht="24.95" customHeight="1">
      <c r="A624" s="148" t="s">
        <v>1345</v>
      </c>
      <c r="B624" s="159">
        <v>1325</v>
      </c>
      <c r="C624" s="159">
        <v>568.88</v>
      </c>
      <c r="D624" s="159">
        <v>612</v>
      </c>
      <c r="E624" s="160">
        <v>107.57980593446771</v>
      </c>
      <c r="F624" s="166"/>
      <c r="G624" s="133"/>
    </row>
    <row r="625" spans="1:7" ht="24.95" customHeight="1">
      <c r="A625" s="146" t="s">
        <v>939</v>
      </c>
      <c r="B625" s="156">
        <v>294</v>
      </c>
      <c r="C625" s="156">
        <v>203.29</v>
      </c>
      <c r="D625" s="147">
        <v>217</v>
      </c>
      <c r="E625" s="163">
        <v>106.74406020955286</v>
      </c>
      <c r="F625" s="165"/>
      <c r="G625" s="133"/>
    </row>
    <row r="626" spans="1:7" ht="24.95" customHeight="1">
      <c r="A626" s="146" t="s">
        <v>940</v>
      </c>
      <c r="B626" s="156">
        <v>0</v>
      </c>
      <c r="C626" s="156"/>
      <c r="D626" s="147">
        <v>0</v>
      </c>
      <c r="E626" s="162"/>
      <c r="F626" s="165"/>
      <c r="G626" s="133"/>
    </row>
    <row r="627" spans="1:7" ht="24.95" customHeight="1">
      <c r="A627" s="146" t="s">
        <v>941</v>
      </c>
      <c r="B627" s="156">
        <v>92</v>
      </c>
      <c r="C627" s="156">
        <v>97.79</v>
      </c>
      <c r="D627" s="147">
        <v>98</v>
      </c>
      <c r="E627" s="162">
        <v>100.21474588403723</v>
      </c>
      <c r="F627" s="165"/>
      <c r="G627" s="133"/>
    </row>
    <row r="628" spans="1:7" ht="24.95" customHeight="1">
      <c r="A628" s="146" t="s">
        <v>1346</v>
      </c>
      <c r="B628" s="156">
        <v>35</v>
      </c>
      <c r="C628" s="156">
        <v>18.23</v>
      </c>
      <c r="D628" s="147">
        <v>26</v>
      </c>
      <c r="E628" s="162">
        <v>142.6220515633571</v>
      </c>
      <c r="F628" s="165"/>
      <c r="G628" s="133"/>
    </row>
    <row r="629" spans="1:7" ht="24.95" customHeight="1">
      <c r="A629" s="146" t="s">
        <v>1347</v>
      </c>
      <c r="B629" s="156"/>
      <c r="C629" s="156">
        <v>21.07</v>
      </c>
      <c r="D629" s="147">
        <v>41</v>
      </c>
      <c r="E629" s="162">
        <v>194.58946369245371</v>
      </c>
      <c r="F629" s="165"/>
      <c r="G629" s="133"/>
    </row>
    <row r="630" spans="1:7" ht="24.95" customHeight="1">
      <c r="A630" s="146" t="s">
        <v>1348</v>
      </c>
      <c r="B630" s="156">
        <v>29</v>
      </c>
      <c r="C630" s="156">
        <v>17.649999999999999</v>
      </c>
      <c r="D630" s="147">
        <v>18</v>
      </c>
      <c r="E630" s="162">
        <v>101.98300283286119</v>
      </c>
      <c r="F630" s="165"/>
      <c r="G630" s="133"/>
    </row>
    <row r="631" spans="1:7" ht="24.95" customHeight="1">
      <c r="A631" s="146" t="s">
        <v>1349</v>
      </c>
      <c r="B631" s="156">
        <v>0</v>
      </c>
      <c r="C631" s="156"/>
      <c r="D631" s="147">
        <v>0</v>
      </c>
      <c r="E631" s="162"/>
      <c r="F631" s="165"/>
      <c r="G631" s="133"/>
    </row>
    <row r="632" spans="1:7" ht="24.95" customHeight="1">
      <c r="A632" s="146" t="s">
        <v>1350</v>
      </c>
      <c r="B632" s="156">
        <v>875</v>
      </c>
      <c r="C632" s="156">
        <v>210.84</v>
      </c>
      <c r="D632" s="147">
        <v>212</v>
      </c>
      <c r="E632" s="163">
        <v>100.55018023145512</v>
      </c>
      <c r="F632" s="165"/>
      <c r="G632" s="133"/>
    </row>
    <row r="633" spans="1:7" ht="24.95" customHeight="1">
      <c r="A633" s="148" t="s">
        <v>1351</v>
      </c>
      <c r="B633" s="159">
        <v>0</v>
      </c>
      <c r="C633" s="159">
        <v>72.94</v>
      </c>
      <c r="D633" s="159">
        <v>77</v>
      </c>
      <c r="E633" s="160">
        <v>105.56621880998081</v>
      </c>
      <c r="F633" s="166"/>
      <c r="G633" s="133"/>
    </row>
    <row r="634" spans="1:7" ht="24.95" customHeight="1">
      <c r="A634" s="146" t="s">
        <v>939</v>
      </c>
      <c r="B634" s="149"/>
      <c r="C634" s="149">
        <v>69.08</v>
      </c>
      <c r="D634" s="147">
        <v>73</v>
      </c>
      <c r="E634" s="162">
        <v>105.67458019687319</v>
      </c>
      <c r="F634" s="165"/>
      <c r="G634" s="133"/>
    </row>
    <row r="635" spans="1:7" ht="24.95" customHeight="1">
      <c r="A635" s="146" t="s">
        <v>940</v>
      </c>
      <c r="B635" s="149"/>
      <c r="C635" s="149">
        <v>3.86</v>
      </c>
      <c r="D635" s="147">
        <v>4</v>
      </c>
      <c r="E635" s="162">
        <v>103.62694300518136</v>
      </c>
      <c r="F635" s="165"/>
      <c r="G635" s="133"/>
    </row>
    <row r="636" spans="1:7" ht="24.95" customHeight="1">
      <c r="A636" s="146" t="s">
        <v>941</v>
      </c>
      <c r="B636" s="149"/>
      <c r="C636" s="149"/>
      <c r="D636" s="147">
        <v>0</v>
      </c>
      <c r="E636" s="162"/>
      <c r="F636" s="165"/>
      <c r="G636" s="133"/>
    </row>
    <row r="637" spans="1:7" ht="24.95" customHeight="1">
      <c r="A637" s="146" t="s">
        <v>1352</v>
      </c>
      <c r="B637" s="149"/>
      <c r="C637" s="149"/>
      <c r="D637" s="147">
        <v>0</v>
      </c>
      <c r="E637" s="162"/>
      <c r="F637" s="165"/>
      <c r="G637" s="133"/>
    </row>
    <row r="638" spans="1:7" ht="24.95" customHeight="1">
      <c r="A638" s="148" t="s">
        <v>1353</v>
      </c>
      <c r="B638" s="159">
        <v>0</v>
      </c>
      <c r="C638" s="159"/>
      <c r="D638" s="159">
        <v>0</v>
      </c>
      <c r="E638" s="160"/>
      <c r="F638" s="166"/>
      <c r="G638" s="133"/>
    </row>
    <row r="639" spans="1:7" ht="24.95" customHeight="1">
      <c r="A639" s="146" t="s">
        <v>1354</v>
      </c>
      <c r="B639" s="149"/>
      <c r="C639" s="149"/>
      <c r="D639" s="147">
        <v>0</v>
      </c>
      <c r="E639" s="162"/>
      <c r="F639" s="165"/>
      <c r="G639" s="133"/>
    </row>
    <row r="640" spans="1:7" ht="24.95" customHeight="1">
      <c r="A640" s="146" t="s">
        <v>1355</v>
      </c>
      <c r="B640" s="149"/>
      <c r="C640" s="149"/>
      <c r="D640" s="147">
        <v>0</v>
      </c>
      <c r="E640" s="162"/>
      <c r="F640" s="165"/>
      <c r="G640" s="133"/>
    </row>
    <row r="641" spans="1:7" ht="24.95" customHeight="1">
      <c r="A641" s="148" t="s">
        <v>1356</v>
      </c>
      <c r="B641" s="159">
        <v>254</v>
      </c>
      <c r="C641" s="159">
        <v>388.75</v>
      </c>
      <c r="D641" s="159">
        <v>450</v>
      </c>
      <c r="E641" s="160">
        <v>115.7556270096463</v>
      </c>
      <c r="F641" s="166"/>
      <c r="G641" s="133"/>
    </row>
    <row r="642" spans="1:7" ht="24.95" customHeight="1">
      <c r="A642" s="146" t="s">
        <v>1357</v>
      </c>
      <c r="B642" s="149"/>
      <c r="C642" s="149"/>
      <c r="D642" s="147">
        <v>0</v>
      </c>
      <c r="E642" s="162"/>
      <c r="F642" s="165"/>
      <c r="G642" s="133"/>
    </row>
    <row r="643" spans="1:7" ht="24.95" customHeight="1">
      <c r="A643" s="146" t="s">
        <v>1358</v>
      </c>
      <c r="B643" s="149">
        <v>254</v>
      </c>
      <c r="C643" s="149">
        <v>388.75</v>
      </c>
      <c r="D643" s="147">
        <v>450</v>
      </c>
      <c r="E643" s="162">
        <v>115.7556270096463</v>
      </c>
      <c r="F643" s="165"/>
      <c r="G643" s="133"/>
    </row>
    <row r="644" spans="1:7" ht="24.95" customHeight="1">
      <c r="A644" s="148" t="s">
        <v>1359</v>
      </c>
      <c r="B644" s="159">
        <v>0</v>
      </c>
      <c r="C644" s="159"/>
      <c r="D644" s="159">
        <v>0</v>
      </c>
      <c r="E644" s="160"/>
      <c r="F644" s="166"/>
      <c r="G644" s="133"/>
    </row>
    <row r="645" spans="1:7" ht="24.95" customHeight="1">
      <c r="A645" s="146" t="s">
        <v>1360</v>
      </c>
      <c r="B645" s="149"/>
      <c r="C645" s="149"/>
      <c r="D645" s="147">
        <v>0</v>
      </c>
      <c r="E645" s="162"/>
      <c r="F645" s="165"/>
      <c r="G645" s="133"/>
    </row>
    <row r="646" spans="1:7" ht="24.95" customHeight="1">
      <c r="A646" s="146" t="s">
        <v>1361</v>
      </c>
      <c r="B646" s="155"/>
      <c r="C646" s="155"/>
      <c r="D646" s="147">
        <v>0</v>
      </c>
      <c r="E646" s="163"/>
      <c r="F646" s="165"/>
      <c r="G646" s="133"/>
    </row>
    <row r="647" spans="1:7" ht="24.95" customHeight="1">
      <c r="A647" s="148" t="s">
        <v>1362</v>
      </c>
      <c r="B647" s="159">
        <v>0</v>
      </c>
      <c r="C647" s="159"/>
      <c r="D647" s="159">
        <v>0</v>
      </c>
      <c r="E647" s="160"/>
      <c r="F647" s="166"/>
      <c r="G647" s="133"/>
    </row>
    <row r="648" spans="1:7" ht="24.95" customHeight="1">
      <c r="A648" s="146" t="s">
        <v>1363</v>
      </c>
      <c r="B648" s="149"/>
      <c r="C648" s="149"/>
      <c r="D648" s="147">
        <v>0</v>
      </c>
      <c r="E648" s="162"/>
      <c r="F648" s="165"/>
      <c r="G648" s="133"/>
    </row>
    <row r="649" spans="1:7" ht="24.95" customHeight="1">
      <c r="A649" s="146" t="s">
        <v>1364</v>
      </c>
      <c r="B649" s="155"/>
      <c r="C649" s="155"/>
      <c r="D649" s="147">
        <v>0</v>
      </c>
      <c r="E649" s="163"/>
      <c r="F649" s="165"/>
      <c r="G649" s="133"/>
    </row>
    <row r="650" spans="1:7" ht="24.95" customHeight="1">
      <c r="A650" s="148" t="s">
        <v>1365</v>
      </c>
      <c r="B650" s="159">
        <v>0</v>
      </c>
      <c r="C650" s="159"/>
      <c r="D650" s="159">
        <v>0</v>
      </c>
      <c r="E650" s="160"/>
      <c r="F650" s="166"/>
      <c r="G650" s="133"/>
    </row>
    <row r="651" spans="1:7" ht="24.95" customHeight="1">
      <c r="A651" s="146" t="s">
        <v>1366</v>
      </c>
      <c r="B651" s="149"/>
      <c r="C651" s="149"/>
      <c r="D651" s="147">
        <v>0</v>
      </c>
      <c r="E651" s="162"/>
      <c r="F651" s="165"/>
      <c r="G651" s="133"/>
    </row>
    <row r="652" spans="1:7" ht="24.95" customHeight="1">
      <c r="A652" s="146" t="s">
        <v>1367</v>
      </c>
      <c r="B652" s="155"/>
      <c r="C652" s="155"/>
      <c r="D652" s="147">
        <v>0</v>
      </c>
      <c r="E652" s="163"/>
      <c r="F652" s="165"/>
      <c r="G652" s="133"/>
    </row>
    <row r="653" spans="1:7" ht="24.95" customHeight="1">
      <c r="A653" s="148" t="s">
        <v>1368</v>
      </c>
      <c r="B653" s="159">
        <v>0</v>
      </c>
      <c r="C653" s="159">
        <v>8983.24</v>
      </c>
      <c r="D653" s="159">
        <v>8983</v>
      </c>
      <c r="E653" s="160">
        <v>99.997328358142497</v>
      </c>
      <c r="F653" s="166"/>
      <c r="G653" s="133"/>
    </row>
    <row r="654" spans="1:7" ht="24.95" customHeight="1">
      <c r="A654" s="146" t="s">
        <v>1369</v>
      </c>
      <c r="B654" s="149">
        <v>0</v>
      </c>
      <c r="C654" s="149"/>
      <c r="D654" s="147">
        <v>0</v>
      </c>
      <c r="E654" s="162"/>
      <c r="F654" s="165"/>
      <c r="G654" s="133"/>
    </row>
    <row r="655" spans="1:7" ht="24.95" customHeight="1">
      <c r="A655" s="146" t="s">
        <v>1370</v>
      </c>
      <c r="B655" s="155">
        <v>0</v>
      </c>
      <c r="C655" s="155">
        <v>8983.24</v>
      </c>
      <c r="D655" s="147">
        <v>8983</v>
      </c>
      <c r="E655" s="163">
        <v>99.997328358142497</v>
      </c>
      <c r="F655" s="165"/>
      <c r="G655" s="133"/>
    </row>
    <row r="656" spans="1:7" ht="24.95" customHeight="1">
      <c r="A656" s="146" t="s">
        <v>1371</v>
      </c>
      <c r="B656" s="149">
        <v>0</v>
      </c>
      <c r="C656" s="149"/>
      <c r="D656" s="147">
        <v>0</v>
      </c>
      <c r="E656" s="162"/>
      <c r="F656" s="165"/>
      <c r="G656" s="133"/>
    </row>
    <row r="657" spans="1:7" ht="24.95" customHeight="1">
      <c r="A657" s="148" t="s">
        <v>1372</v>
      </c>
      <c r="B657" s="159">
        <v>0</v>
      </c>
      <c r="C657" s="159"/>
      <c r="D657" s="159">
        <v>0</v>
      </c>
      <c r="E657" s="160"/>
      <c r="F657" s="166"/>
      <c r="G657" s="133"/>
    </row>
    <row r="658" spans="1:7" ht="24.95" customHeight="1">
      <c r="A658" s="146" t="s">
        <v>1373</v>
      </c>
      <c r="B658" s="155">
        <v>0</v>
      </c>
      <c r="C658" s="155"/>
      <c r="D658" s="147">
        <v>0</v>
      </c>
      <c r="E658" s="163"/>
      <c r="F658" s="165"/>
      <c r="G658" s="133"/>
    </row>
    <row r="659" spans="1:7" ht="24.95" customHeight="1">
      <c r="A659" s="146" t="s">
        <v>1374</v>
      </c>
      <c r="B659" s="149">
        <v>0</v>
      </c>
      <c r="C659" s="149"/>
      <c r="D659" s="147">
        <v>0</v>
      </c>
      <c r="E659" s="162"/>
      <c r="F659" s="165"/>
      <c r="G659" s="133"/>
    </row>
    <row r="660" spans="1:7" ht="24.95" customHeight="1">
      <c r="A660" s="146" t="s">
        <v>1375</v>
      </c>
      <c r="B660" s="149">
        <v>0</v>
      </c>
      <c r="C660" s="149"/>
      <c r="D660" s="147">
        <v>0</v>
      </c>
      <c r="E660" s="162"/>
      <c r="F660" s="165"/>
      <c r="G660" s="133"/>
    </row>
    <row r="661" spans="1:7" ht="24.95" customHeight="1">
      <c r="A661" s="148" t="s">
        <v>1376</v>
      </c>
      <c r="B661" s="159">
        <v>866</v>
      </c>
      <c r="C661" s="159">
        <v>890.63</v>
      </c>
      <c r="D661" s="159">
        <v>910</v>
      </c>
      <c r="E661" s="160">
        <v>102.17486498321414</v>
      </c>
      <c r="F661" s="166"/>
      <c r="G661" s="133"/>
    </row>
    <row r="662" spans="1:7" ht="24.95" customHeight="1">
      <c r="A662" s="146" t="s">
        <v>939</v>
      </c>
      <c r="B662" s="156">
        <v>266</v>
      </c>
      <c r="C662" s="156">
        <v>272.47000000000003</v>
      </c>
      <c r="D662" s="147">
        <v>289</v>
      </c>
      <c r="E662" s="162">
        <v>106.06672294197526</v>
      </c>
      <c r="F662" s="165"/>
      <c r="G662" s="133"/>
    </row>
    <row r="663" spans="1:7" ht="24.95" customHeight="1">
      <c r="A663" s="146" t="s">
        <v>940</v>
      </c>
      <c r="B663" s="156">
        <v>18</v>
      </c>
      <c r="C663" s="156">
        <v>65.180000000000007</v>
      </c>
      <c r="D663" s="147">
        <v>65</v>
      </c>
      <c r="E663" s="162">
        <v>99.723841669223674</v>
      </c>
      <c r="F663" s="165"/>
      <c r="G663" s="133"/>
    </row>
    <row r="664" spans="1:7" ht="24.95" customHeight="1">
      <c r="A664" s="146" t="s">
        <v>941</v>
      </c>
      <c r="B664" s="156">
        <v>0</v>
      </c>
      <c r="C664" s="156"/>
      <c r="D664" s="147">
        <v>0</v>
      </c>
      <c r="E664" s="162"/>
      <c r="F664" s="165"/>
      <c r="G664" s="133"/>
    </row>
    <row r="665" spans="1:7" ht="24.95" customHeight="1">
      <c r="A665" s="146" t="s">
        <v>1377</v>
      </c>
      <c r="B665" s="156">
        <v>30</v>
      </c>
      <c r="C665" s="156">
        <v>20.56</v>
      </c>
      <c r="D665" s="147">
        <v>21</v>
      </c>
      <c r="E665" s="163">
        <v>102.14007782101169</v>
      </c>
      <c r="F665" s="165"/>
      <c r="G665" s="133"/>
    </row>
    <row r="666" spans="1:7" ht="24.95" customHeight="1">
      <c r="A666" s="146" t="s">
        <v>1378</v>
      </c>
      <c r="B666" s="156">
        <v>104</v>
      </c>
      <c r="C666" s="156">
        <v>149.72</v>
      </c>
      <c r="D666" s="147">
        <v>150</v>
      </c>
      <c r="E666" s="162">
        <v>100.18701576275714</v>
      </c>
      <c r="F666" s="165"/>
      <c r="G666" s="133"/>
    </row>
    <row r="667" spans="1:7" ht="24.95" customHeight="1">
      <c r="A667" s="146" t="s">
        <v>294</v>
      </c>
      <c r="B667" s="156">
        <v>250</v>
      </c>
      <c r="C667" s="156">
        <v>274.58999999999997</v>
      </c>
      <c r="D667" s="147">
        <v>275</v>
      </c>
      <c r="E667" s="162">
        <v>100.14931352197823</v>
      </c>
      <c r="F667" s="165"/>
      <c r="G667" s="133"/>
    </row>
    <row r="668" spans="1:7" ht="24.95" customHeight="1">
      <c r="A668" s="146" t="s">
        <v>1379</v>
      </c>
      <c r="B668" s="156">
        <v>198</v>
      </c>
      <c r="C668" s="156">
        <v>108.11</v>
      </c>
      <c r="D668" s="147">
        <v>110</v>
      </c>
      <c r="E668" s="162">
        <v>101.74821940616039</v>
      </c>
      <c r="F668" s="165"/>
      <c r="G668" s="133"/>
    </row>
    <row r="669" spans="1:7" ht="24.95" customHeight="1">
      <c r="A669" s="148" t="s">
        <v>1380</v>
      </c>
      <c r="B669" s="159">
        <v>0</v>
      </c>
      <c r="C669" s="159"/>
      <c r="D669" s="159">
        <v>0</v>
      </c>
      <c r="E669" s="160"/>
      <c r="F669" s="166"/>
      <c r="G669" s="133"/>
    </row>
    <row r="670" spans="1:7" ht="24.95" customHeight="1">
      <c r="A670" s="146" t="s">
        <v>1381</v>
      </c>
      <c r="B670" s="155"/>
      <c r="C670" s="155"/>
      <c r="D670" s="147">
        <v>0</v>
      </c>
      <c r="E670" s="163"/>
      <c r="F670" s="165"/>
      <c r="G670" s="133"/>
    </row>
    <row r="671" spans="1:7" ht="24.95" customHeight="1">
      <c r="A671" s="146" t="s">
        <v>1382</v>
      </c>
      <c r="B671" s="149"/>
      <c r="C671" s="149"/>
      <c r="D671" s="147">
        <v>0</v>
      </c>
      <c r="E671" s="162"/>
      <c r="F671" s="165"/>
      <c r="G671" s="133"/>
    </row>
    <row r="672" spans="1:7" ht="24.95" customHeight="1">
      <c r="A672" s="148" t="s">
        <v>1383</v>
      </c>
      <c r="B672" s="159">
        <v>648</v>
      </c>
      <c r="C672" s="159"/>
      <c r="D672" s="159">
        <v>627</v>
      </c>
      <c r="E672" s="160"/>
      <c r="F672" s="166"/>
      <c r="G672" s="133"/>
    </row>
    <row r="673" spans="1:7" ht="24.95" customHeight="1">
      <c r="A673" s="146" t="s">
        <v>1384</v>
      </c>
      <c r="B673" s="156">
        <v>648</v>
      </c>
      <c r="C673" s="156">
        <v>626.58000000000004</v>
      </c>
      <c r="D673" s="147">
        <v>627</v>
      </c>
      <c r="E673" s="162">
        <v>100.06703054677774</v>
      </c>
      <c r="F673" s="165"/>
      <c r="G673" s="133"/>
    </row>
    <row r="674" spans="1:7" ht="24.95" customHeight="1">
      <c r="A674" s="148" t="s">
        <v>41</v>
      </c>
      <c r="B674" s="159">
        <v>166997</v>
      </c>
      <c r="C674" s="159">
        <v>203102.17</v>
      </c>
      <c r="D674" s="159">
        <v>205385</v>
      </c>
      <c r="E674" s="160">
        <v>101.12398109778935</v>
      </c>
      <c r="F674" s="160">
        <v>159.3700775181768</v>
      </c>
      <c r="G674" s="133"/>
    </row>
    <row r="675" spans="1:7" ht="24.95" customHeight="1">
      <c r="A675" s="148" t="s">
        <v>1385</v>
      </c>
      <c r="B675" s="159">
        <v>152663</v>
      </c>
      <c r="C675" s="159">
        <v>1079.42</v>
      </c>
      <c r="D675" s="159">
        <v>1133</v>
      </c>
      <c r="E675" s="160">
        <v>104.96377684311943</v>
      </c>
      <c r="F675" s="166"/>
      <c r="G675" s="133"/>
    </row>
    <row r="676" spans="1:7" ht="24.95" customHeight="1">
      <c r="A676" s="146" t="s">
        <v>939</v>
      </c>
      <c r="B676" s="149">
        <v>1026</v>
      </c>
      <c r="C676" s="149">
        <v>1069.96</v>
      </c>
      <c r="D676" s="147">
        <v>1123</v>
      </c>
      <c r="E676" s="162">
        <v>104.95719466148267</v>
      </c>
      <c r="F676" s="165"/>
      <c r="G676" s="133"/>
    </row>
    <row r="677" spans="1:7" ht="24.95" customHeight="1">
      <c r="A677" s="146" t="s">
        <v>940</v>
      </c>
      <c r="B677" s="149">
        <v>25</v>
      </c>
      <c r="C677" s="149">
        <v>9.4600000000000009</v>
      </c>
      <c r="D677" s="147">
        <v>10</v>
      </c>
      <c r="E677" s="162">
        <v>105.70824524312896</v>
      </c>
      <c r="F677" s="165"/>
      <c r="G677" s="133"/>
    </row>
    <row r="678" spans="1:7" ht="24.95" customHeight="1">
      <c r="A678" s="146" t="s">
        <v>941</v>
      </c>
      <c r="B678" s="155">
        <v>25</v>
      </c>
      <c r="C678" s="155"/>
      <c r="D678" s="147">
        <v>0</v>
      </c>
      <c r="E678" s="163"/>
      <c r="F678" s="165"/>
      <c r="G678" s="133"/>
    </row>
    <row r="679" spans="1:7" ht="24.95" customHeight="1">
      <c r="A679" s="146" t="s">
        <v>1386</v>
      </c>
      <c r="B679" s="149">
        <v>151587</v>
      </c>
      <c r="C679" s="149"/>
      <c r="D679" s="147">
        <v>0</v>
      </c>
      <c r="E679" s="162"/>
      <c r="F679" s="165"/>
      <c r="G679" s="133"/>
    </row>
    <row r="680" spans="1:7" ht="24.95" customHeight="1">
      <c r="A680" s="148" t="s">
        <v>1387</v>
      </c>
      <c r="B680" s="159">
        <v>5349</v>
      </c>
      <c r="C680" s="159">
        <v>153692.63</v>
      </c>
      <c r="D680" s="159">
        <v>153438</v>
      </c>
      <c r="E680" s="160">
        <v>99.834325172261018</v>
      </c>
      <c r="F680" s="166"/>
      <c r="G680" s="133"/>
    </row>
    <row r="681" spans="1:7" ht="24.95" customHeight="1">
      <c r="A681" s="146" t="s">
        <v>1388</v>
      </c>
      <c r="B681" s="155">
        <v>1851</v>
      </c>
      <c r="C681" s="155">
        <v>78821.75</v>
      </c>
      <c r="D681" s="147">
        <v>78822</v>
      </c>
      <c r="E681" s="163">
        <v>100.00031717133912</v>
      </c>
      <c r="F681" s="165"/>
      <c r="G681" s="133"/>
    </row>
    <row r="682" spans="1:7" ht="24.95" customHeight="1">
      <c r="A682" s="146" t="s">
        <v>1389</v>
      </c>
      <c r="B682" s="149">
        <v>1091</v>
      </c>
      <c r="C682" s="149">
        <v>61948.65</v>
      </c>
      <c r="D682" s="147">
        <v>61949</v>
      </c>
      <c r="E682" s="162">
        <v>100.00056498406342</v>
      </c>
      <c r="F682" s="165"/>
      <c r="G682" s="133"/>
    </row>
    <row r="683" spans="1:7" ht="24.95" customHeight="1">
      <c r="A683" s="146" t="s">
        <v>1390</v>
      </c>
      <c r="B683" s="149">
        <v>1593</v>
      </c>
      <c r="C683" s="149">
        <v>2492.1</v>
      </c>
      <c r="D683" s="147">
        <v>2492</v>
      </c>
      <c r="E683" s="162">
        <v>99.99598731993099</v>
      </c>
      <c r="F683" s="165"/>
      <c r="G683" s="133"/>
    </row>
    <row r="684" spans="1:7" ht="24.95" customHeight="1">
      <c r="A684" s="146" t="s">
        <v>1391</v>
      </c>
      <c r="B684" s="149">
        <v>0</v>
      </c>
      <c r="C684" s="149"/>
      <c r="D684" s="147">
        <v>0</v>
      </c>
      <c r="E684" s="162"/>
      <c r="F684" s="165"/>
      <c r="G684" s="133"/>
    </row>
    <row r="685" spans="1:7" ht="24.95" customHeight="1">
      <c r="A685" s="146" t="s">
        <v>1392</v>
      </c>
      <c r="B685" s="149">
        <v>428</v>
      </c>
      <c r="C685" s="149">
        <v>6217.99</v>
      </c>
      <c r="D685" s="147">
        <v>6218</v>
      </c>
      <c r="E685" s="162">
        <v>100.00016082367453</v>
      </c>
      <c r="F685" s="165"/>
      <c r="G685" s="133"/>
    </row>
    <row r="686" spans="1:7" ht="24.95" customHeight="1">
      <c r="A686" s="146" t="s">
        <v>308</v>
      </c>
      <c r="B686" s="155">
        <v>165</v>
      </c>
      <c r="C686" s="155">
        <v>4212.1400000000003</v>
      </c>
      <c r="D686" s="147">
        <v>3957</v>
      </c>
      <c r="E686" s="163">
        <v>93.942746442425928</v>
      </c>
      <c r="F686" s="165"/>
      <c r="G686" s="133"/>
    </row>
    <row r="687" spans="1:7" ht="24.95" customHeight="1">
      <c r="A687" s="146" t="s">
        <v>1393</v>
      </c>
      <c r="B687" s="149">
        <v>0</v>
      </c>
      <c r="C687" s="149"/>
      <c r="D687" s="147">
        <v>0</v>
      </c>
      <c r="E687" s="162"/>
      <c r="F687" s="165"/>
      <c r="G687" s="133"/>
    </row>
    <row r="688" spans="1:7" ht="24.95" customHeight="1">
      <c r="A688" s="146" t="s">
        <v>1394</v>
      </c>
      <c r="B688" s="149">
        <v>0</v>
      </c>
      <c r="C688" s="149"/>
      <c r="D688" s="147">
        <v>0</v>
      </c>
      <c r="E688" s="162"/>
      <c r="F688" s="165"/>
      <c r="G688" s="133"/>
    </row>
    <row r="689" spans="1:7" ht="24.95" customHeight="1">
      <c r="A689" s="146" t="s">
        <v>1395</v>
      </c>
      <c r="B689" s="149">
        <v>0</v>
      </c>
      <c r="C689" s="149"/>
      <c r="D689" s="147">
        <v>0</v>
      </c>
      <c r="E689" s="162"/>
      <c r="F689" s="165"/>
      <c r="G689" s="133"/>
    </row>
    <row r="690" spans="1:7" ht="24.95" customHeight="1">
      <c r="A690" s="146" t="s">
        <v>1396</v>
      </c>
      <c r="B690" s="149">
        <v>0</v>
      </c>
      <c r="C690" s="149"/>
      <c r="D690" s="147">
        <v>0</v>
      </c>
      <c r="E690" s="162"/>
      <c r="F690" s="165"/>
      <c r="G690" s="133"/>
    </row>
    <row r="691" spans="1:7" ht="24.95" customHeight="1">
      <c r="A691" s="146" t="s">
        <v>1397</v>
      </c>
      <c r="B691" s="149">
        <v>0</v>
      </c>
      <c r="C691" s="149"/>
      <c r="D691" s="147">
        <v>0</v>
      </c>
      <c r="E691" s="162"/>
      <c r="F691" s="165"/>
      <c r="G691" s="133"/>
    </row>
    <row r="692" spans="1:7" ht="24.95" customHeight="1">
      <c r="A692" s="146" t="s">
        <v>1398</v>
      </c>
      <c r="B692" s="149">
        <v>0</v>
      </c>
      <c r="C692" s="149"/>
      <c r="D692" s="147">
        <v>0</v>
      </c>
      <c r="E692" s="162"/>
      <c r="F692" s="165"/>
      <c r="G692" s="133"/>
    </row>
    <row r="693" spans="1:7" ht="24.95" customHeight="1">
      <c r="A693" s="146" t="s">
        <v>1399</v>
      </c>
      <c r="B693" s="149">
        <v>221</v>
      </c>
      <c r="C693" s="149"/>
      <c r="D693" s="147">
        <v>0</v>
      </c>
      <c r="E693" s="162"/>
      <c r="F693" s="165"/>
      <c r="G693" s="133"/>
    </row>
    <row r="694" spans="1:7" ht="24.95" customHeight="1">
      <c r="A694" s="148" t="s">
        <v>1400</v>
      </c>
      <c r="B694" s="159">
        <v>0</v>
      </c>
      <c r="C694" s="159">
        <v>181.35</v>
      </c>
      <c r="D694" s="159">
        <v>189</v>
      </c>
      <c r="E694" s="160">
        <v>104.21836228287842</v>
      </c>
      <c r="F694" s="166"/>
      <c r="G694" s="133"/>
    </row>
    <row r="695" spans="1:7" ht="24.95" customHeight="1">
      <c r="A695" s="146" t="s">
        <v>1401</v>
      </c>
      <c r="B695" s="149">
        <v>0</v>
      </c>
      <c r="C695" s="149"/>
      <c r="D695" s="147">
        <v>0</v>
      </c>
      <c r="E695" s="162"/>
      <c r="F695" s="165"/>
      <c r="G695" s="133"/>
    </row>
    <row r="696" spans="1:7" ht="24.95" customHeight="1">
      <c r="A696" s="146" t="s">
        <v>1402</v>
      </c>
      <c r="B696" s="149">
        <v>0</v>
      </c>
      <c r="C696" s="149">
        <v>175.39</v>
      </c>
      <c r="D696" s="147">
        <v>183</v>
      </c>
      <c r="E696" s="162">
        <v>104.3389018758196</v>
      </c>
      <c r="F696" s="165"/>
      <c r="G696" s="133"/>
    </row>
    <row r="697" spans="1:7" ht="24.95" customHeight="1">
      <c r="A697" s="146" t="s">
        <v>1403</v>
      </c>
      <c r="B697" s="149">
        <v>0</v>
      </c>
      <c r="C697" s="149">
        <v>5.96</v>
      </c>
      <c r="D697" s="147">
        <v>6</v>
      </c>
      <c r="E697" s="162">
        <v>100.67114093959732</v>
      </c>
      <c r="F697" s="165"/>
      <c r="G697" s="133"/>
    </row>
    <row r="698" spans="1:7" ht="24.95" customHeight="1">
      <c r="A698" s="148" t="s">
        <v>1404</v>
      </c>
      <c r="B698" s="159">
        <v>5391</v>
      </c>
      <c r="C698" s="159">
        <v>5394.33</v>
      </c>
      <c r="D698" s="159">
        <v>5542</v>
      </c>
      <c r="E698" s="160">
        <v>102.73750400883893</v>
      </c>
      <c r="F698" s="166"/>
      <c r="G698" s="133"/>
    </row>
    <row r="699" spans="1:7" ht="24.95" customHeight="1">
      <c r="A699" s="146" t="s">
        <v>1405</v>
      </c>
      <c r="B699" s="155">
        <v>1864</v>
      </c>
      <c r="C699" s="155">
        <v>1970.66</v>
      </c>
      <c r="D699" s="147">
        <v>1971</v>
      </c>
      <c r="E699" s="163">
        <v>100.01725310302132</v>
      </c>
      <c r="F699" s="165"/>
      <c r="G699" s="133"/>
    </row>
    <row r="700" spans="1:7" ht="24.95" customHeight="1">
      <c r="A700" s="146" t="s">
        <v>1406</v>
      </c>
      <c r="B700" s="149">
        <v>517</v>
      </c>
      <c r="C700" s="149">
        <v>505.6</v>
      </c>
      <c r="D700" s="147">
        <v>541</v>
      </c>
      <c r="E700" s="162">
        <v>107.001582278481</v>
      </c>
      <c r="F700" s="165"/>
      <c r="G700" s="133"/>
    </row>
    <row r="701" spans="1:7" ht="24.95" customHeight="1">
      <c r="A701" s="146" t="s">
        <v>1407</v>
      </c>
      <c r="B701" s="149">
        <v>137</v>
      </c>
      <c r="C701" s="149">
        <v>793.86</v>
      </c>
      <c r="D701" s="147">
        <v>794</v>
      </c>
      <c r="E701" s="162">
        <v>100.0176353513214</v>
      </c>
      <c r="F701" s="165"/>
      <c r="G701" s="133"/>
    </row>
    <row r="702" spans="1:7" ht="24.95" customHeight="1">
      <c r="A702" s="146" t="s">
        <v>1408</v>
      </c>
      <c r="B702" s="149">
        <v>0</v>
      </c>
      <c r="C702" s="149"/>
      <c r="D702" s="147">
        <v>0</v>
      </c>
      <c r="E702" s="162"/>
      <c r="F702" s="165"/>
      <c r="G702" s="133"/>
    </row>
    <row r="703" spans="1:7" ht="24.95" customHeight="1">
      <c r="A703" s="146" t="s">
        <v>1409</v>
      </c>
      <c r="B703" s="155">
        <v>161</v>
      </c>
      <c r="C703" s="155">
        <v>155.85</v>
      </c>
      <c r="D703" s="147">
        <v>157</v>
      </c>
      <c r="E703" s="163">
        <v>100.73788899582932</v>
      </c>
      <c r="F703" s="165"/>
      <c r="G703" s="133"/>
    </row>
    <row r="704" spans="1:7" ht="24.95" customHeight="1">
      <c r="A704" s="146" t="s">
        <v>1410</v>
      </c>
      <c r="B704" s="149">
        <v>2712</v>
      </c>
      <c r="C704" s="149">
        <v>1481.01</v>
      </c>
      <c r="D704" s="147">
        <v>1540</v>
      </c>
      <c r="E704" s="162">
        <v>103.98309261922607</v>
      </c>
      <c r="F704" s="165"/>
      <c r="G704" s="133"/>
    </row>
    <row r="705" spans="1:7" ht="24.95" customHeight="1">
      <c r="A705" s="146" t="s">
        <v>1411</v>
      </c>
      <c r="B705" s="149">
        <v>0</v>
      </c>
      <c r="C705" s="149"/>
      <c r="D705" s="147">
        <v>0</v>
      </c>
      <c r="E705" s="162"/>
      <c r="F705" s="165"/>
      <c r="G705" s="133"/>
    </row>
    <row r="706" spans="1:7" ht="24.95" customHeight="1">
      <c r="A706" s="146" t="s">
        <v>1412</v>
      </c>
      <c r="B706" s="149"/>
      <c r="C706" s="149">
        <v>357.38</v>
      </c>
      <c r="D706" s="147">
        <v>391</v>
      </c>
      <c r="E706" s="162">
        <v>109.40735351726454</v>
      </c>
      <c r="F706" s="165"/>
      <c r="G706" s="133"/>
    </row>
    <row r="707" spans="1:7" ht="24.95" customHeight="1">
      <c r="A707" s="146" t="s">
        <v>309</v>
      </c>
      <c r="B707" s="149"/>
      <c r="C707" s="149">
        <v>93.6</v>
      </c>
      <c r="D707" s="147">
        <v>112</v>
      </c>
      <c r="E707" s="162">
        <v>119.65811965811966</v>
      </c>
      <c r="F707" s="165"/>
      <c r="G707" s="133"/>
    </row>
    <row r="708" spans="1:7" ht="24.95" customHeight="1">
      <c r="A708" s="146" t="s">
        <v>1413</v>
      </c>
      <c r="B708" s="149"/>
      <c r="C708" s="149">
        <v>2.1</v>
      </c>
      <c r="D708" s="147">
        <v>2</v>
      </c>
      <c r="E708" s="162">
        <v>95.238095238095227</v>
      </c>
      <c r="F708" s="165"/>
      <c r="G708" s="133"/>
    </row>
    <row r="709" spans="1:7" ht="24.95" customHeight="1">
      <c r="A709" s="146" t="s">
        <v>1414</v>
      </c>
      <c r="B709" s="149">
        <v>0</v>
      </c>
      <c r="C709" s="149">
        <v>34.29</v>
      </c>
      <c r="D709" s="147">
        <v>34</v>
      </c>
      <c r="E709" s="162">
        <v>99.154272382618842</v>
      </c>
      <c r="F709" s="165"/>
      <c r="G709" s="133"/>
    </row>
    <row r="710" spans="1:7" ht="24.95" customHeight="1">
      <c r="A710" s="148" t="s">
        <v>1415</v>
      </c>
      <c r="B710" s="159">
        <v>0</v>
      </c>
      <c r="C710" s="159">
        <v>552.09</v>
      </c>
      <c r="D710" s="159">
        <v>561</v>
      </c>
      <c r="E710" s="160">
        <v>101.61386730424387</v>
      </c>
      <c r="F710" s="166"/>
      <c r="G710" s="133"/>
    </row>
    <row r="711" spans="1:7" ht="24.95" customHeight="1">
      <c r="A711" s="146" t="s">
        <v>1416</v>
      </c>
      <c r="B711" s="149"/>
      <c r="C711" s="149">
        <v>252.09</v>
      </c>
      <c r="D711" s="147">
        <v>261</v>
      </c>
      <c r="E711" s="162">
        <v>103.53445198143521</v>
      </c>
      <c r="F711" s="165"/>
      <c r="G711" s="133"/>
    </row>
    <row r="712" spans="1:7" ht="24.95" customHeight="1">
      <c r="A712" s="146" t="s">
        <v>1417</v>
      </c>
      <c r="B712" s="149">
        <v>0</v>
      </c>
      <c r="C712" s="149">
        <v>300</v>
      </c>
      <c r="D712" s="147">
        <v>300</v>
      </c>
      <c r="E712" s="162">
        <v>100</v>
      </c>
      <c r="F712" s="165"/>
      <c r="G712" s="133"/>
    </row>
    <row r="713" spans="1:7" ht="24.95" customHeight="1">
      <c r="A713" s="148" t="s">
        <v>1418</v>
      </c>
      <c r="B713" s="159">
        <v>450</v>
      </c>
      <c r="C713" s="159"/>
      <c r="D713" s="159">
        <v>1</v>
      </c>
      <c r="E713" s="160"/>
      <c r="F713" s="166"/>
      <c r="G713" s="133"/>
    </row>
    <row r="714" spans="1:7" ht="24.95" customHeight="1">
      <c r="A714" s="146" t="s">
        <v>1419</v>
      </c>
      <c r="B714" s="149">
        <v>0</v>
      </c>
      <c r="C714" s="149"/>
      <c r="D714" s="147">
        <v>0</v>
      </c>
      <c r="E714" s="162"/>
      <c r="F714" s="165"/>
      <c r="G714" s="133"/>
    </row>
    <row r="715" spans="1:7" ht="24.95" customHeight="1">
      <c r="A715" s="146" t="s">
        <v>1420</v>
      </c>
      <c r="B715" s="155">
        <v>450</v>
      </c>
      <c r="C715" s="155"/>
      <c r="D715" s="147">
        <v>1</v>
      </c>
      <c r="E715" s="163"/>
      <c r="F715" s="165"/>
      <c r="G715" s="133"/>
    </row>
    <row r="716" spans="1:7" ht="24.95" customHeight="1">
      <c r="A716" s="146" t="s">
        <v>1421</v>
      </c>
      <c r="B716" s="149"/>
      <c r="C716" s="149"/>
      <c r="D716" s="147">
        <v>0</v>
      </c>
      <c r="E716" s="162"/>
      <c r="F716" s="165"/>
      <c r="G716" s="133"/>
    </row>
    <row r="717" spans="1:7" ht="24.95" customHeight="1">
      <c r="A717" s="148" t="s">
        <v>1422</v>
      </c>
      <c r="B717" s="159">
        <v>384</v>
      </c>
      <c r="C717" s="159">
        <v>129.88</v>
      </c>
      <c r="D717" s="159">
        <v>130</v>
      </c>
      <c r="E717" s="160">
        <v>100.09239297813366</v>
      </c>
      <c r="F717" s="166"/>
      <c r="G717" s="133"/>
    </row>
    <row r="718" spans="1:7" ht="24.95" customHeight="1">
      <c r="A718" s="146" t="s">
        <v>1423</v>
      </c>
      <c r="B718" s="156">
        <v>291</v>
      </c>
      <c r="C718" s="156">
        <v>95.13</v>
      </c>
      <c r="D718" s="147">
        <v>95</v>
      </c>
      <c r="E718" s="163">
        <v>99.863344896457491</v>
      </c>
      <c r="F718" s="165"/>
      <c r="G718" s="133"/>
    </row>
    <row r="719" spans="1:7" ht="24.95" customHeight="1">
      <c r="A719" s="146" t="s">
        <v>1424</v>
      </c>
      <c r="B719" s="156">
        <v>74</v>
      </c>
      <c r="C719" s="156">
        <v>24.75</v>
      </c>
      <c r="D719" s="147">
        <v>25</v>
      </c>
      <c r="E719" s="162">
        <v>101.01010101010101</v>
      </c>
      <c r="F719" s="165"/>
      <c r="G719" s="133"/>
    </row>
    <row r="720" spans="1:7" ht="24.95" customHeight="1">
      <c r="A720" s="146" t="s">
        <v>1425</v>
      </c>
      <c r="B720" s="156">
        <v>17</v>
      </c>
      <c r="C720" s="156">
        <v>7.94</v>
      </c>
      <c r="D720" s="147">
        <v>8</v>
      </c>
      <c r="E720" s="162">
        <v>100.75566750629723</v>
      </c>
      <c r="F720" s="165"/>
      <c r="G720" s="133"/>
    </row>
    <row r="721" spans="1:7" ht="24.95" customHeight="1">
      <c r="A721" s="146" t="s">
        <v>1426</v>
      </c>
      <c r="B721" s="156">
        <v>2</v>
      </c>
      <c r="C721" s="156">
        <v>2.06</v>
      </c>
      <c r="D721" s="147">
        <v>2</v>
      </c>
      <c r="E721" s="162">
        <v>97.087378640776706</v>
      </c>
      <c r="F721" s="165"/>
      <c r="G721" s="133"/>
    </row>
    <row r="722" spans="1:7" ht="24.95" customHeight="1">
      <c r="A722" s="148" t="s">
        <v>1427</v>
      </c>
      <c r="B722" s="159">
        <v>0</v>
      </c>
      <c r="C722" s="159">
        <v>36932.81</v>
      </c>
      <c r="D722" s="159">
        <v>38681</v>
      </c>
      <c r="E722" s="160">
        <v>104.7334334972075</v>
      </c>
      <c r="F722" s="166"/>
      <c r="G722" s="133"/>
    </row>
    <row r="723" spans="1:7" ht="24.95" customHeight="1">
      <c r="A723" s="146" t="s">
        <v>1428</v>
      </c>
      <c r="B723" s="149"/>
      <c r="C723" s="149"/>
      <c r="D723" s="147">
        <v>940</v>
      </c>
      <c r="E723" s="162"/>
      <c r="F723" s="165"/>
      <c r="G723" s="133"/>
    </row>
    <row r="724" spans="1:7" ht="24.95" customHeight="1">
      <c r="A724" s="146" t="s">
        <v>1429</v>
      </c>
      <c r="B724" s="149"/>
      <c r="C724" s="149">
        <v>36332.81</v>
      </c>
      <c r="D724" s="147">
        <v>36541</v>
      </c>
      <c r="E724" s="162">
        <v>100.57300825342163</v>
      </c>
      <c r="F724" s="165"/>
      <c r="G724" s="133"/>
    </row>
    <row r="725" spans="1:7" ht="24.95" customHeight="1">
      <c r="A725" s="146" t="s">
        <v>1430</v>
      </c>
      <c r="B725" s="149"/>
      <c r="C725" s="149">
        <v>600</v>
      </c>
      <c r="D725" s="147">
        <v>1200</v>
      </c>
      <c r="E725" s="162">
        <v>200</v>
      </c>
      <c r="F725" s="165"/>
      <c r="G725" s="133"/>
    </row>
    <row r="726" spans="1:7" ht="24.95" customHeight="1">
      <c r="A726" s="148" t="s">
        <v>1431</v>
      </c>
      <c r="B726" s="159">
        <v>0</v>
      </c>
      <c r="C726" s="159">
        <v>46.15</v>
      </c>
      <c r="D726" s="159">
        <v>46</v>
      </c>
      <c r="E726" s="160">
        <v>99.674972914409537</v>
      </c>
      <c r="F726" s="166"/>
      <c r="G726" s="133"/>
    </row>
    <row r="727" spans="1:7" ht="24.95" customHeight="1">
      <c r="A727" s="146" t="s">
        <v>1432</v>
      </c>
      <c r="B727" s="155"/>
      <c r="C727" s="155"/>
      <c r="D727" s="147">
        <v>0</v>
      </c>
      <c r="E727" s="163"/>
      <c r="F727" s="165"/>
      <c r="G727" s="133"/>
    </row>
    <row r="728" spans="1:7" ht="24.95" customHeight="1">
      <c r="A728" s="146" t="s">
        <v>1433</v>
      </c>
      <c r="B728" s="149"/>
      <c r="C728" s="149">
        <v>46.15</v>
      </c>
      <c r="D728" s="147">
        <v>46</v>
      </c>
      <c r="E728" s="162">
        <v>99.674972914409537</v>
      </c>
      <c r="F728" s="165"/>
      <c r="G728" s="133"/>
    </row>
    <row r="729" spans="1:7" ht="24.95" customHeight="1">
      <c r="A729" s="146" t="s">
        <v>1434</v>
      </c>
      <c r="B729" s="149"/>
      <c r="C729" s="149"/>
      <c r="D729" s="147">
        <v>0</v>
      </c>
      <c r="E729" s="162"/>
      <c r="F729" s="165"/>
      <c r="G729" s="133"/>
    </row>
    <row r="730" spans="1:7" ht="24.95" customHeight="1">
      <c r="A730" s="148" t="s">
        <v>1435</v>
      </c>
      <c r="B730" s="159">
        <v>0</v>
      </c>
      <c r="C730" s="159"/>
      <c r="D730" s="159">
        <v>0</v>
      </c>
      <c r="E730" s="160"/>
      <c r="F730" s="166"/>
      <c r="G730" s="133"/>
    </row>
    <row r="731" spans="1:7" ht="24.95" customHeight="1">
      <c r="A731" s="146" t="s">
        <v>1436</v>
      </c>
      <c r="B731" s="155">
        <v>0</v>
      </c>
      <c r="C731" s="155"/>
      <c r="D731" s="147">
        <v>0</v>
      </c>
      <c r="E731" s="163"/>
      <c r="F731" s="165"/>
      <c r="G731" s="133"/>
    </row>
    <row r="732" spans="1:7" ht="24.95" customHeight="1">
      <c r="A732" s="146" t="s">
        <v>1437</v>
      </c>
      <c r="B732" s="149">
        <v>0</v>
      </c>
      <c r="C732" s="149"/>
      <c r="D732" s="147">
        <v>0</v>
      </c>
      <c r="E732" s="162"/>
      <c r="F732" s="165"/>
      <c r="G732" s="133"/>
    </row>
    <row r="733" spans="1:7" ht="24.95" customHeight="1">
      <c r="A733" s="148" t="s">
        <v>1438</v>
      </c>
      <c r="B733" s="159">
        <v>1542</v>
      </c>
      <c r="C733" s="159">
        <v>1517.17</v>
      </c>
      <c r="D733" s="159">
        <v>1584</v>
      </c>
      <c r="E733" s="160">
        <v>104.40491177653131</v>
      </c>
      <c r="F733" s="166"/>
      <c r="G733" s="133"/>
    </row>
    <row r="734" spans="1:7" ht="24.95" customHeight="1">
      <c r="A734" s="146" t="s">
        <v>939</v>
      </c>
      <c r="B734" s="149">
        <v>1240</v>
      </c>
      <c r="C734" s="149">
        <v>885.86</v>
      </c>
      <c r="D734" s="147">
        <v>952</v>
      </c>
      <c r="E734" s="162">
        <v>107.46619104598921</v>
      </c>
      <c r="F734" s="165"/>
      <c r="G734" s="133"/>
    </row>
    <row r="735" spans="1:7" ht="24.95" customHeight="1">
      <c r="A735" s="146" t="s">
        <v>940</v>
      </c>
      <c r="B735" s="155">
        <v>0</v>
      </c>
      <c r="C735" s="155"/>
      <c r="D735" s="147">
        <v>0</v>
      </c>
      <c r="E735" s="163"/>
      <c r="F735" s="165"/>
      <c r="G735" s="133"/>
    </row>
    <row r="736" spans="1:7" ht="24.95" customHeight="1">
      <c r="A736" s="146" t="s">
        <v>941</v>
      </c>
      <c r="B736" s="149">
        <v>0</v>
      </c>
      <c r="C736" s="149"/>
      <c r="D736" s="147">
        <v>0</v>
      </c>
      <c r="E736" s="162"/>
      <c r="F736" s="165"/>
      <c r="G736" s="133"/>
    </row>
    <row r="737" spans="1:7" ht="24.95" customHeight="1">
      <c r="A737" s="146" t="s">
        <v>287</v>
      </c>
      <c r="B737" s="149">
        <v>0</v>
      </c>
      <c r="C737" s="149"/>
      <c r="D737" s="147">
        <v>0</v>
      </c>
      <c r="E737" s="162"/>
      <c r="F737" s="165"/>
      <c r="G737" s="133"/>
    </row>
    <row r="738" spans="1:7" ht="24.95" customHeight="1">
      <c r="A738" s="146" t="s">
        <v>1439</v>
      </c>
      <c r="B738" s="155">
        <v>7</v>
      </c>
      <c r="C738" s="155">
        <v>7.65</v>
      </c>
      <c r="D738" s="147">
        <v>8</v>
      </c>
      <c r="E738" s="163">
        <v>104.57516339869282</v>
      </c>
      <c r="F738" s="165"/>
      <c r="G738" s="133"/>
    </row>
    <row r="739" spans="1:7" ht="24.95" customHeight="1">
      <c r="A739" s="146" t="s">
        <v>1440</v>
      </c>
      <c r="B739" s="149">
        <v>235</v>
      </c>
      <c r="C739" s="149">
        <v>40</v>
      </c>
      <c r="D739" s="147">
        <v>40</v>
      </c>
      <c r="E739" s="162">
        <v>100</v>
      </c>
      <c r="F739" s="165"/>
      <c r="G739" s="133"/>
    </row>
    <row r="740" spans="1:7" ht="24.95" customHeight="1">
      <c r="A740" s="146" t="s">
        <v>294</v>
      </c>
      <c r="B740" s="149">
        <v>46</v>
      </c>
      <c r="C740" s="149">
        <v>60.92</v>
      </c>
      <c r="D740" s="147">
        <v>61</v>
      </c>
      <c r="E740" s="162">
        <v>100.13131976362442</v>
      </c>
      <c r="F740" s="165"/>
      <c r="G740" s="133"/>
    </row>
    <row r="741" spans="1:7" ht="24.95" customHeight="1">
      <c r="A741" s="146" t="s">
        <v>1441</v>
      </c>
      <c r="B741" s="149">
        <v>14</v>
      </c>
      <c r="C741" s="149">
        <v>522.74</v>
      </c>
      <c r="D741" s="147">
        <v>523</v>
      </c>
      <c r="E741" s="162">
        <v>100.04973791942457</v>
      </c>
      <c r="F741" s="165"/>
      <c r="G741" s="133"/>
    </row>
    <row r="742" spans="1:7" ht="24.95" customHeight="1">
      <c r="A742" s="148" t="s">
        <v>1442</v>
      </c>
      <c r="B742" s="159">
        <v>0</v>
      </c>
      <c r="C742" s="159"/>
      <c r="D742" s="159">
        <v>0</v>
      </c>
      <c r="E742" s="160"/>
      <c r="F742" s="166"/>
      <c r="G742" s="133"/>
    </row>
    <row r="743" spans="1:7" ht="24.95" customHeight="1">
      <c r="A743" s="146" t="s">
        <v>1443</v>
      </c>
      <c r="B743" s="149"/>
      <c r="C743" s="149"/>
      <c r="D743" s="147">
        <v>0</v>
      </c>
      <c r="E743" s="162"/>
      <c r="F743" s="165"/>
      <c r="G743" s="133"/>
    </row>
    <row r="744" spans="1:7" ht="24.95" customHeight="1">
      <c r="A744" s="148" t="s">
        <v>1444</v>
      </c>
      <c r="B744" s="159">
        <v>1218</v>
      </c>
      <c r="C744" s="159">
        <v>3576.33</v>
      </c>
      <c r="D744" s="159">
        <v>4080</v>
      </c>
      <c r="E744" s="160">
        <v>114.0834318980631</v>
      </c>
      <c r="F744" s="166"/>
      <c r="G744" s="133"/>
    </row>
    <row r="745" spans="1:7" ht="24.95" customHeight="1">
      <c r="A745" s="146" t="s">
        <v>1445</v>
      </c>
      <c r="B745" s="156">
        <v>1218</v>
      </c>
      <c r="C745" s="156"/>
      <c r="D745" s="147">
        <v>4080</v>
      </c>
      <c r="E745" s="162"/>
      <c r="F745" s="165"/>
      <c r="G745" s="133"/>
    </row>
    <row r="746" spans="1:7" ht="24.95" customHeight="1">
      <c r="A746" s="148" t="s">
        <v>42</v>
      </c>
      <c r="B746" s="159">
        <v>5493</v>
      </c>
      <c r="C746" s="159">
        <v>6871.53</v>
      </c>
      <c r="D746" s="159">
        <v>8183</v>
      </c>
      <c r="E746" s="160">
        <v>119.0855602755136</v>
      </c>
      <c r="F746" s="160">
        <v>57.533572382760326</v>
      </c>
      <c r="G746" s="133"/>
    </row>
    <row r="747" spans="1:7" ht="24.95" customHeight="1">
      <c r="A747" s="148" t="s">
        <v>1446</v>
      </c>
      <c r="B747" s="159">
        <v>5096</v>
      </c>
      <c r="C747" s="159">
        <v>3579.1</v>
      </c>
      <c r="D747" s="159">
        <v>3672</v>
      </c>
      <c r="E747" s="160">
        <v>102.59562459836272</v>
      </c>
      <c r="F747" s="166"/>
      <c r="G747" s="133"/>
    </row>
    <row r="748" spans="1:7" ht="24.95" customHeight="1">
      <c r="A748" s="146" t="s">
        <v>939</v>
      </c>
      <c r="B748" s="156">
        <v>2367</v>
      </c>
      <c r="C748" s="156">
        <v>2040.6</v>
      </c>
      <c r="D748" s="147">
        <v>2123</v>
      </c>
      <c r="E748" s="162">
        <v>104.03802803097129</v>
      </c>
      <c r="F748" s="165"/>
      <c r="G748" s="133"/>
    </row>
    <row r="749" spans="1:7" ht="24.95" customHeight="1">
      <c r="A749" s="146" t="s">
        <v>940</v>
      </c>
      <c r="B749" s="156">
        <v>234</v>
      </c>
      <c r="C749" s="156">
        <v>101.58</v>
      </c>
      <c r="D749" s="147">
        <v>102</v>
      </c>
      <c r="E749" s="163">
        <v>100.4134672179563</v>
      </c>
      <c r="F749" s="165"/>
      <c r="G749" s="133"/>
    </row>
    <row r="750" spans="1:7" ht="24.95" customHeight="1">
      <c r="A750" s="146" t="s">
        <v>941</v>
      </c>
      <c r="B750" s="156">
        <v>309</v>
      </c>
      <c r="C750" s="156">
        <v>176.38</v>
      </c>
      <c r="D750" s="147">
        <v>186</v>
      </c>
      <c r="E750" s="162">
        <v>105.45413312166913</v>
      </c>
      <c r="F750" s="165"/>
      <c r="G750" s="133"/>
    </row>
    <row r="751" spans="1:7" ht="24.95" customHeight="1">
      <c r="A751" s="146" t="s">
        <v>1447</v>
      </c>
      <c r="B751" s="156"/>
      <c r="C751" s="156"/>
      <c r="D751" s="147">
        <v>0</v>
      </c>
      <c r="E751" s="163"/>
      <c r="F751" s="165"/>
      <c r="G751" s="133"/>
    </row>
    <row r="752" spans="1:7" ht="24.95" customHeight="1">
      <c r="A752" s="146" t="s">
        <v>1448</v>
      </c>
      <c r="B752" s="156"/>
      <c r="C752" s="156"/>
      <c r="D752" s="147">
        <v>0</v>
      </c>
      <c r="E752" s="163"/>
      <c r="F752" s="165"/>
      <c r="G752" s="133"/>
    </row>
    <row r="753" spans="1:7" ht="24.95" customHeight="1">
      <c r="A753" s="146" t="s">
        <v>1449</v>
      </c>
      <c r="B753" s="156"/>
      <c r="C753" s="156"/>
      <c r="D753" s="147">
        <v>0</v>
      </c>
      <c r="E753" s="162"/>
      <c r="F753" s="165"/>
      <c r="G753" s="133"/>
    </row>
    <row r="754" spans="1:7" ht="24.95" customHeight="1">
      <c r="A754" s="146" t="s">
        <v>1450</v>
      </c>
      <c r="B754" s="156"/>
      <c r="C754" s="156"/>
      <c r="D754" s="147">
        <v>0</v>
      </c>
      <c r="E754" s="162"/>
      <c r="F754" s="165"/>
      <c r="G754" s="133"/>
    </row>
    <row r="755" spans="1:7" ht="24.95" customHeight="1">
      <c r="A755" s="146" t="s">
        <v>1451</v>
      </c>
      <c r="B755" s="156"/>
      <c r="C755" s="156"/>
      <c r="D755" s="147">
        <v>0</v>
      </c>
      <c r="E755" s="162"/>
      <c r="F755" s="165"/>
      <c r="G755" s="133"/>
    </row>
    <row r="756" spans="1:7" ht="24.95" customHeight="1">
      <c r="A756" s="146" t="s">
        <v>1452</v>
      </c>
      <c r="B756" s="156">
        <v>2186</v>
      </c>
      <c r="C756" s="156">
        <v>1260.54</v>
      </c>
      <c r="D756" s="147">
        <v>1261</v>
      </c>
      <c r="E756" s="162">
        <v>100.0364922969521</v>
      </c>
      <c r="F756" s="165"/>
      <c r="G756" s="133"/>
    </row>
    <row r="757" spans="1:7" ht="24.95" customHeight="1">
      <c r="A757" s="148" t="s">
        <v>1453</v>
      </c>
      <c r="B757" s="159">
        <v>116</v>
      </c>
      <c r="C757" s="159">
        <v>962.65</v>
      </c>
      <c r="D757" s="159">
        <v>963</v>
      </c>
      <c r="E757" s="160">
        <v>100.03635797018646</v>
      </c>
      <c r="F757" s="166"/>
      <c r="G757" s="133"/>
    </row>
    <row r="758" spans="1:7" ht="24.95" customHeight="1">
      <c r="A758" s="146" t="s">
        <v>1454</v>
      </c>
      <c r="B758" s="156">
        <v>0</v>
      </c>
      <c r="C758" s="156"/>
      <c r="D758" s="147">
        <v>0</v>
      </c>
      <c r="E758" s="162"/>
      <c r="F758" s="165"/>
      <c r="G758" s="133"/>
    </row>
    <row r="759" spans="1:7" ht="24.95" customHeight="1">
      <c r="A759" s="146" t="s">
        <v>1455</v>
      </c>
      <c r="B759" s="156">
        <v>0</v>
      </c>
      <c r="C759" s="156"/>
      <c r="D759" s="147">
        <v>0</v>
      </c>
      <c r="E759" s="162"/>
      <c r="F759" s="165"/>
      <c r="G759" s="133"/>
    </row>
    <row r="760" spans="1:7" ht="24.95" customHeight="1">
      <c r="A760" s="146" t="s">
        <v>1456</v>
      </c>
      <c r="B760" s="156">
        <v>116</v>
      </c>
      <c r="C760" s="156">
        <v>962.65</v>
      </c>
      <c r="D760" s="147">
        <v>963</v>
      </c>
      <c r="E760" s="162">
        <v>100.03635797018646</v>
      </c>
      <c r="F760" s="165"/>
      <c r="G760" s="133"/>
    </row>
    <row r="761" spans="1:7" ht="24.95" customHeight="1">
      <c r="A761" s="148" t="s">
        <v>1457</v>
      </c>
      <c r="B761" s="159">
        <v>0</v>
      </c>
      <c r="C761" s="159">
        <v>1705.06</v>
      </c>
      <c r="D761" s="159">
        <v>1699</v>
      </c>
      <c r="E761" s="160">
        <v>99.6445872872509</v>
      </c>
      <c r="F761" s="166"/>
      <c r="G761" s="133"/>
    </row>
    <row r="762" spans="1:7" ht="24.95" customHeight="1">
      <c r="A762" s="146" t="s">
        <v>1458</v>
      </c>
      <c r="B762" s="155"/>
      <c r="C762" s="155"/>
      <c r="D762" s="147">
        <v>0</v>
      </c>
      <c r="E762" s="163"/>
      <c r="F762" s="165"/>
      <c r="G762" s="133"/>
    </row>
    <row r="763" spans="1:7" ht="24.95" customHeight="1">
      <c r="A763" s="146" t="s">
        <v>1459</v>
      </c>
      <c r="B763" s="149"/>
      <c r="C763" s="149"/>
      <c r="D763" s="147">
        <v>0</v>
      </c>
      <c r="E763" s="162"/>
      <c r="F763" s="165"/>
      <c r="G763" s="133"/>
    </row>
    <row r="764" spans="1:7" ht="24.95" customHeight="1">
      <c r="A764" s="146" t="s">
        <v>1460</v>
      </c>
      <c r="B764" s="149"/>
      <c r="C764" s="149"/>
      <c r="D764" s="147">
        <v>0</v>
      </c>
      <c r="E764" s="162"/>
      <c r="F764" s="165"/>
      <c r="G764" s="133"/>
    </row>
    <row r="765" spans="1:7" ht="24.95" customHeight="1">
      <c r="A765" s="146" t="s">
        <v>1461</v>
      </c>
      <c r="B765" s="149"/>
      <c r="C765" s="149"/>
      <c r="D765" s="147">
        <v>0</v>
      </c>
      <c r="E765" s="162"/>
      <c r="F765" s="165"/>
      <c r="G765" s="133"/>
    </row>
    <row r="766" spans="1:7" ht="24.95" customHeight="1">
      <c r="A766" s="146" t="s">
        <v>1462</v>
      </c>
      <c r="B766" s="155"/>
      <c r="C766" s="155"/>
      <c r="D766" s="147">
        <v>0</v>
      </c>
      <c r="E766" s="163"/>
      <c r="F766" s="165"/>
      <c r="G766" s="133"/>
    </row>
    <row r="767" spans="1:7" ht="24.95" customHeight="1">
      <c r="A767" s="146" t="s">
        <v>1463</v>
      </c>
      <c r="B767" s="149"/>
      <c r="C767" s="149"/>
      <c r="D767" s="147">
        <v>0</v>
      </c>
      <c r="E767" s="162"/>
      <c r="F767" s="165"/>
      <c r="G767" s="133"/>
    </row>
    <row r="768" spans="1:7" ht="24.95" customHeight="1">
      <c r="A768" s="146" t="s">
        <v>1464</v>
      </c>
      <c r="B768" s="149"/>
      <c r="C768" s="149"/>
      <c r="D768" s="147">
        <v>0</v>
      </c>
      <c r="E768" s="162"/>
      <c r="F768" s="165"/>
      <c r="G768" s="133"/>
    </row>
    <row r="769" spans="1:7" ht="24.95" customHeight="1">
      <c r="A769" s="146" t="s">
        <v>1465</v>
      </c>
      <c r="B769" s="149">
        <v>0</v>
      </c>
      <c r="C769" s="149">
        <v>1705.06</v>
      </c>
      <c r="D769" s="147">
        <v>1699</v>
      </c>
      <c r="E769" s="162">
        <v>99.6445872872509</v>
      </c>
      <c r="F769" s="165"/>
      <c r="G769" s="133"/>
    </row>
    <row r="770" spans="1:7" ht="24.95" customHeight="1">
      <c r="A770" s="148" t="s">
        <v>1466</v>
      </c>
      <c r="B770" s="159">
        <v>0</v>
      </c>
      <c r="C770" s="159"/>
      <c r="D770" s="159">
        <v>0</v>
      </c>
      <c r="E770" s="160"/>
      <c r="F770" s="166"/>
      <c r="G770" s="133"/>
    </row>
    <row r="771" spans="1:7" ht="24.95" customHeight="1">
      <c r="A771" s="146" t="s">
        <v>1467</v>
      </c>
      <c r="B771" s="149"/>
      <c r="C771" s="149"/>
      <c r="D771" s="147">
        <v>0</v>
      </c>
      <c r="E771" s="162"/>
      <c r="F771" s="165"/>
      <c r="G771" s="133"/>
    </row>
    <row r="772" spans="1:7" ht="24.95" customHeight="1">
      <c r="A772" s="146" t="s">
        <v>1468</v>
      </c>
      <c r="B772" s="149"/>
      <c r="C772" s="149"/>
      <c r="D772" s="147">
        <v>0</v>
      </c>
      <c r="E772" s="162"/>
      <c r="F772" s="165"/>
      <c r="G772" s="133"/>
    </row>
    <row r="773" spans="1:7" ht="24.95" customHeight="1">
      <c r="A773" s="146" t="s">
        <v>1469</v>
      </c>
      <c r="B773" s="149"/>
      <c r="C773" s="149"/>
      <c r="D773" s="147">
        <v>0</v>
      </c>
      <c r="E773" s="162"/>
      <c r="F773" s="165"/>
      <c r="G773" s="133"/>
    </row>
    <row r="774" spans="1:7" ht="24.95" customHeight="1">
      <c r="A774" s="146" t="s">
        <v>1470</v>
      </c>
      <c r="B774" s="155"/>
      <c r="C774" s="155"/>
      <c r="D774" s="147">
        <v>0</v>
      </c>
      <c r="E774" s="163"/>
      <c r="F774" s="165"/>
      <c r="G774" s="133"/>
    </row>
    <row r="775" spans="1:7" ht="24.95" customHeight="1">
      <c r="A775" s="148" t="s">
        <v>1471</v>
      </c>
      <c r="B775" s="159">
        <v>281</v>
      </c>
      <c r="C775" s="159">
        <v>557.14</v>
      </c>
      <c r="D775" s="159">
        <v>557</v>
      </c>
      <c r="E775" s="160">
        <v>99.974871666008553</v>
      </c>
      <c r="F775" s="166"/>
      <c r="G775" s="133"/>
    </row>
    <row r="776" spans="1:7" ht="24.95" customHeight="1">
      <c r="A776" s="146" t="s">
        <v>1472</v>
      </c>
      <c r="B776" s="149">
        <v>0</v>
      </c>
      <c r="C776" s="149"/>
      <c r="D776" s="147">
        <v>0</v>
      </c>
      <c r="E776" s="162"/>
      <c r="F776" s="165"/>
      <c r="G776" s="133"/>
    </row>
    <row r="777" spans="1:7" ht="24.95" customHeight="1">
      <c r="A777" s="146" t="s">
        <v>1473</v>
      </c>
      <c r="B777" s="149">
        <v>51</v>
      </c>
      <c r="C777" s="149">
        <v>557.14</v>
      </c>
      <c r="D777" s="147">
        <v>557</v>
      </c>
      <c r="E777" s="162">
        <v>99.974871666008553</v>
      </c>
      <c r="F777" s="165"/>
      <c r="G777" s="133"/>
    </row>
    <row r="778" spans="1:7" ht="24.95" customHeight="1">
      <c r="A778" s="146" t="s">
        <v>1474</v>
      </c>
      <c r="B778" s="149">
        <v>230</v>
      </c>
      <c r="C778" s="149"/>
      <c r="D778" s="147">
        <v>0</v>
      </c>
      <c r="E778" s="162"/>
      <c r="F778" s="165"/>
      <c r="G778" s="133"/>
    </row>
    <row r="779" spans="1:7" ht="24.95" customHeight="1">
      <c r="A779" s="146" t="s">
        <v>1475</v>
      </c>
      <c r="B779" s="149">
        <v>0</v>
      </c>
      <c r="C779" s="149"/>
      <c r="D779" s="147">
        <v>0</v>
      </c>
      <c r="E779" s="162"/>
      <c r="F779" s="165"/>
      <c r="G779" s="133"/>
    </row>
    <row r="780" spans="1:7" ht="24.95" customHeight="1">
      <c r="A780" s="146" t="s">
        <v>1476</v>
      </c>
      <c r="B780" s="155">
        <v>0</v>
      </c>
      <c r="C780" s="155"/>
      <c r="D780" s="147">
        <v>0</v>
      </c>
      <c r="E780" s="163"/>
      <c r="F780" s="165"/>
      <c r="G780" s="133"/>
    </row>
    <row r="781" spans="1:7" ht="24.95" customHeight="1">
      <c r="A781" s="146" t="s">
        <v>1477</v>
      </c>
      <c r="B781" s="149">
        <v>0</v>
      </c>
      <c r="C781" s="149"/>
      <c r="D781" s="147">
        <v>0</v>
      </c>
      <c r="E781" s="162"/>
      <c r="F781" s="165"/>
      <c r="G781" s="133"/>
    </row>
    <row r="782" spans="1:7" ht="24.95" customHeight="1">
      <c r="A782" s="148" t="s">
        <v>310</v>
      </c>
      <c r="B782" s="159">
        <v>0</v>
      </c>
      <c r="C782" s="159"/>
      <c r="D782" s="159">
        <v>0</v>
      </c>
      <c r="E782" s="160"/>
      <c r="F782" s="166"/>
      <c r="G782" s="133"/>
    </row>
    <row r="783" spans="1:7" ht="24.95" customHeight="1">
      <c r="A783" s="146" t="s">
        <v>1478</v>
      </c>
      <c r="B783" s="149">
        <v>0</v>
      </c>
      <c r="C783" s="149"/>
      <c r="D783" s="147">
        <v>0</v>
      </c>
      <c r="E783" s="162"/>
      <c r="F783" s="165"/>
      <c r="G783" s="133"/>
    </row>
    <row r="784" spans="1:7" ht="24.95" customHeight="1">
      <c r="A784" s="146" t="s">
        <v>1479</v>
      </c>
      <c r="B784" s="149">
        <v>0</v>
      </c>
      <c r="C784" s="149"/>
      <c r="D784" s="147">
        <v>0</v>
      </c>
      <c r="E784" s="162"/>
      <c r="F784" s="165"/>
      <c r="G784" s="133"/>
    </row>
    <row r="785" spans="1:7" ht="24.95" customHeight="1">
      <c r="A785" s="146" t="s">
        <v>1480</v>
      </c>
      <c r="B785" s="149">
        <v>0</v>
      </c>
      <c r="C785" s="149"/>
      <c r="D785" s="147">
        <v>0</v>
      </c>
      <c r="E785" s="162"/>
      <c r="F785" s="165"/>
      <c r="G785" s="133"/>
    </row>
    <row r="786" spans="1:7" ht="24.95" customHeight="1">
      <c r="A786" s="146" t="s">
        <v>1481</v>
      </c>
      <c r="B786" s="149">
        <v>0</v>
      </c>
      <c r="C786" s="149"/>
      <c r="D786" s="147">
        <v>0</v>
      </c>
      <c r="E786" s="162"/>
      <c r="F786" s="165"/>
      <c r="G786" s="133"/>
    </row>
    <row r="787" spans="1:7" ht="24.95" customHeight="1">
      <c r="A787" s="146" t="s">
        <v>311</v>
      </c>
      <c r="B787" s="155">
        <v>0</v>
      </c>
      <c r="C787" s="155"/>
      <c r="D787" s="147">
        <v>0</v>
      </c>
      <c r="E787" s="163"/>
      <c r="F787" s="165"/>
      <c r="G787" s="133"/>
    </row>
    <row r="788" spans="1:7" ht="24.95" customHeight="1">
      <c r="A788" s="148" t="s">
        <v>1482</v>
      </c>
      <c r="B788" s="159">
        <v>0</v>
      </c>
      <c r="C788" s="159"/>
      <c r="D788" s="159">
        <v>0</v>
      </c>
      <c r="E788" s="160"/>
      <c r="F788" s="166"/>
      <c r="G788" s="133"/>
    </row>
    <row r="789" spans="1:7" ht="24.95" customHeight="1">
      <c r="A789" s="146" t="s">
        <v>1483</v>
      </c>
      <c r="B789" s="149">
        <v>0</v>
      </c>
      <c r="C789" s="149"/>
      <c r="D789" s="147">
        <v>0</v>
      </c>
      <c r="E789" s="162"/>
      <c r="F789" s="165"/>
      <c r="G789" s="133"/>
    </row>
    <row r="790" spans="1:7" ht="24.95" customHeight="1">
      <c r="A790" s="146" t="s">
        <v>1484</v>
      </c>
      <c r="B790" s="149">
        <v>0</v>
      </c>
      <c r="C790" s="149"/>
      <c r="D790" s="147">
        <v>0</v>
      </c>
      <c r="E790" s="162"/>
      <c r="F790" s="165"/>
      <c r="G790" s="133"/>
    </row>
    <row r="791" spans="1:7" ht="24.95" customHeight="1">
      <c r="A791" s="148" t="s">
        <v>1485</v>
      </c>
      <c r="B791" s="159">
        <v>0</v>
      </c>
      <c r="C791" s="159"/>
      <c r="D791" s="159">
        <v>0</v>
      </c>
      <c r="E791" s="160"/>
      <c r="F791" s="166"/>
      <c r="G791" s="133"/>
    </row>
    <row r="792" spans="1:7" ht="24.95" customHeight="1">
      <c r="A792" s="146" t="s">
        <v>1486</v>
      </c>
      <c r="B792" s="149">
        <v>0</v>
      </c>
      <c r="C792" s="149"/>
      <c r="D792" s="147">
        <v>0</v>
      </c>
      <c r="E792" s="162"/>
      <c r="F792" s="165"/>
      <c r="G792" s="133"/>
    </row>
    <row r="793" spans="1:7" ht="24.95" customHeight="1">
      <c r="A793" s="146" t="s">
        <v>1487</v>
      </c>
      <c r="B793" s="155">
        <v>0</v>
      </c>
      <c r="C793" s="155"/>
      <c r="D793" s="147">
        <v>0</v>
      </c>
      <c r="E793" s="163"/>
      <c r="F793" s="165"/>
      <c r="G793" s="133"/>
    </row>
    <row r="794" spans="1:7" ht="24.95" customHeight="1">
      <c r="A794" s="148" t="s">
        <v>1488</v>
      </c>
      <c r="B794" s="159">
        <v>0</v>
      </c>
      <c r="C794" s="159"/>
      <c r="D794" s="159">
        <v>0</v>
      </c>
      <c r="E794" s="160"/>
      <c r="F794" s="166"/>
      <c r="G794" s="133"/>
    </row>
    <row r="795" spans="1:7" ht="24.95" customHeight="1">
      <c r="A795" s="146" t="s">
        <v>1489</v>
      </c>
      <c r="B795" s="149">
        <v>0</v>
      </c>
      <c r="C795" s="149"/>
      <c r="D795" s="147">
        <v>0</v>
      </c>
      <c r="E795" s="162"/>
      <c r="F795" s="165"/>
      <c r="G795" s="133"/>
    </row>
    <row r="796" spans="1:7" ht="24.95" customHeight="1">
      <c r="A796" s="148" t="s">
        <v>1490</v>
      </c>
      <c r="B796" s="159">
        <v>0</v>
      </c>
      <c r="C796" s="159"/>
      <c r="D796" s="159">
        <v>0</v>
      </c>
      <c r="E796" s="160"/>
      <c r="F796" s="166"/>
      <c r="G796" s="133"/>
    </row>
    <row r="797" spans="1:7" ht="24.95" customHeight="1">
      <c r="A797" s="146" t="s">
        <v>1491</v>
      </c>
      <c r="B797" s="149">
        <v>0</v>
      </c>
      <c r="C797" s="149"/>
      <c r="D797" s="147">
        <v>0</v>
      </c>
      <c r="E797" s="162"/>
      <c r="F797" s="165"/>
      <c r="G797" s="133"/>
    </row>
    <row r="798" spans="1:7" ht="24.95" customHeight="1">
      <c r="A798" s="148" t="s">
        <v>1492</v>
      </c>
      <c r="B798" s="159">
        <v>0</v>
      </c>
      <c r="C798" s="159"/>
      <c r="D798" s="159">
        <v>0</v>
      </c>
      <c r="E798" s="160"/>
      <c r="F798" s="166"/>
      <c r="G798" s="133"/>
    </row>
    <row r="799" spans="1:7" ht="24.95" customHeight="1">
      <c r="A799" s="146" t="s">
        <v>1493</v>
      </c>
      <c r="B799" s="155"/>
      <c r="C799" s="155"/>
      <c r="D799" s="147">
        <v>0</v>
      </c>
      <c r="E799" s="163"/>
      <c r="F799" s="165"/>
      <c r="G799" s="133"/>
    </row>
    <row r="800" spans="1:7" ht="24.95" customHeight="1">
      <c r="A800" s="146" t="s">
        <v>1494</v>
      </c>
      <c r="B800" s="149"/>
      <c r="C800" s="149"/>
      <c r="D800" s="147">
        <v>0</v>
      </c>
      <c r="E800" s="162"/>
      <c r="F800" s="165"/>
      <c r="G800" s="133"/>
    </row>
    <row r="801" spans="1:7" ht="24.95" customHeight="1">
      <c r="A801" s="146" t="s">
        <v>1495</v>
      </c>
      <c r="B801" s="155"/>
      <c r="C801" s="155"/>
      <c r="D801" s="147">
        <v>0</v>
      </c>
      <c r="E801" s="163"/>
      <c r="F801" s="165"/>
      <c r="G801" s="133"/>
    </row>
    <row r="802" spans="1:7" ht="24.95" customHeight="1">
      <c r="A802" s="146" t="s">
        <v>1496</v>
      </c>
      <c r="B802" s="149"/>
      <c r="C802" s="149"/>
      <c r="D802" s="147">
        <v>0</v>
      </c>
      <c r="E802" s="162"/>
      <c r="F802" s="165"/>
      <c r="G802" s="133"/>
    </row>
    <row r="803" spans="1:7" ht="24.95" customHeight="1">
      <c r="A803" s="146" t="s">
        <v>1497</v>
      </c>
      <c r="B803" s="155"/>
      <c r="C803" s="155"/>
      <c r="D803" s="147">
        <v>0</v>
      </c>
      <c r="E803" s="163"/>
      <c r="F803" s="165"/>
      <c r="G803" s="133"/>
    </row>
    <row r="804" spans="1:7" ht="24.95" customHeight="1">
      <c r="A804" s="148" t="s">
        <v>1498</v>
      </c>
      <c r="B804" s="159">
        <v>0</v>
      </c>
      <c r="C804" s="159"/>
      <c r="D804" s="159">
        <v>0</v>
      </c>
      <c r="E804" s="160"/>
      <c r="F804" s="166"/>
      <c r="G804" s="133"/>
    </row>
    <row r="805" spans="1:7" ht="24.95" customHeight="1">
      <c r="A805" s="146" t="s">
        <v>1499</v>
      </c>
      <c r="B805" s="149">
        <v>0</v>
      </c>
      <c r="C805" s="149"/>
      <c r="D805" s="147">
        <v>0</v>
      </c>
      <c r="E805" s="162"/>
      <c r="F805" s="165"/>
      <c r="G805" s="133"/>
    </row>
    <row r="806" spans="1:7" ht="24.95" customHeight="1">
      <c r="A806" s="148" t="s">
        <v>1500</v>
      </c>
      <c r="B806" s="159">
        <v>0</v>
      </c>
      <c r="C806" s="159"/>
      <c r="D806" s="159">
        <v>0</v>
      </c>
      <c r="E806" s="160"/>
      <c r="F806" s="166"/>
      <c r="G806" s="133"/>
    </row>
    <row r="807" spans="1:7" ht="24.95" customHeight="1">
      <c r="A807" s="146" t="s">
        <v>1501</v>
      </c>
      <c r="B807" s="149">
        <v>0</v>
      </c>
      <c r="C807" s="149"/>
      <c r="D807" s="147">
        <v>0</v>
      </c>
      <c r="E807" s="162"/>
      <c r="F807" s="165"/>
      <c r="G807" s="133"/>
    </row>
    <row r="808" spans="1:7" ht="24.95" customHeight="1">
      <c r="A808" s="148" t="s">
        <v>1502</v>
      </c>
      <c r="B808" s="159">
        <v>0</v>
      </c>
      <c r="C808" s="159"/>
      <c r="D808" s="159">
        <v>0</v>
      </c>
      <c r="E808" s="160"/>
      <c r="F808" s="166"/>
      <c r="G808" s="133"/>
    </row>
    <row r="809" spans="1:7" ht="24.95" customHeight="1">
      <c r="A809" s="146" t="s">
        <v>939</v>
      </c>
      <c r="B809" s="155"/>
      <c r="C809" s="155"/>
      <c r="D809" s="147">
        <v>0</v>
      </c>
      <c r="E809" s="163"/>
      <c r="F809" s="165"/>
      <c r="G809" s="133"/>
    </row>
    <row r="810" spans="1:7" ht="24.95" customHeight="1">
      <c r="A810" s="146" t="s">
        <v>940</v>
      </c>
      <c r="B810" s="149"/>
      <c r="C810" s="149"/>
      <c r="D810" s="147">
        <v>0</v>
      </c>
      <c r="E810" s="162"/>
      <c r="F810" s="165"/>
      <c r="G810" s="133"/>
    </row>
    <row r="811" spans="1:7" ht="24.95" customHeight="1">
      <c r="A811" s="146" t="s">
        <v>941</v>
      </c>
      <c r="B811" s="155"/>
      <c r="C811" s="155"/>
      <c r="D811" s="147">
        <v>0</v>
      </c>
      <c r="E811" s="163"/>
      <c r="F811" s="165"/>
      <c r="G811" s="133"/>
    </row>
    <row r="812" spans="1:7" ht="24.95" customHeight="1">
      <c r="A812" s="146" t="s">
        <v>1503</v>
      </c>
      <c r="B812" s="149"/>
      <c r="C812" s="149"/>
      <c r="D812" s="147">
        <v>0</v>
      </c>
      <c r="E812" s="162"/>
      <c r="F812" s="165"/>
      <c r="G812" s="133"/>
    </row>
    <row r="813" spans="1:7" ht="24.95" customHeight="1">
      <c r="A813" s="146" t="s">
        <v>1504</v>
      </c>
      <c r="B813" s="155">
        <v>0</v>
      </c>
      <c r="C813" s="155"/>
      <c r="D813" s="147">
        <v>0</v>
      </c>
      <c r="E813" s="163"/>
      <c r="F813" s="165"/>
      <c r="G813" s="133"/>
    </row>
    <row r="814" spans="1:7" ht="24.95" customHeight="1">
      <c r="A814" s="146" t="s">
        <v>1505</v>
      </c>
      <c r="B814" s="149">
        <v>0</v>
      </c>
      <c r="C814" s="149"/>
      <c r="D814" s="147">
        <v>0</v>
      </c>
      <c r="E814" s="162"/>
      <c r="F814" s="165"/>
      <c r="G814" s="133"/>
    </row>
    <row r="815" spans="1:7" ht="24.95" customHeight="1">
      <c r="A815" s="146" t="s">
        <v>1506</v>
      </c>
      <c r="B815" s="149">
        <v>0</v>
      </c>
      <c r="C815" s="149"/>
      <c r="D815" s="147">
        <v>0</v>
      </c>
      <c r="E815" s="162"/>
      <c r="F815" s="165"/>
      <c r="G815" s="133"/>
    </row>
    <row r="816" spans="1:7" ht="24.95" customHeight="1">
      <c r="A816" s="146" t="s">
        <v>1507</v>
      </c>
      <c r="B816" s="149">
        <v>0</v>
      </c>
      <c r="C816" s="149"/>
      <c r="D816" s="147">
        <v>0</v>
      </c>
      <c r="E816" s="162"/>
      <c r="F816" s="165"/>
      <c r="G816" s="133"/>
    </row>
    <row r="817" spans="1:7" ht="24.95" customHeight="1">
      <c r="A817" s="146" t="s">
        <v>1508</v>
      </c>
      <c r="B817" s="149">
        <v>0</v>
      </c>
      <c r="C817" s="149"/>
      <c r="D817" s="147">
        <v>0</v>
      </c>
      <c r="E817" s="162"/>
      <c r="F817" s="165"/>
      <c r="G817" s="133"/>
    </row>
    <row r="818" spans="1:7" ht="24.95" customHeight="1">
      <c r="A818" s="146" t="s">
        <v>1509</v>
      </c>
      <c r="B818" s="149">
        <v>0</v>
      </c>
      <c r="C818" s="149"/>
      <c r="D818" s="147">
        <v>0</v>
      </c>
      <c r="E818" s="162"/>
      <c r="F818" s="165"/>
      <c r="G818" s="133"/>
    </row>
    <row r="819" spans="1:7" ht="24.95" customHeight="1">
      <c r="A819" s="146" t="s">
        <v>287</v>
      </c>
      <c r="B819" s="149">
        <v>0</v>
      </c>
      <c r="C819" s="149"/>
      <c r="D819" s="147">
        <v>0</v>
      </c>
      <c r="E819" s="162"/>
      <c r="F819" s="165"/>
      <c r="G819" s="133"/>
    </row>
    <row r="820" spans="1:7" ht="24.95" customHeight="1">
      <c r="A820" s="146" t="s">
        <v>1510</v>
      </c>
      <c r="B820" s="149">
        <v>0</v>
      </c>
      <c r="C820" s="149"/>
      <c r="D820" s="147">
        <v>0</v>
      </c>
      <c r="E820" s="162"/>
      <c r="F820" s="165"/>
      <c r="G820" s="133"/>
    </row>
    <row r="821" spans="1:7" ht="24.95" customHeight="1">
      <c r="A821" s="146" t="s">
        <v>294</v>
      </c>
      <c r="B821" s="149">
        <v>0</v>
      </c>
      <c r="C821" s="149"/>
      <c r="D821" s="147">
        <v>0</v>
      </c>
      <c r="E821" s="162"/>
      <c r="F821" s="165"/>
      <c r="G821" s="133"/>
    </row>
    <row r="822" spans="1:7" ht="24.95" customHeight="1">
      <c r="A822" s="146" t="s">
        <v>1511</v>
      </c>
      <c r="B822" s="149">
        <v>0</v>
      </c>
      <c r="C822" s="149"/>
      <c r="D822" s="147">
        <v>0</v>
      </c>
      <c r="E822" s="162"/>
      <c r="F822" s="165"/>
      <c r="G822" s="133"/>
    </row>
    <row r="823" spans="1:7" ht="24.95" customHeight="1">
      <c r="A823" s="148" t="s">
        <v>1512</v>
      </c>
      <c r="B823" s="159">
        <v>0</v>
      </c>
      <c r="C823" s="159"/>
      <c r="D823" s="159">
        <v>1292</v>
      </c>
      <c r="E823" s="160"/>
      <c r="F823" s="166"/>
      <c r="G823" s="133"/>
    </row>
    <row r="824" spans="1:7" ht="24.95" customHeight="1">
      <c r="A824" s="146" t="s">
        <v>1513</v>
      </c>
      <c r="B824" s="149">
        <v>0</v>
      </c>
      <c r="C824" s="149">
        <v>67.58</v>
      </c>
      <c r="D824" s="147">
        <v>1292</v>
      </c>
      <c r="E824" s="162">
        <v>1911.8082272861795</v>
      </c>
      <c r="F824" s="165"/>
      <c r="G824" s="133"/>
    </row>
    <row r="825" spans="1:7" ht="24.95" customHeight="1">
      <c r="A825" s="148" t="s">
        <v>43</v>
      </c>
      <c r="B825" s="159">
        <v>78673</v>
      </c>
      <c r="C825" s="159">
        <v>43471</v>
      </c>
      <c r="D825" s="159">
        <v>38604</v>
      </c>
      <c r="E825" s="160">
        <v>88.804030273055602</v>
      </c>
      <c r="F825" s="160">
        <v>67.396428010265538</v>
      </c>
      <c r="G825" s="133"/>
    </row>
    <row r="826" spans="1:7" ht="24.95" customHeight="1">
      <c r="A826" s="148" t="s">
        <v>1514</v>
      </c>
      <c r="B826" s="159">
        <v>13356</v>
      </c>
      <c r="C826" s="159">
        <v>7035.54</v>
      </c>
      <c r="D826" s="159">
        <v>7311</v>
      </c>
      <c r="E826" s="160">
        <v>103.9152644999531</v>
      </c>
      <c r="F826" s="166"/>
      <c r="G826" s="133"/>
    </row>
    <row r="827" spans="1:7" ht="24.95" customHeight="1">
      <c r="A827" s="146" t="s">
        <v>939</v>
      </c>
      <c r="B827" s="149">
        <v>2581</v>
      </c>
      <c r="C827" s="149">
        <v>2652.41</v>
      </c>
      <c r="D827" s="147">
        <v>2829</v>
      </c>
      <c r="E827" s="162">
        <v>106.6577188292911</v>
      </c>
      <c r="F827" s="165"/>
      <c r="G827" s="133"/>
    </row>
    <row r="828" spans="1:7" ht="24.95" customHeight="1">
      <c r="A828" s="146" t="s">
        <v>940</v>
      </c>
      <c r="B828" s="155">
        <v>511</v>
      </c>
      <c r="C828" s="155">
        <v>262.88</v>
      </c>
      <c r="D828" s="147">
        <v>284</v>
      </c>
      <c r="E828" s="163">
        <v>108.0340839926963</v>
      </c>
      <c r="F828" s="165"/>
      <c r="G828" s="133"/>
    </row>
    <row r="829" spans="1:7" ht="24.95" customHeight="1">
      <c r="A829" s="146" t="s">
        <v>941</v>
      </c>
      <c r="B829" s="149">
        <v>0</v>
      </c>
      <c r="C829" s="149"/>
      <c r="D829" s="147">
        <v>0</v>
      </c>
      <c r="E829" s="162"/>
      <c r="F829" s="165"/>
      <c r="G829" s="133"/>
    </row>
    <row r="830" spans="1:7" ht="24.95" customHeight="1">
      <c r="A830" s="146" t="s">
        <v>1515</v>
      </c>
      <c r="B830" s="155"/>
      <c r="C830" s="155"/>
      <c r="D830" s="147">
        <v>0</v>
      </c>
      <c r="E830" s="163"/>
      <c r="F830" s="165"/>
      <c r="G830" s="133"/>
    </row>
    <row r="831" spans="1:7" ht="24.95" customHeight="1">
      <c r="A831" s="146" t="s">
        <v>1516</v>
      </c>
      <c r="B831" s="155">
        <v>270</v>
      </c>
      <c r="C831" s="155">
        <v>265.43</v>
      </c>
      <c r="D831" s="147">
        <v>266</v>
      </c>
      <c r="E831" s="163">
        <v>100.21474588403723</v>
      </c>
      <c r="F831" s="165"/>
      <c r="G831" s="133"/>
    </row>
    <row r="832" spans="1:7" ht="24.95" customHeight="1">
      <c r="A832" s="146" t="s">
        <v>1517</v>
      </c>
      <c r="B832" s="149">
        <v>20</v>
      </c>
      <c r="C832" s="149"/>
      <c r="D832" s="147">
        <v>0</v>
      </c>
      <c r="E832" s="162"/>
      <c r="F832" s="165"/>
      <c r="G832" s="133"/>
    </row>
    <row r="833" spans="1:7" ht="24.95" customHeight="1">
      <c r="A833" s="146" t="s">
        <v>1518</v>
      </c>
      <c r="B833" s="149">
        <v>0</v>
      </c>
      <c r="C833" s="149"/>
      <c r="D833" s="147">
        <v>0</v>
      </c>
      <c r="E833" s="162"/>
      <c r="F833" s="165"/>
      <c r="G833" s="133"/>
    </row>
    <row r="834" spans="1:7" ht="24.95" customHeight="1">
      <c r="A834" s="146" t="s">
        <v>1519</v>
      </c>
      <c r="B834" s="149">
        <v>0</v>
      </c>
      <c r="C834" s="149"/>
      <c r="D834" s="147">
        <v>0</v>
      </c>
      <c r="E834" s="162"/>
      <c r="F834" s="165"/>
      <c r="G834" s="133"/>
    </row>
    <row r="835" spans="1:7" ht="24.95" customHeight="1">
      <c r="A835" s="146" t="s">
        <v>1520</v>
      </c>
      <c r="B835" s="149">
        <v>0</v>
      </c>
      <c r="C835" s="149"/>
      <c r="D835" s="147">
        <v>0</v>
      </c>
      <c r="E835" s="162"/>
      <c r="F835" s="165"/>
      <c r="G835" s="133"/>
    </row>
    <row r="836" spans="1:7" ht="24.95" customHeight="1">
      <c r="A836" s="146" t="s">
        <v>1521</v>
      </c>
      <c r="B836" s="149">
        <v>9974</v>
      </c>
      <c r="C836" s="149">
        <v>3854.83</v>
      </c>
      <c r="D836" s="147">
        <v>3932</v>
      </c>
      <c r="E836" s="162">
        <v>102.00190410472057</v>
      </c>
      <c r="F836" s="165"/>
      <c r="G836" s="133"/>
    </row>
    <row r="837" spans="1:7" ht="24.95" customHeight="1">
      <c r="A837" s="148" t="s">
        <v>1522</v>
      </c>
      <c r="B837" s="159">
        <v>0</v>
      </c>
      <c r="C837" s="159"/>
      <c r="D837" s="159">
        <v>0</v>
      </c>
      <c r="E837" s="160"/>
      <c r="F837" s="166"/>
      <c r="G837" s="133"/>
    </row>
    <row r="838" spans="1:7" ht="24.95" customHeight="1">
      <c r="A838" s="146" t="s">
        <v>1523</v>
      </c>
      <c r="B838" s="149">
        <v>0</v>
      </c>
      <c r="C838" s="149"/>
      <c r="D838" s="147">
        <v>0</v>
      </c>
      <c r="E838" s="162"/>
      <c r="F838" s="165"/>
      <c r="G838" s="133"/>
    </row>
    <row r="839" spans="1:7" ht="24.95" customHeight="1">
      <c r="A839" s="148" t="s">
        <v>1524</v>
      </c>
      <c r="B839" s="159">
        <v>28932</v>
      </c>
      <c r="C839" s="159">
        <v>26185.91</v>
      </c>
      <c r="D839" s="159">
        <v>20448</v>
      </c>
      <c r="E839" s="160">
        <v>78.087796070482185</v>
      </c>
      <c r="F839" s="166"/>
      <c r="G839" s="133"/>
    </row>
    <row r="840" spans="1:7" ht="24.95" customHeight="1">
      <c r="A840" s="146" t="s">
        <v>1525</v>
      </c>
      <c r="B840" s="156"/>
      <c r="C840" s="156"/>
      <c r="D840" s="147">
        <v>0</v>
      </c>
      <c r="E840" s="162"/>
      <c r="F840" s="165"/>
      <c r="G840" s="133"/>
    </row>
    <row r="841" spans="1:7" ht="24.95" customHeight="1">
      <c r="A841" s="146" t="s">
        <v>1526</v>
      </c>
      <c r="B841" s="156">
        <v>28932</v>
      </c>
      <c r="C841" s="156">
        <v>26185.91</v>
      </c>
      <c r="D841" s="147">
        <v>20448</v>
      </c>
      <c r="E841" s="162">
        <v>78.087796070482185</v>
      </c>
      <c r="F841" s="165"/>
      <c r="G841" s="133"/>
    </row>
    <row r="842" spans="1:7" ht="24.95" customHeight="1">
      <c r="A842" s="148" t="s">
        <v>1527</v>
      </c>
      <c r="B842" s="159">
        <v>5607</v>
      </c>
      <c r="C842" s="159">
        <v>5001.63</v>
      </c>
      <c r="D842" s="159">
        <v>5002</v>
      </c>
      <c r="E842" s="160">
        <v>100.0073975883862</v>
      </c>
      <c r="F842" s="166"/>
      <c r="G842" s="133"/>
    </row>
    <row r="843" spans="1:7" ht="24.95" customHeight="1">
      <c r="A843" s="146" t="s">
        <v>1528</v>
      </c>
      <c r="B843" s="156">
        <v>5607</v>
      </c>
      <c r="C843" s="156"/>
      <c r="D843" s="147">
        <v>5002</v>
      </c>
      <c r="E843" s="162"/>
      <c r="F843" s="165"/>
      <c r="G843" s="133"/>
    </row>
    <row r="844" spans="1:7" ht="24.95" customHeight="1">
      <c r="A844" s="148" t="s">
        <v>1529</v>
      </c>
      <c r="B844" s="159">
        <v>182</v>
      </c>
      <c r="C844" s="159">
        <v>202.81</v>
      </c>
      <c r="D844" s="159">
        <v>217</v>
      </c>
      <c r="E844" s="160">
        <v>106.99669641536414</v>
      </c>
      <c r="F844" s="166"/>
      <c r="G844" s="133"/>
    </row>
    <row r="845" spans="1:7" ht="24.95" customHeight="1">
      <c r="A845" s="146" t="s">
        <v>1530</v>
      </c>
      <c r="B845" s="156">
        <v>182</v>
      </c>
      <c r="C845" s="156"/>
      <c r="D845" s="147">
        <v>217</v>
      </c>
      <c r="E845" s="162"/>
      <c r="F845" s="165"/>
      <c r="G845" s="133"/>
    </row>
    <row r="846" spans="1:7" ht="24.95" customHeight="1">
      <c r="A846" s="148" t="s">
        <v>1531</v>
      </c>
      <c r="B846" s="159">
        <v>30596</v>
      </c>
      <c r="C846" s="159">
        <v>5045.1099999999997</v>
      </c>
      <c r="D846" s="159">
        <v>5626</v>
      </c>
      <c r="E846" s="160">
        <v>111.51392140111911</v>
      </c>
      <c r="F846" s="166"/>
      <c r="G846" s="133"/>
    </row>
    <row r="847" spans="1:7" ht="24.95" customHeight="1">
      <c r="A847" s="146" t="s">
        <v>1532</v>
      </c>
      <c r="B847" s="156">
        <v>30596</v>
      </c>
      <c r="C847" s="156"/>
      <c r="D847" s="147">
        <v>5626</v>
      </c>
      <c r="E847" s="163"/>
      <c r="F847" s="165"/>
      <c r="G847" s="133"/>
    </row>
    <row r="848" spans="1:7" ht="24.95" customHeight="1">
      <c r="A848" s="148" t="s">
        <v>44</v>
      </c>
      <c r="B848" s="159">
        <v>26169</v>
      </c>
      <c r="C848" s="159">
        <v>23793.89</v>
      </c>
      <c r="D848" s="159">
        <v>31376</v>
      </c>
      <c r="E848" s="160">
        <v>131.86578571221438</v>
      </c>
      <c r="F848" s="160">
        <v>81.343980089183859</v>
      </c>
      <c r="G848" s="133"/>
    </row>
    <row r="849" spans="1:7" ht="24.95" customHeight="1">
      <c r="A849" s="148" t="s">
        <v>312</v>
      </c>
      <c r="B849" s="159">
        <v>8813</v>
      </c>
      <c r="C849" s="159">
        <v>7510.58</v>
      </c>
      <c r="D849" s="159">
        <v>8058</v>
      </c>
      <c r="E849" s="160">
        <v>107.28865147565168</v>
      </c>
      <c r="F849" s="166"/>
      <c r="G849" s="133"/>
    </row>
    <row r="850" spans="1:7" ht="24.95" customHeight="1">
      <c r="A850" s="146" t="s">
        <v>939</v>
      </c>
      <c r="B850" s="149">
        <v>1512</v>
      </c>
      <c r="C850" s="149">
        <v>1429.42</v>
      </c>
      <c r="D850" s="147">
        <v>1513</v>
      </c>
      <c r="E850" s="162">
        <v>105.84712680667683</v>
      </c>
      <c r="F850" s="165"/>
      <c r="G850" s="133"/>
    </row>
    <row r="851" spans="1:7" ht="24.95" customHeight="1">
      <c r="A851" s="146" t="s">
        <v>940</v>
      </c>
      <c r="B851" s="155"/>
      <c r="C851" s="155"/>
      <c r="D851" s="147">
        <v>0</v>
      </c>
      <c r="E851" s="163"/>
      <c r="F851" s="165"/>
      <c r="G851" s="133"/>
    </row>
    <row r="852" spans="1:7" ht="24.95" customHeight="1">
      <c r="A852" s="146" t="s">
        <v>941</v>
      </c>
      <c r="B852" s="149">
        <v>648</v>
      </c>
      <c r="C852" s="149"/>
      <c r="D852" s="147">
        <v>0</v>
      </c>
      <c r="E852" s="162"/>
      <c r="F852" s="165"/>
      <c r="G852" s="133"/>
    </row>
    <row r="853" spans="1:7" ht="24.95" customHeight="1">
      <c r="A853" s="146" t="s">
        <v>294</v>
      </c>
      <c r="B853" s="155">
        <v>4564</v>
      </c>
      <c r="C853" s="155">
        <v>3157.19</v>
      </c>
      <c r="D853" s="147">
        <v>3160</v>
      </c>
      <c r="E853" s="163">
        <v>100.08900319587988</v>
      </c>
      <c r="F853" s="165"/>
      <c r="G853" s="133"/>
    </row>
    <row r="854" spans="1:7" ht="24.95" customHeight="1">
      <c r="A854" s="146" t="s">
        <v>1533</v>
      </c>
      <c r="B854" s="155">
        <v>0</v>
      </c>
      <c r="C854" s="155"/>
      <c r="D854" s="147">
        <v>0</v>
      </c>
      <c r="E854" s="163"/>
      <c r="F854" s="165"/>
      <c r="G854" s="133"/>
    </row>
    <row r="855" spans="1:7" ht="24.95" customHeight="1">
      <c r="A855" s="146" t="s">
        <v>1534</v>
      </c>
      <c r="B855" s="149">
        <v>124</v>
      </c>
      <c r="C855" s="149">
        <v>94.92</v>
      </c>
      <c r="D855" s="147">
        <v>105</v>
      </c>
      <c r="E855" s="162">
        <v>110.61946902654867</v>
      </c>
      <c r="F855" s="165"/>
      <c r="G855" s="133"/>
    </row>
    <row r="856" spans="1:7" ht="24.95" customHeight="1">
      <c r="A856" s="146" t="s">
        <v>1535</v>
      </c>
      <c r="B856" s="149">
        <v>70</v>
      </c>
      <c r="C856" s="149">
        <v>55.05</v>
      </c>
      <c r="D856" s="147">
        <v>42</v>
      </c>
      <c r="E856" s="162">
        <v>76.294277929155314</v>
      </c>
      <c r="F856" s="165"/>
      <c r="G856" s="133"/>
    </row>
    <row r="857" spans="1:7" ht="24.95" customHeight="1">
      <c r="A857" s="146" t="s">
        <v>1536</v>
      </c>
      <c r="B857" s="149">
        <v>28</v>
      </c>
      <c r="C857" s="149">
        <v>20</v>
      </c>
      <c r="D857" s="147">
        <v>20</v>
      </c>
      <c r="E857" s="162">
        <v>100</v>
      </c>
      <c r="F857" s="165"/>
      <c r="G857" s="133"/>
    </row>
    <row r="858" spans="1:7" ht="24.95" customHeight="1">
      <c r="A858" s="146" t="s">
        <v>1537</v>
      </c>
      <c r="B858" s="149">
        <v>0</v>
      </c>
      <c r="C858" s="149"/>
      <c r="D858" s="147">
        <v>0</v>
      </c>
      <c r="E858" s="162"/>
      <c r="F858" s="165"/>
      <c r="G858" s="133"/>
    </row>
    <row r="859" spans="1:7" ht="24.95" customHeight="1">
      <c r="A859" s="146" t="s">
        <v>1538</v>
      </c>
      <c r="B859" s="149">
        <v>0</v>
      </c>
      <c r="C859" s="149"/>
      <c r="D859" s="147">
        <v>0</v>
      </c>
      <c r="E859" s="162"/>
      <c r="F859" s="165"/>
      <c r="G859" s="133"/>
    </row>
    <row r="860" spans="1:7" ht="24.95" customHeight="1">
      <c r="A860" s="146" t="s">
        <v>313</v>
      </c>
      <c r="B860" s="149">
        <v>0</v>
      </c>
      <c r="C860" s="149"/>
      <c r="D860" s="147">
        <v>0</v>
      </c>
      <c r="E860" s="162"/>
      <c r="F860" s="165"/>
      <c r="G860" s="133"/>
    </row>
    <row r="861" spans="1:7" ht="24.95" customHeight="1">
      <c r="A861" s="146" t="s">
        <v>1539</v>
      </c>
      <c r="B861" s="149">
        <v>0</v>
      </c>
      <c r="C861" s="149"/>
      <c r="D861" s="147">
        <v>0</v>
      </c>
      <c r="E861" s="162"/>
      <c r="F861" s="165"/>
      <c r="G861" s="133"/>
    </row>
    <row r="862" spans="1:7" ht="24.95" customHeight="1">
      <c r="A862" s="146" t="s">
        <v>1540</v>
      </c>
      <c r="B862" s="149">
        <v>2</v>
      </c>
      <c r="C862" s="149"/>
      <c r="D862" s="147">
        <v>0</v>
      </c>
      <c r="E862" s="162"/>
      <c r="F862" s="165"/>
      <c r="G862" s="133"/>
    </row>
    <row r="863" spans="1:7" ht="24.95" customHeight="1">
      <c r="A863" s="146" t="s">
        <v>1541</v>
      </c>
      <c r="B863" s="149">
        <v>0</v>
      </c>
      <c r="C863" s="149"/>
      <c r="D863" s="147">
        <v>0</v>
      </c>
      <c r="E863" s="162"/>
      <c r="F863" s="165"/>
      <c r="G863" s="133"/>
    </row>
    <row r="864" spans="1:7" ht="24.95" customHeight="1">
      <c r="A864" s="146" t="s">
        <v>1542</v>
      </c>
      <c r="B864" s="149">
        <v>0</v>
      </c>
      <c r="C864" s="149"/>
      <c r="D864" s="147">
        <v>0</v>
      </c>
      <c r="E864" s="162"/>
      <c r="F864" s="165"/>
      <c r="G864" s="133"/>
    </row>
    <row r="865" spans="1:7" ht="24.95" customHeight="1">
      <c r="A865" s="146" t="s">
        <v>314</v>
      </c>
      <c r="B865" s="149">
        <v>0</v>
      </c>
      <c r="C865" s="149"/>
      <c r="D865" s="147">
        <v>0</v>
      </c>
      <c r="E865" s="162"/>
      <c r="F865" s="165"/>
      <c r="G865" s="133"/>
    </row>
    <row r="866" spans="1:7" ht="24.95" customHeight="1">
      <c r="A866" s="146" t="s">
        <v>315</v>
      </c>
      <c r="B866" s="149">
        <v>0</v>
      </c>
      <c r="C866" s="149"/>
      <c r="D866" s="147">
        <v>0</v>
      </c>
      <c r="E866" s="162"/>
      <c r="F866" s="165"/>
      <c r="G866" s="133"/>
    </row>
    <row r="867" spans="1:7" ht="24.95" customHeight="1">
      <c r="A867" s="146" t="s">
        <v>1543</v>
      </c>
      <c r="B867" s="149">
        <v>0</v>
      </c>
      <c r="C867" s="149"/>
      <c r="D867" s="147">
        <v>0</v>
      </c>
      <c r="E867" s="162"/>
      <c r="F867" s="165"/>
      <c r="G867" s="133"/>
    </row>
    <row r="868" spans="1:7" ht="24.95" customHeight="1">
      <c r="A868" s="146" t="s">
        <v>316</v>
      </c>
      <c r="B868" s="149">
        <v>0</v>
      </c>
      <c r="C868" s="149"/>
      <c r="D868" s="147">
        <v>0</v>
      </c>
      <c r="E868" s="162"/>
      <c r="F868" s="165"/>
      <c r="G868" s="133"/>
    </row>
    <row r="869" spans="1:7" ht="24.95" customHeight="1">
      <c r="A869" s="146" t="s">
        <v>1544</v>
      </c>
      <c r="B869" s="149">
        <v>0</v>
      </c>
      <c r="C869" s="149"/>
      <c r="D869" s="147">
        <v>0</v>
      </c>
      <c r="E869" s="162"/>
      <c r="F869" s="165"/>
      <c r="G869" s="133"/>
    </row>
    <row r="870" spans="1:7" ht="24.95" customHeight="1">
      <c r="A870" s="146" t="s">
        <v>1545</v>
      </c>
      <c r="B870" s="149">
        <v>0</v>
      </c>
      <c r="C870" s="149"/>
      <c r="D870" s="147">
        <v>0</v>
      </c>
      <c r="E870" s="162"/>
      <c r="F870" s="165"/>
      <c r="G870" s="133"/>
    </row>
    <row r="871" spans="1:7" ht="24.95" customHeight="1">
      <c r="A871" s="146" t="s">
        <v>1546</v>
      </c>
      <c r="B871" s="149">
        <v>0</v>
      </c>
      <c r="C871" s="149"/>
      <c r="D871" s="147">
        <v>0</v>
      </c>
      <c r="E871" s="162"/>
      <c r="F871" s="165"/>
      <c r="G871" s="133"/>
    </row>
    <row r="872" spans="1:7" ht="24.95" customHeight="1">
      <c r="A872" s="146" t="s">
        <v>1547</v>
      </c>
      <c r="B872" s="149">
        <v>0</v>
      </c>
      <c r="C872" s="149"/>
      <c r="D872" s="147">
        <v>0</v>
      </c>
      <c r="E872" s="162"/>
      <c r="F872" s="165"/>
      <c r="G872" s="133"/>
    </row>
    <row r="873" spans="1:7" ht="24.95" customHeight="1">
      <c r="A873" s="146" t="s">
        <v>1548</v>
      </c>
      <c r="B873" s="149">
        <v>0</v>
      </c>
      <c r="C873" s="149"/>
      <c r="D873" s="147">
        <v>0</v>
      </c>
      <c r="E873" s="162"/>
      <c r="F873" s="165"/>
      <c r="G873" s="133"/>
    </row>
    <row r="874" spans="1:7" ht="24.95" customHeight="1">
      <c r="A874" s="146" t="s">
        <v>317</v>
      </c>
      <c r="B874" s="149">
        <v>1865</v>
      </c>
      <c r="C874" s="149">
        <v>2753.99</v>
      </c>
      <c r="D874" s="147">
        <v>3218</v>
      </c>
      <c r="E874" s="162">
        <v>116.84864505680849</v>
      </c>
      <c r="F874" s="165"/>
      <c r="G874" s="133"/>
    </row>
    <row r="875" spans="1:7" ht="24.95" customHeight="1">
      <c r="A875" s="148" t="s">
        <v>1549</v>
      </c>
      <c r="B875" s="159">
        <v>6376</v>
      </c>
      <c r="C875" s="159">
        <v>5357.75</v>
      </c>
      <c r="D875" s="159">
        <v>5856</v>
      </c>
      <c r="E875" s="160">
        <v>109.29961271055947</v>
      </c>
      <c r="F875" s="166"/>
      <c r="G875" s="133"/>
    </row>
    <row r="876" spans="1:7" ht="24.95" customHeight="1">
      <c r="A876" s="146" t="s">
        <v>939</v>
      </c>
      <c r="B876" s="149">
        <v>1554</v>
      </c>
      <c r="C876" s="149">
        <v>1009.92</v>
      </c>
      <c r="D876" s="147">
        <v>1066</v>
      </c>
      <c r="E876" s="162">
        <v>105.55291508238275</v>
      </c>
      <c r="F876" s="165"/>
      <c r="G876" s="133"/>
    </row>
    <row r="877" spans="1:7" ht="24.95" customHeight="1">
      <c r="A877" s="146" t="s">
        <v>940</v>
      </c>
      <c r="B877" s="149">
        <v>0</v>
      </c>
      <c r="C877" s="149"/>
      <c r="D877" s="147">
        <v>0</v>
      </c>
      <c r="E877" s="162"/>
      <c r="F877" s="165"/>
      <c r="G877" s="133"/>
    </row>
    <row r="878" spans="1:7" ht="24.95" customHeight="1">
      <c r="A878" s="146" t="s">
        <v>941</v>
      </c>
      <c r="B878" s="149">
        <v>0</v>
      </c>
      <c r="C878" s="149">
        <v>6.55</v>
      </c>
      <c r="D878" s="147">
        <v>7</v>
      </c>
      <c r="E878" s="162">
        <v>106.87022900763358</v>
      </c>
      <c r="F878" s="165"/>
      <c r="G878" s="133"/>
    </row>
    <row r="879" spans="1:7" ht="24.95" customHeight="1">
      <c r="A879" s="146" t="s">
        <v>1550</v>
      </c>
      <c r="B879" s="155">
        <v>3634</v>
      </c>
      <c r="C879" s="155">
        <v>2585.23</v>
      </c>
      <c r="D879" s="147">
        <v>2587</v>
      </c>
      <c r="E879" s="163">
        <v>100.06846586183822</v>
      </c>
      <c r="F879" s="165"/>
      <c r="G879" s="133"/>
    </row>
    <row r="880" spans="1:7" ht="24.95" customHeight="1">
      <c r="A880" s="146" t="s">
        <v>318</v>
      </c>
      <c r="B880" s="149">
        <v>100</v>
      </c>
      <c r="C880" s="149">
        <v>314.23</v>
      </c>
      <c r="D880" s="147">
        <v>314</v>
      </c>
      <c r="E880" s="162">
        <v>99.926805206377495</v>
      </c>
      <c r="F880" s="165"/>
      <c r="G880" s="133"/>
    </row>
    <row r="881" spans="1:7" ht="24.95" customHeight="1">
      <c r="A881" s="146" t="s">
        <v>1551</v>
      </c>
      <c r="B881" s="149"/>
      <c r="C881" s="149"/>
      <c r="D881" s="147">
        <v>0</v>
      </c>
      <c r="E881" s="162"/>
      <c r="F881" s="165"/>
      <c r="G881" s="133"/>
    </row>
    <row r="882" spans="1:7" ht="24.95" customHeight="1">
      <c r="A882" s="146" t="s">
        <v>1552</v>
      </c>
      <c r="B882" s="149"/>
      <c r="C882" s="149">
        <v>652.94000000000005</v>
      </c>
      <c r="D882" s="147">
        <v>853</v>
      </c>
      <c r="E882" s="162">
        <v>130.63987502680183</v>
      </c>
      <c r="F882" s="165"/>
      <c r="G882" s="133"/>
    </row>
    <row r="883" spans="1:7" ht="24.95" customHeight="1">
      <c r="A883" s="146" t="s">
        <v>1553</v>
      </c>
      <c r="B883" s="149"/>
      <c r="C883" s="149">
        <v>217.75</v>
      </c>
      <c r="D883" s="147">
        <v>217</v>
      </c>
      <c r="E883" s="162">
        <v>99.655568312284728</v>
      </c>
      <c r="F883" s="165"/>
      <c r="G883" s="133"/>
    </row>
    <row r="884" spans="1:7" ht="24.95" customHeight="1">
      <c r="A884" s="146" t="s">
        <v>1554</v>
      </c>
      <c r="B884" s="149"/>
      <c r="C884" s="149"/>
      <c r="D884" s="147">
        <v>331</v>
      </c>
      <c r="E884" s="162"/>
      <c r="F884" s="165"/>
      <c r="G884" s="133"/>
    </row>
    <row r="885" spans="1:7" ht="24.95" customHeight="1">
      <c r="A885" s="146" t="s">
        <v>1555</v>
      </c>
      <c r="B885" s="149">
        <v>0</v>
      </c>
      <c r="C885" s="149"/>
      <c r="D885" s="147">
        <v>0</v>
      </c>
      <c r="E885" s="162"/>
      <c r="F885" s="165"/>
      <c r="G885" s="133"/>
    </row>
    <row r="886" spans="1:7" ht="24.95" customHeight="1">
      <c r="A886" s="146" t="s">
        <v>1556</v>
      </c>
      <c r="B886" s="149">
        <v>0</v>
      </c>
      <c r="C886" s="149"/>
      <c r="D886" s="147">
        <v>0</v>
      </c>
      <c r="E886" s="162"/>
      <c r="F886" s="165"/>
      <c r="G886" s="133"/>
    </row>
    <row r="887" spans="1:7" ht="24.95" customHeight="1">
      <c r="A887" s="146" t="s">
        <v>1557</v>
      </c>
      <c r="B887" s="149"/>
      <c r="C887" s="149"/>
      <c r="D887" s="147">
        <v>0</v>
      </c>
      <c r="E887" s="162"/>
      <c r="F887" s="165"/>
      <c r="G887" s="133"/>
    </row>
    <row r="888" spans="1:7" ht="24.95" customHeight="1">
      <c r="A888" s="146" t="s">
        <v>1558</v>
      </c>
      <c r="B888" s="149">
        <v>0</v>
      </c>
      <c r="C888" s="149"/>
      <c r="D888" s="147">
        <v>0</v>
      </c>
      <c r="E888" s="162"/>
      <c r="F888" s="165"/>
      <c r="G888" s="133"/>
    </row>
    <row r="889" spans="1:7" ht="24.95" customHeight="1">
      <c r="A889" s="146" t="s">
        <v>1559</v>
      </c>
      <c r="B889" s="149">
        <v>0</v>
      </c>
      <c r="C889" s="149"/>
      <c r="D889" s="147">
        <v>0</v>
      </c>
      <c r="E889" s="162"/>
      <c r="F889" s="165"/>
      <c r="G889" s="133"/>
    </row>
    <row r="890" spans="1:7" ht="24.95" customHeight="1">
      <c r="A890" s="146" t="s">
        <v>1560</v>
      </c>
      <c r="B890" s="149">
        <v>0</v>
      </c>
      <c r="C890" s="149"/>
      <c r="D890" s="147">
        <v>0</v>
      </c>
      <c r="E890" s="162"/>
      <c r="F890" s="165"/>
      <c r="G890" s="133"/>
    </row>
    <row r="891" spans="1:7" ht="24.95" customHeight="1">
      <c r="A891" s="146" t="s">
        <v>1561</v>
      </c>
      <c r="B891" s="149">
        <v>0</v>
      </c>
      <c r="C891" s="149"/>
      <c r="D891" s="147">
        <v>0</v>
      </c>
      <c r="E891" s="162"/>
      <c r="F891" s="165"/>
      <c r="G891" s="133"/>
    </row>
    <row r="892" spans="1:7" ht="24.95" customHeight="1">
      <c r="A892" s="146" t="s">
        <v>1562</v>
      </c>
      <c r="B892" s="149">
        <v>0</v>
      </c>
      <c r="C892" s="149"/>
      <c r="D892" s="147">
        <v>0</v>
      </c>
      <c r="E892" s="162"/>
      <c r="F892" s="165"/>
      <c r="G892" s="133"/>
    </row>
    <row r="893" spans="1:7" ht="24.95" customHeight="1">
      <c r="A893" s="146" t="s">
        <v>1563</v>
      </c>
      <c r="B893" s="149">
        <v>0</v>
      </c>
      <c r="C893" s="149"/>
      <c r="D893" s="147">
        <v>0</v>
      </c>
      <c r="E893" s="162"/>
      <c r="F893" s="165"/>
      <c r="G893" s="133"/>
    </row>
    <row r="894" spans="1:7" ht="24.95" customHeight="1">
      <c r="A894" s="146" t="s">
        <v>1564</v>
      </c>
      <c r="B894" s="149">
        <v>0</v>
      </c>
      <c r="C894" s="149"/>
      <c r="D894" s="147">
        <v>0</v>
      </c>
      <c r="E894" s="162"/>
      <c r="F894" s="165"/>
      <c r="G894" s="133"/>
    </row>
    <row r="895" spans="1:7" ht="24.95" customHeight="1">
      <c r="A895" s="146" t="s">
        <v>319</v>
      </c>
      <c r="B895" s="149">
        <v>1007</v>
      </c>
      <c r="C895" s="149">
        <v>204.13</v>
      </c>
      <c r="D895" s="147">
        <v>208</v>
      </c>
      <c r="E895" s="162">
        <v>101.89585068338805</v>
      </c>
      <c r="F895" s="165"/>
      <c r="G895" s="133"/>
    </row>
    <row r="896" spans="1:7" ht="24.95" customHeight="1">
      <c r="A896" s="146" t="s">
        <v>1565</v>
      </c>
      <c r="B896" s="149">
        <v>0</v>
      </c>
      <c r="C896" s="149"/>
      <c r="D896" s="147">
        <v>0</v>
      </c>
      <c r="E896" s="162"/>
      <c r="F896" s="165"/>
      <c r="G896" s="133"/>
    </row>
    <row r="897" spans="1:7" ht="24.95" customHeight="1">
      <c r="A897" s="146" t="s">
        <v>1566</v>
      </c>
      <c r="B897" s="149">
        <v>0</v>
      </c>
      <c r="C897" s="149"/>
      <c r="D897" s="147">
        <v>0</v>
      </c>
      <c r="E897" s="162"/>
      <c r="F897" s="165"/>
      <c r="G897" s="133"/>
    </row>
    <row r="898" spans="1:7" ht="24.95" customHeight="1">
      <c r="A898" s="146" t="s">
        <v>313</v>
      </c>
      <c r="B898" s="149">
        <v>0</v>
      </c>
      <c r="C898" s="149"/>
      <c r="D898" s="147">
        <v>0</v>
      </c>
      <c r="E898" s="162"/>
      <c r="F898" s="165"/>
      <c r="G898" s="133"/>
    </row>
    <row r="899" spans="1:7" ht="24.95" customHeight="1">
      <c r="A899" s="146" t="s">
        <v>1567</v>
      </c>
      <c r="B899" s="149">
        <v>81</v>
      </c>
      <c r="C899" s="149">
        <v>366.99</v>
      </c>
      <c r="D899" s="147">
        <v>273</v>
      </c>
      <c r="E899" s="162">
        <v>74.388947927736453</v>
      </c>
      <c r="F899" s="165"/>
      <c r="G899" s="133"/>
    </row>
    <row r="900" spans="1:7" ht="24.95" customHeight="1">
      <c r="A900" s="148" t="s">
        <v>1568</v>
      </c>
      <c r="B900" s="159">
        <v>3144</v>
      </c>
      <c r="C900" s="159">
        <v>1847.46</v>
      </c>
      <c r="D900" s="159">
        <v>7409</v>
      </c>
      <c r="E900" s="160">
        <v>401.03709958537667</v>
      </c>
      <c r="F900" s="166"/>
      <c r="G900" s="133"/>
    </row>
    <row r="901" spans="1:7" ht="24.95" customHeight="1">
      <c r="A901" s="146" t="s">
        <v>939</v>
      </c>
      <c r="B901" s="149">
        <v>862</v>
      </c>
      <c r="C901" s="149">
        <v>651.13</v>
      </c>
      <c r="D901" s="147">
        <v>689</v>
      </c>
      <c r="E901" s="162">
        <v>105.81604287930213</v>
      </c>
      <c r="F901" s="165"/>
      <c r="G901" s="133"/>
    </row>
    <row r="902" spans="1:7" ht="24.95" customHeight="1">
      <c r="A902" s="146" t="s">
        <v>940</v>
      </c>
      <c r="B902" s="149">
        <v>0</v>
      </c>
      <c r="C902" s="149"/>
      <c r="D902" s="147">
        <v>0</v>
      </c>
      <c r="E902" s="162"/>
      <c r="F902" s="165"/>
      <c r="G902" s="133"/>
    </row>
    <row r="903" spans="1:7" ht="24.95" customHeight="1">
      <c r="A903" s="146" t="s">
        <v>941</v>
      </c>
      <c r="B903" s="149">
        <v>0</v>
      </c>
      <c r="C903" s="149"/>
      <c r="D903" s="147">
        <v>0</v>
      </c>
      <c r="E903" s="162"/>
      <c r="F903" s="165"/>
      <c r="G903" s="133"/>
    </row>
    <row r="904" spans="1:7" ht="24.95" customHeight="1">
      <c r="A904" s="146" t="s">
        <v>1569</v>
      </c>
      <c r="B904" s="155">
        <v>590</v>
      </c>
      <c r="C904" s="155">
        <v>83</v>
      </c>
      <c r="D904" s="147">
        <v>83</v>
      </c>
      <c r="E904" s="163">
        <v>100</v>
      </c>
      <c r="F904" s="165"/>
      <c r="G904" s="133"/>
    </row>
    <row r="905" spans="1:7" ht="24.95" customHeight="1">
      <c r="A905" s="146" t="s">
        <v>1570</v>
      </c>
      <c r="B905" s="149">
        <v>0</v>
      </c>
      <c r="C905" s="149"/>
      <c r="D905" s="147">
        <v>0</v>
      </c>
      <c r="E905" s="162"/>
      <c r="F905" s="165"/>
      <c r="G905" s="133"/>
    </row>
    <row r="906" spans="1:7" ht="24.95" customHeight="1">
      <c r="A906" s="146" t="s">
        <v>1571</v>
      </c>
      <c r="B906" s="149">
        <v>462</v>
      </c>
      <c r="C906" s="149">
        <v>465.48</v>
      </c>
      <c r="D906" s="147">
        <v>467</v>
      </c>
      <c r="E906" s="162">
        <v>100.32654464208987</v>
      </c>
      <c r="F906" s="165"/>
      <c r="G906" s="133"/>
    </row>
    <row r="907" spans="1:7" ht="24.95" customHeight="1">
      <c r="A907" s="146" t="s">
        <v>1572</v>
      </c>
      <c r="B907" s="149">
        <v>0</v>
      </c>
      <c r="C907" s="149"/>
      <c r="D907" s="147">
        <v>0</v>
      </c>
      <c r="E907" s="162"/>
      <c r="F907" s="165"/>
      <c r="G907" s="133"/>
    </row>
    <row r="908" spans="1:7" ht="24.95" customHeight="1">
      <c r="A908" s="146" t="s">
        <v>1573</v>
      </c>
      <c r="B908" s="149">
        <v>0</v>
      </c>
      <c r="C908" s="149"/>
      <c r="D908" s="147">
        <v>0</v>
      </c>
      <c r="E908" s="162"/>
      <c r="F908" s="165"/>
      <c r="G908" s="133"/>
    </row>
    <row r="909" spans="1:7" ht="24.95" customHeight="1">
      <c r="A909" s="146" t="s">
        <v>1574</v>
      </c>
      <c r="B909" s="149">
        <v>0</v>
      </c>
      <c r="C909" s="149"/>
      <c r="D909" s="147">
        <v>0</v>
      </c>
      <c r="E909" s="162"/>
      <c r="F909" s="165"/>
      <c r="G909" s="133"/>
    </row>
    <row r="910" spans="1:7" ht="24.95" customHeight="1">
      <c r="A910" s="146" t="s">
        <v>1575</v>
      </c>
      <c r="B910" s="149">
        <v>264</v>
      </c>
      <c r="C910" s="149">
        <v>146.80000000000001</v>
      </c>
      <c r="D910" s="147">
        <v>148</v>
      </c>
      <c r="E910" s="162">
        <v>100.81743869209809</v>
      </c>
      <c r="F910" s="165"/>
      <c r="G910" s="133"/>
    </row>
    <row r="911" spans="1:7" ht="24.95" customHeight="1">
      <c r="A911" s="146" t="s">
        <v>1576</v>
      </c>
      <c r="B911" s="149">
        <v>220</v>
      </c>
      <c r="C911" s="149">
        <v>229.83</v>
      </c>
      <c r="D911" s="147">
        <v>230</v>
      </c>
      <c r="E911" s="162">
        <v>100.0739677152678</v>
      </c>
      <c r="F911" s="165"/>
      <c r="G911" s="133"/>
    </row>
    <row r="912" spans="1:7" ht="24.95" customHeight="1">
      <c r="A912" s="146" t="s">
        <v>1577</v>
      </c>
      <c r="B912" s="149">
        <v>0</v>
      </c>
      <c r="C912" s="149"/>
      <c r="D912" s="147">
        <v>0</v>
      </c>
      <c r="E912" s="162"/>
      <c r="F912" s="165"/>
      <c r="G912" s="133"/>
    </row>
    <row r="913" spans="1:7" ht="24.95" customHeight="1">
      <c r="A913" s="146" t="s">
        <v>1578</v>
      </c>
      <c r="B913" s="149">
        <v>0</v>
      </c>
      <c r="C913" s="149"/>
      <c r="D913" s="147">
        <v>0</v>
      </c>
      <c r="E913" s="162"/>
      <c r="F913" s="165"/>
      <c r="G913" s="133"/>
    </row>
    <row r="914" spans="1:7" ht="24.95" customHeight="1">
      <c r="A914" s="146" t="s">
        <v>1579</v>
      </c>
      <c r="B914" s="149">
        <v>273</v>
      </c>
      <c r="C914" s="149">
        <v>60</v>
      </c>
      <c r="D914" s="147">
        <v>60</v>
      </c>
      <c r="E914" s="162">
        <v>100</v>
      </c>
      <c r="F914" s="165"/>
      <c r="G914" s="133"/>
    </row>
    <row r="915" spans="1:7" ht="24.95" customHeight="1">
      <c r="A915" s="146" t="s">
        <v>1580</v>
      </c>
      <c r="B915" s="149">
        <v>0</v>
      </c>
      <c r="C915" s="149">
        <v>1.4</v>
      </c>
      <c r="D915" s="147">
        <v>1</v>
      </c>
      <c r="E915" s="162">
        <v>71.428571428571431</v>
      </c>
      <c r="F915" s="165"/>
      <c r="G915" s="133"/>
    </row>
    <row r="916" spans="1:7" ht="24.95" customHeight="1">
      <c r="A916" s="146" t="s">
        <v>320</v>
      </c>
      <c r="B916" s="149">
        <v>0</v>
      </c>
      <c r="C916" s="149"/>
      <c r="D916" s="147">
        <v>0</v>
      </c>
      <c r="E916" s="162"/>
      <c r="F916" s="165"/>
      <c r="G916" s="133"/>
    </row>
    <row r="917" spans="1:7" ht="24.95" customHeight="1">
      <c r="A917" s="146" t="s">
        <v>1581</v>
      </c>
      <c r="B917" s="149"/>
      <c r="C917" s="149"/>
      <c r="D917" s="147">
        <v>0</v>
      </c>
      <c r="E917" s="162"/>
      <c r="F917" s="165"/>
      <c r="G917" s="133"/>
    </row>
    <row r="918" spans="1:7" ht="24.95" customHeight="1">
      <c r="A918" s="146" t="s">
        <v>1582</v>
      </c>
      <c r="B918" s="149">
        <v>0</v>
      </c>
      <c r="C918" s="149"/>
      <c r="D918" s="147">
        <v>0</v>
      </c>
      <c r="E918" s="162"/>
      <c r="F918" s="165"/>
      <c r="G918" s="133"/>
    </row>
    <row r="919" spans="1:7" ht="24.95" customHeight="1">
      <c r="A919" s="146" t="s">
        <v>1583</v>
      </c>
      <c r="B919" s="149">
        <v>0</v>
      </c>
      <c r="C919" s="149"/>
      <c r="D919" s="147">
        <v>0</v>
      </c>
      <c r="E919" s="162"/>
      <c r="F919" s="165"/>
      <c r="G919" s="133"/>
    </row>
    <row r="920" spans="1:7" ht="24.95" customHeight="1">
      <c r="A920" s="146" t="s">
        <v>1584</v>
      </c>
      <c r="B920" s="149"/>
      <c r="C920" s="149"/>
      <c r="D920" s="147">
        <v>0</v>
      </c>
      <c r="E920" s="162"/>
      <c r="F920" s="165"/>
      <c r="G920" s="133"/>
    </row>
    <row r="921" spans="1:7" ht="24.95" customHeight="1">
      <c r="A921" s="146" t="s">
        <v>1585</v>
      </c>
      <c r="B921" s="149">
        <v>0</v>
      </c>
      <c r="C921" s="149"/>
      <c r="D921" s="147">
        <v>0</v>
      </c>
      <c r="E921" s="162"/>
      <c r="F921" s="165"/>
      <c r="G921" s="133"/>
    </row>
    <row r="922" spans="1:7" ht="24.95" customHeight="1">
      <c r="A922" s="146" t="s">
        <v>1561</v>
      </c>
      <c r="B922" s="149">
        <v>0</v>
      </c>
      <c r="C922" s="149"/>
      <c r="D922" s="147">
        <v>0</v>
      </c>
      <c r="E922" s="162"/>
      <c r="F922" s="165"/>
      <c r="G922" s="133"/>
    </row>
    <row r="923" spans="1:7" ht="24.95" customHeight="1">
      <c r="A923" s="146" t="s">
        <v>321</v>
      </c>
      <c r="B923" s="149">
        <v>0</v>
      </c>
      <c r="C923" s="149"/>
      <c r="D923" s="147">
        <v>0</v>
      </c>
      <c r="E923" s="162"/>
      <c r="F923" s="165"/>
      <c r="G923" s="133"/>
    </row>
    <row r="924" spans="1:7" ht="24.95" customHeight="1">
      <c r="A924" s="146" t="s">
        <v>1586</v>
      </c>
      <c r="B924" s="149">
        <v>0</v>
      </c>
      <c r="C924" s="149"/>
      <c r="D924" s="147">
        <v>0</v>
      </c>
      <c r="E924" s="162"/>
      <c r="F924" s="165"/>
      <c r="G924" s="133"/>
    </row>
    <row r="925" spans="1:7" ht="24.95" customHeight="1">
      <c r="A925" s="146" t="s">
        <v>1587</v>
      </c>
      <c r="B925" s="149">
        <v>0</v>
      </c>
      <c r="C925" s="149"/>
      <c r="D925" s="147">
        <v>0</v>
      </c>
      <c r="E925" s="162"/>
      <c r="F925" s="165"/>
      <c r="G925" s="133"/>
    </row>
    <row r="926" spans="1:7" ht="24.95" customHeight="1">
      <c r="A926" s="146" t="s">
        <v>1588</v>
      </c>
      <c r="B926" s="149">
        <v>0</v>
      </c>
      <c r="C926" s="149"/>
      <c r="D926" s="147">
        <v>0</v>
      </c>
      <c r="E926" s="162"/>
      <c r="F926" s="165"/>
      <c r="G926" s="133"/>
    </row>
    <row r="927" spans="1:7" ht="24.95" customHeight="1">
      <c r="A927" s="146" t="s">
        <v>1589</v>
      </c>
      <c r="B927" s="149">
        <v>473</v>
      </c>
      <c r="C927" s="149">
        <v>209.84</v>
      </c>
      <c r="D927" s="147">
        <v>5731</v>
      </c>
      <c r="E927" s="162">
        <v>2731.1284788410217</v>
      </c>
      <c r="F927" s="165"/>
      <c r="G927" s="133"/>
    </row>
    <row r="928" spans="1:7" ht="24.95" customHeight="1">
      <c r="A928" s="148" t="s">
        <v>1590</v>
      </c>
      <c r="B928" s="159">
        <v>3441</v>
      </c>
      <c r="C928" s="159">
        <v>2213.65</v>
      </c>
      <c r="D928" s="159">
        <v>2292</v>
      </c>
      <c r="E928" s="160">
        <v>103.53940324802926</v>
      </c>
      <c r="F928" s="166"/>
      <c r="G928" s="133"/>
    </row>
    <row r="929" spans="1:7" ht="24.95" customHeight="1">
      <c r="A929" s="146" t="s">
        <v>939</v>
      </c>
      <c r="B929" s="149">
        <v>855</v>
      </c>
      <c r="C929" s="149">
        <v>394.09</v>
      </c>
      <c r="D929" s="147">
        <v>414</v>
      </c>
      <c r="E929" s="162">
        <v>105.05214544900912</v>
      </c>
      <c r="F929" s="165"/>
      <c r="G929" s="133"/>
    </row>
    <row r="930" spans="1:7" ht="24.95" customHeight="1">
      <c r="A930" s="146" t="s">
        <v>940</v>
      </c>
      <c r="B930" s="155">
        <v>0</v>
      </c>
      <c r="C930" s="155"/>
      <c r="D930" s="147">
        <v>0</v>
      </c>
      <c r="E930" s="163"/>
      <c r="F930" s="165"/>
      <c r="G930" s="133"/>
    </row>
    <row r="931" spans="1:7" ht="24.95" customHeight="1">
      <c r="A931" s="146" t="s">
        <v>941</v>
      </c>
      <c r="B931" s="149">
        <v>52</v>
      </c>
      <c r="C931" s="149"/>
      <c r="D931" s="147">
        <v>0</v>
      </c>
      <c r="E931" s="162"/>
      <c r="F931" s="165"/>
      <c r="G931" s="133"/>
    </row>
    <row r="932" spans="1:7" ht="24.95" customHeight="1">
      <c r="A932" s="146" t="s">
        <v>1591</v>
      </c>
      <c r="B932" s="149">
        <v>0</v>
      </c>
      <c r="C932" s="149"/>
      <c r="D932" s="147">
        <v>0</v>
      </c>
      <c r="E932" s="162"/>
      <c r="F932" s="165"/>
      <c r="G932" s="133"/>
    </row>
    <row r="933" spans="1:7" ht="24.95" customHeight="1">
      <c r="A933" s="146" t="s">
        <v>1592</v>
      </c>
      <c r="B933" s="149">
        <v>0</v>
      </c>
      <c r="C933" s="149"/>
      <c r="D933" s="147">
        <v>0</v>
      </c>
      <c r="E933" s="162"/>
      <c r="F933" s="165"/>
      <c r="G933" s="133"/>
    </row>
    <row r="934" spans="1:7" ht="24.95" customHeight="1">
      <c r="A934" s="146" t="s">
        <v>1593</v>
      </c>
      <c r="B934" s="149">
        <v>0</v>
      </c>
      <c r="C934" s="149"/>
      <c r="D934" s="147">
        <v>0</v>
      </c>
      <c r="E934" s="162"/>
      <c r="F934" s="165"/>
      <c r="G934" s="133"/>
    </row>
    <row r="935" spans="1:7" ht="24.95" customHeight="1">
      <c r="A935" s="146" t="s">
        <v>1594</v>
      </c>
      <c r="B935" s="149">
        <v>0</v>
      </c>
      <c r="C935" s="149"/>
      <c r="D935" s="147">
        <v>0</v>
      </c>
      <c r="E935" s="162"/>
      <c r="F935" s="165"/>
      <c r="G935" s="133"/>
    </row>
    <row r="936" spans="1:7" ht="24.95" customHeight="1">
      <c r="A936" s="146" t="s">
        <v>1595</v>
      </c>
      <c r="B936" s="149">
        <v>0</v>
      </c>
      <c r="C936" s="149"/>
      <c r="D936" s="147">
        <v>0</v>
      </c>
      <c r="E936" s="162"/>
      <c r="F936" s="165"/>
      <c r="G936" s="133"/>
    </row>
    <row r="937" spans="1:7" ht="24.95" customHeight="1">
      <c r="A937" s="146" t="s">
        <v>1596</v>
      </c>
      <c r="B937" s="149">
        <v>39</v>
      </c>
      <c r="C937" s="149">
        <v>40.4</v>
      </c>
      <c r="D937" s="147">
        <v>40</v>
      </c>
      <c r="E937" s="162">
        <v>99.009900990099013</v>
      </c>
      <c r="F937" s="165"/>
      <c r="G937" s="133"/>
    </row>
    <row r="938" spans="1:7" ht="24.95" customHeight="1">
      <c r="A938" s="146" t="s">
        <v>1597</v>
      </c>
      <c r="B938" s="149">
        <v>2495</v>
      </c>
      <c r="C938" s="149">
        <v>1779.17</v>
      </c>
      <c r="D938" s="147">
        <v>1838</v>
      </c>
      <c r="E938" s="162">
        <v>103.30659802042526</v>
      </c>
      <c r="F938" s="165"/>
      <c r="G938" s="133"/>
    </row>
    <row r="939" spans="1:7" ht="24.95" customHeight="1">
      <c r="A939" s="148" t="s">
        <v>1598</v>
      </c>
      <c r="B939" s="159">
        <v>875</v>
      </c>
      <c r="C939" s="159">
        <v>24</v>
      </c>
      <c r="D939" s="159">
        <v>24</v>
      </c>
      <c r="E939" s="160">
        <v>100</v>
      </c>
      <c r="F939" s="166"/>
      <c r="G939" s="133"/>
    </row>
    <row r="940" spans="1:7" ht="24.95" customHeight="1">
      <c r="A940" s="146" t="s">
        <v>1599</v>
      </c>
      <c r="B940" s="156">
        <v>0</v>
      </c>
      <c r="C940" s="156"/>
      <c r="D940" s="147">
        <v>0</v>
      </c>
      <c r="E940" s="162"/>
      <c r="F940" s="165"/>
      <c r="G940" s="133"/>
    </row>
    <row r="941" spans="1:7" ht="24.95" customHeight="1">
      <c r="A941" s="146" t="s">
        <v>1600</v>
      </c>
      <c r="B941" s="156">
        <v>0</v>
      </c>
      <c r="C941" s="156"/>
      <c r="D941" s="147">
        <v>0</v>
      </c>
      <c r="E941" s="163"/>
      <c r="F941" s="165"/>
      <c r="G941" s="133"/>
    </row>
    <row r="942" spans="1:7" ht="24.95" customHeight="1">
      <c r="A942" s="146" t="s">
        <v>1601</v>
      </c>
      <c r="B942" s="156"/>
      <c r="C942" s="156">
        <v>24</v>
      </c>
      <c r="D942" s="147">
        <v>24</v>
      </c>
      <c r="E942" s="162">
        <v>100</v>
      </c>
      <c r="F942" s="165"/>
      <c r="G942" s="133"/>
    </row>
    <row r="943" spans="1:7" ht="24.95" customHeight="1">
      <c r="A943" s="146" t="s">
        <v>1602</v>
      </c>
      <c r="B943" s="156">
        <v>0</v>
      </c>
      <c r="C943" s="156"/>
      <c r="D943" s="147">
        <v>0</v>
      </c>
      <c r="E943" s="162"/>
      <c r="F943" s="165"/>
      <c r="G943" s="133"/>
    </row>
    <row r="944" spans="1:7" ht="24.95" customHeight="1">
      <c r="A944" s="146" t="s">
        <v>1603</v>
      </c>
      <c r="B944" s="156">
        <v>0</v>
      </c>
      <c r="C944" s="156"/>
      <c r="D944" s="147">
        <v>0</v>
      </c>
      <c r="E944" s="162"/>
      <c r="F944" s="165"/>
      <c r="G944" s="133"/>
    </row>
    <row r="945" spans="1:7" ht="24.95" customHeight="1">
      <c r="A945" s="146" t="s">
        <v>1604</v>
      </c>
      <c r="B945" s="156">
        <v>875</v>
      </c>
      <c r="C945" s="156"/>
      <c r="D945" s="147">
        <v>0</v>
      </c>
      <c r="E945" s="162"/>
      <c r="F945" s="165"/>
      <c r="G945" s="133"/>
    </row>
    <row r="946" spans="1:7" ht="24.95" customHeight="1">
      <c r="A946" s="148" t="s">
        <v>1605</v>
      </c>
      <c r="B946" s="159">
        <v>494</v>
      </c>
      <c r="C946" s="159">
        <v>1774.57</v>
      </c>
      <c r="D946" s="159">
        <v>2196</v>
      </c>
      <c r="E946" s="160">
        <v>123.74828831773333</v>
      </c>
      <c r="F946" s="166"/>
      <c r="G946" s="133"/>
    </row>
    <row r="947" spans="1:7" ht="24.95" customHeight="1">
      <c r="A947" s="146" t="s">
        <v>1606</v>
      </c>
      <c r="B947" s="149">
        <v>0</v>
      </c>
      <c r="C947" s="149"/>
      <c r="D947" s="147">
        <v>0</v>
      </c>
      <c r="E947" s="162"/>
      <c r="F947" s="165"/>
      <c r="G947" s="133"/>
    </row>
    <row r="948" spans="1:7" ht="24.95" customHeight="1">
      <c r="A948" s="146" t="s">
        <v>1607</v>
      </c>
      <c r="B948" s="155">
        <v>0</v>
      </c>
      <c r="C948" s="155"/>
      <c r="D948" s="147">
        <v>0</v>
      </c>
      <c r="E948" s="163"/>
      <c r="F948" s="165"/>
      <c r="G948" s="133"/>
    </row>
    <row r="949" spans="1:7" ht="24.95" customHeight="1">
      <c r="A949" s="146" t="s">
        <v>1608</v>
      </c>
      <c r="B949" s="149">
        <v>300</v>
      </c>
      <c r="C949" s="149">
        <v>49.96</v>
      </c>
      <c r="D949" s="147">
        <v>471</v>
      </c>
      <c r="E949" s="162">
        <v>942.75420336269008</v>
      </c>
      <c r="F949" s="165"/>
      <c r="G949" s="133"/>
    </row>
    <row r="950" spans="1:7" ht="24.95" customHeight="1">
      <c r="A950" s="146" t="s">
        <v>1609</v>
      </c>
      <c r="B950" s="149">
        <v>73</v>
      </c>
      <c r="C950" s="149">
        <v>1724.61</v>
      </c>
      <c r="D950" s="147">
        <v>1725</v>
      </c>
      <c r="E950" s="162">
        <v>100.02261380833927</v>
      </c>
      <c r="F950" s="165"/>
      <c r="G950" s="133"/>
    </row>
    <row r="951" spans="1:7" ht="24.95" customHeight="1">
      <c r="A951" s="146" t="s">
        <v>1610</v>
      </c>
      <c r="B951" s="149">
        <v>0</v>
      </c>
      <c r="C951" s="149"/>
      <c r="D951" s="147">
        <v>0</v>
      </c>
      <c r="E951" s="162"/>
      <c r="F951" s="165"/>
      <c r="G951" s="133"/>
    </row>
    <row r="952" spans="1:7" ht="24.95" customHeight="1">
      <c r="A952" s="146" t="s">
        <v>1611</v>
      </c>
      <c r="B952" s="149">
        <v>121</v>
      </c>
      <c r="C952" s="149"/>
      <c r="D952" s="147">
        <v>0</v>
      </c>
      <c r="E952" s="162"/>
      <c r="F952" s="165"/>
      <c r="G952" s="133"/>
    </row>
    <row r="953" spans="1:7" ht="24.95" customHeight="1">
      <c r="A953" s="148" t="s">
        <v>1612</v>
      </c>
      <c r="B953" s="159">
        <v>0</v>
      </c>
      <c r="C953" s="159"/>
      <c r="D953" s="159">
        <v>0</v>
      </c>
      <c r="E953" s="160"/>
      <c r="F953" s="166"/>
      <c r="G953" s="133"/>
    </row>
    <row r="954" spans="1:7" ht="24.95" customHeight="1">
      <c r="A954" s="146" t="s">
        <v>1613</v>
      </c>
      <c r="B954" s="149">
        <v>0</v>
      </c>
      <c r="C954" s="149"/>
      <c r="D954" s="147">
        <v>0</v>
      </c>
      <c r="E954" s="162"/>
      <c r="F954" s="165"/>
      <c r="G954" s="133"/>
    </row>
    <row r="955" spans="1:7" ht="24.95" customHeight="1">
      <c r="A955" s="146" t="s">
        <v>1614</v>
      </c>
      <c r="B955" s="155">
        <v>0</v>
      </c>
      <c r="C955" s="155"/>
      <c r="D955" s="147">
        <v>0</v>
      </c>
      <c r="E955" s="163"/>
      <c r="F955" s="165"/>
      <c r="G955" s="133"/>
    </row>
    <row r="956" spans="1:7" ht="24.95" customHeight="1">
      <c r="A956" s="148" t="s">
        <v>1615</v>
      </c>
      <c r="B956" s="159">
        <v>3026</v>
      </c>
      <c r="C956" s="159">
        <v>5065.87</v>
      </c>
      <c r="D956" s="159">
        <v>5541</v>
      </c>
      <c r="E956" s="160">
        <v>109.37904052018706</v>
      </c>
      <c r="F956" s="166"/>
      <c r="G956" s="133"/>
    </row>
    <row r="957" spans="1:7" ht="24.95" customHeight="1">
      <c r="A957" s="146" t="s">
        <v>1616</v>
      </c>
      <c r="B957" s="149">
        <v>0</v>
      </c>
      <c r="C957" s="149"/>
      <c r="D957" s="147">
        <v>0</v>
      </c>
      <c r="E957" s="162"/>
      <c r="F957" s="165"/>
      <c r="G957" s="133"/>
    </row>
    <row r="958" spans="1:7" ht="24.95" customHeight="1">
      <c r="A958" s="146" t="s">
        <v>1617</v>
      </c>
      <c r="B958" s="155">
        <v>3026</v>
      </c>
      <c r="C958" s="155">
        <v>5065.87</v>
      </c>
      <c r="D958" s="147">
        <v>5541</v>
      </c>
      <c r="E958" s="163">
        <v>109.37904052018706</v>
      </c>
      <c r="F958" s="165"/>
      <c r="G958" s="133"/>
    </row>
    <row r="959" spans="1:7" ht="24.95" customHeight="1">
      <c r="A959" s="148" t="s">
        <v>45</v>
      </c>
      <c r="B959" s="159">
        <v>38952</v>
      </c>
      <c r="C959" s="159">
        <v>45068.54</v>
      </c>
      <c r="D959" s="159">
        <v>61692</v>
      </c>
      <c r="E959" s="160">
        <v>136.88484250876553</v>
      </c>
      <c r="F959" s="160">
        <v>161.02946934300851</v>
      </c>
      <c r="G959" s="133"/>
    </row>
    <row r="960" spans="1:7" ht="24.95" customHeight="1">
      <c r="A960" s="148" t="s">
        <v>1618</v>
      </c>
      <c r="B960" s="159">
        <v>28552</v>
      </c>
      <c r="C960" s="159">
        <v>32950.160000000003</v>
      </c>
      <c r="D960" s="159">
        <v>44574</v>
      </c>
      <c r="E960" s="160">
        <v>135.27703659102107</v>
      </c>
      <c r="F960" s="166"/>
      <c r="G960" s="133"/>
    </row>
    <row r="961" spans="1:7" ht="24.95" customHeight="1">
      <c r="A961" s="146" t="s">
        <v>939</v>
      </c>
      <c r="B961" s="155">
        <v>3697</v>
      </c>
      <c r="C961" s="155">
        <v>3341.04</v>
      </c>
      <c r="D961" s="147">
        <v>3618</v>
      </c>
      <c r="E961" s="163">
        <v>108.28963436534731</v>
      </c>
      <c r="F961" s="165"/>
      <c r="G961" s="133"/>
    </row>
    <row r="962" spans="1:7" ht="24.95" customHeight="1">
      <c r="A962" s="146" t="s">
        <v>940</v>
      </c>
      <c r="B962" s="155">
        <v>50</v>
      </c>
      <c r="C962" s="155">
        <v>37.86</v>
      </c>
      <c r="D962" s="147">
        <v>40</v>
      </c>
      <c r="E962" s="163">
        <v>105.65240359218173</v>
      </c>
      <c r="F962" s="165"/>
      <c r="G962" s="133"/>
    </row>
    <row r="963" spans="1:7" ht="24.95" customHeight="1">
      <c r="A963" s="146" t="s">
        <v>941</v>
      </c>
      <c r="B963" s="149">
        <v>318</v>
      </c>
      <c r="C963" s="149">
        <v>120.57</v>
      </c>
      <c r="D963" s="147">
        <v>121</v>
      </c>
      <c r="E963" s="162">
        <v>100.35663929667413</v>
      </c>
      <c r="F963" s="165"/>
      <c r="G963" s="133"/>
    </row>
    <row r="964" spans="1:7" ht="24.95" customHeight="1">
      <c r="A964" s="146" t="s">
        <v>1619</v>
      </c>
      <c r="B964" s="149">
        <v>97</v>
      </c>
      <c r="C964" s="149">
        <v>10416.5</v>
      </c>
      <c r="D964" s="147">
        <v>15957</v>
      </c>
      <c r="E964" s="162">
        <v>153.18965103441656</v>
      </c>
      <c r="F964" s="165"/>
      <c r="G964" s="133"/>
    </row>
    <row r="965" spans="1:7" ht="24.95" customHeight="1">
      <c r="A965" s="146" t="s">
        <v>1620</v>
      </c>
      <c r="B965" s="149">
        <v>12412</v>
      </c>
      <c r="C965" s="149">
        <v>6934.24</v>
      </c>
      <c r="D965" s="147">
        <v>7635</v>
      </c>
      <c r="E965" s="162">
        <v>110.1057938577263</v>
      </c>
      <c r="F965" s="165"/>
      <c r="G965" s="133"/>
    </row>
    <row r="966" spans="1:7" ht="24.95" customHeight="1">
      <c r="A966" s="146" t="s">
        <v>1621</v>
      </c>
      <c r="B966" s="149"/>
      <c r="C966" s="149"/>
      <c r="D966" s="147">
        <v>0</v>
      </c>
      <c r="E966" s="162"/>
      <c r="F966" s="165"/>
      <c r="G966" s="133"/>
    </row>
    <row r="967" spans="1:7" ht="24.95" customHeight="1">
      <c r="A967" s="146" t="s">
        <v>1622</v>
      </c>
      <c r="B967" s="149"/>
      <c r="C967" s="149"/>
      <c r="D967" s="147">
        <v>0</v>
      </c>
      <c r="E967" s="162"/>
      <c r="F967" s="165"/>
      <c r="G967" s="133"/>
    </row>
    <row r="968" spans="1:7" ht="24.95" customHeight="1">
      <c r="A968" s="146" t="s">
        <v>1623</v>
      </c>
      <c r="B968" s="149"/>
      <c r="C968" s="149"/>
      <c r="D968" s="147">
        <v>0</v>
      </c>
      <c r="E968" s="162"/>
      <c r="F968" s="165"/>
      <c r="G968" s="133"/>
    </row>
    <row r="969" spans="1:7" ht="24.95" customHeight="1">
      <c r="A969" s="146" t="s">
        <v>1624</v>
      </c>
      <c r="B969" s="149">
        <v>954</v>
      </c>
      <c r="C969" s="149">
        <v>484.77</v>
      </c>
      <c r="D969" s="147">
        <v>355</v>
      </c>
      <c r="E969" s="162">
        <v>73.230604204055538</v>
      </c>
      <c r="F969" s="165"/>
      <c r="G969" s="133"/>
    </row>
    <row r="970" spans="1:7" ht="24.95" customHeight="1">
      <c r="A970" s="146" t="s">
        <v>1625</v>
      </c>
      <c r="B970" s="149"/>
      <c r="C970" s="149"/>
      <c r="D970" s="147">
        <v>0</v>
      </c>
      <c r="E970" s="162"/>
      <c r="F970" s="165"/>
      <c r="G970" s="133"/>
    </row>
    <row r="971" spans="1:7" ht="24.95" customHeight="1">
      <c r="A971" s="146" t="s">
        <v>1626</v>
      </c>
      <c r="B971" s="149"/>
      <c r="C971" s="149"/>
      <c r="D971" s="147">
        <v>0</v>
      </c>
      <c r="E971" s="162"/>
      <c r="F971" s="165"/>
      <c r="G971" s="133"/>
    </row>
    <row r="972" spans="1:7" ht="24.95" customHeight="1">
      <c r="A972" s="146" t="s">
        <v>1627</v>
      </c>
      <c r="B972" s="149">
        <v>5</v>
      </c>
      <c r="C972" s="149">
        <v>3.09</v>
      </c>
      <c r="D972" s="147">
        <v>3</v>
      </c>
      <c r="E972" s="162">
        <v>97.087378640776706</v>
      </c>
      <c r="F972" s="165"/>
      <c r="G972" s="133"/>
    </row>
    <row r="973" spans="1:7" ht="24.95" customHeight="1">
      <c r="A973" s="146" t="s">
        <v>1628</v>
      </c>
      <c r="B973" s="149"/>
      <c r="C973" s="149"/>
      <c r="D973" s="147">
        <v>0</v>
      </c>
      <c r="E973" s="162"/>
      <c r="F973" s="165"/>
      <c r="G973" s="133"/>
    </row>
    <row r="974" spans="1:7" ht="24.95" customHeight="1">
      <c r="A974" s="146" t="s">
        <v>1629</v>
      </c>
      <c r="B974" s="149"/>
      <c r="C974" s="149"/>
      <c r="D974" s="147">
        <v>0</v>
      </c>
      <c r="E974" s="162"/>
      <c r="F974" s="165"/>
      <c r="G974" s="133"/>
    </row>
    <row r="975" spans="1:7" ht="24.95" customHeight="1">
      <c r="A975" s="146" t="s">
        <v>1630</v>
      </c>
      <c r="B975" s="149"/>
      <c r="C975" s="149"/>
      <c r="D975" s="147">
        <v>0</v>
      </c>
      <c r="E975" s="162"/>
      <c r="F975" s="165"/>
      <c r="G975" s="133"/>
    </row>
    <row r="976" spans="1:7" ht="24.95" customHeight="1">
      <c r="A976" s="146" t="s">
        <v>1631</v>
      </c>
      <c r="B976" s="149"/>
      <c r="C976" s="149"/>
      <c r="D976" s="147">
        <v>0</v>
      </c>
      <c r="E976" s="162"/>
      <c r="F976" s="165"/>
      <c r="G976" s="133"/>
    </row>
    <row r="977" spans="1:7" ht="24.95" customHeight="1">
      <c r="A977" s="146" t="s">
        <v>1632</v>
      </c>
      <c r="B977" s="149">
        <v>5</v>
      </c>
      <c r="C977" s="149">
        <v>1.95</v>
      </c>
      <c r="D977" s="147">
        <v>2</v>
      </c>
      <c r="E977" s="162">
        <v>102.56410256410258</v>
      </c>
      <c r="F977" s="165"/>
      <c r="G977" s="133"/>
    </row>
    <row r="978" spans="1:7" ht="24.95" customHeight="1">
      <c r="A978" s="146" t="s">
        <v>1633</v>
      </c>
      <c r="B978" s="149"/>
      <c r="C978" s="149"/>
      <c r="D978" s="147">
        <v>0</v>
      </c>
      <c r="E978" s="162"/>
      <c r="F978" s="165"/>
      <c r="G978" s="133"/>
    </row>
    <row r="979" spans="1:7" ht="24.95" customHeight="1">
      <c r="A979" s="146" t="s">
        <v>1634</v>
      </c>
      <c r="B979" s="149">
        <v>22</v>
      </c>
      <c r="C979" s="149">
        <v>9.34</v>
      </c>
      <c r="D979" s="147">
        <v>9</v>
      </c>
      <c r="E979" s="162">
        <v>96.359743040685231</v>
      </c>
      <c r="F979" s="165"/>
      <c r="G979" s="133"/>
    </row>
    <row r="980" spans="1:7" ht="24.95" customHeight="1">
      <c r="A980" s="146" t="s">
        <v>1635</v>
      </c>
      <c r="B980" s="149"/>
      <c r="C980" s="149"/>
      <c r="D980" s="147">
        <v>0</v>
      </c>
      <c r="E980" s="162"/>
      <c r="F980" s="165"/>
      <c r="G980" s="133"/>
    </row>
    <row r="981" spans="1:7" ht="24.95" customHeight="1">
      <c r="A981" s="146" t="s">
        <v>1636</v>
      </c>
      <c r="B981" s="149"/>
      <c r="C981" s="149"/>
      <c r="D981" s="147">
        <v>4800</v>
      </c>
      <c r="E981" s="162"/>
      <c r="F981" s="165"/>
      <c r="G981" s="133"/>
    </row>
    <row r="982" spans="1:7" ht="24.95" customHeight="1">
      <c r="A982" s="146" t="s">
        <v>1637</v>
      </c>
      <c r="B982" s="149">
        <v>10992</v>
      </c>
      <c r="C982" s="149">
        <v>11600.79</v>
      </c>
      <c r="D982" s="147">
        <v>12034</v>
      </c>
      <c r="E982" s="162">
        <v>103.7343146458129</v>
      </c>
      <c r="F982" s="165"/>
      <c r="G982" s="133"/>
    </row>
    <row r="983" spans="1:7" ht="24.95" customHeight="1">
      <c r="A983" s="148" t="s">
        <v>1638</v>
      </c>
      <c r="B983" s="159">
        <v>0</v>
      </c>
      <c r="C983" s="159"/>
      <c r="D983" s="159">
        <v>0</v>
      </c>
      <c r="E983" s="160"/>
      <c r="F983" s="166"/>
      <c r="G983" s="133"/>
    </row>
    <row r="984" spans="1:7" ht="24.95" customHeight="1">
      <c r="A984" s="146" t="s">
        <v>939</v>
      </c>
      <c r="B984" s="149"/>
      <c r="C984" s="149"/>
      <c r="D984" s="147">
        <v>0</v>
      </c>
      <c r="E984" s="162"/>
      <c r="F984" s="165"/>
      <c r="G984" s="133"/>
    </row>
    <row r="985" spans="1:7" ht="24.95" customHeight="1">
      <c r="A985" s="146" t="s">
        <v>940</v>
      </c>
      <c r="B985" s="155">
        <v>0</v>
      </c>
      <c r="C985" s="155"/>
      <c r="D985" s="147">
        <v>0</v>
      </c>
      <c r="E985" s="163"/>
      <c r="F985" s="165"/>
      <c r="G985" s="133"/>
    </row>
    <row r="986" spans="1:7" ht="24.95" customHeight="1">
      <c r="A986" s="146" t="s">
        <v>941</v>
      </c>
      <c r="B986" s="149">
        <v>0</v>
      </c>
      <c r="C986" s="149"/>
      <c r="D986" s="147">
        <v>0</v>
      </c>
      <c r="E986" s="162"/>
      <c r="F986" s="165"/>
      <c r="G986" s="133"/>
    </row>
    <row r="987" spans="1:7" ht="24.95" customHeight="1">
      <c r="A987" s="146" t="s">
        <v>1639</v>
      </c>
      <c r="B987" s="149">
        <v>0</v>
      </c>
      <c r="C987" s="149"/>
      <c r="D987" s="147">
        <v>0</v>
      </c>
      <c r="E987" s="162"/>
      <c r="F987" s="165"/>
      <c r="G987" s="133"/>
    </row>
    <row r="988" spans="1:7" ht="24.95" customHeight="1">
      <c r="A988" s="146" t="s">
        <v>1640</v>
      </c>
      <c r="B988" s="149">
        <v>0</v>
      </c>
      <c r="C988" s="149"/>
      <c r="D988" s="147">
        <v>0</v>
      </c>
      <c r="E988" s="162"/>
      <c r="F988" s="165"/>
      <c r="G988" s="133"/>
    </row>
    <row r="989" spans="1:7" ht="24.95" customHeight="1">
      <c r="A989" s="146" t="s">
        <v>1641</v>
      </c>
      <c r="B989" s="149">
        <v>0</v>
      </c>
      <c r="C989" s="149"/>
      <c r="D989" s="147">
        <v>0</v>
      </c>
      <c r="E989" s="162"/>
      <c r="F989" s="165"/>
      <c r="G989" s="133"/>
    </row>
    <row r="990" spans="1:7" ht="24.95" customHeight="1">
      <c r="A990" s="146" t="s">
        <v>1642</v>
      </c>
      <c r="B990" s="149">
        <v>0</v>
      </c>
      <c r="C990" s="149"/>
      <c r="D990" s="147">
        <v>0</v>
      </c>
      <c r="E990" s="162"/>
      <c r="F990" s="165"/>
      <c r="G990" s="133"/>
    </row>
    <row r="991" spans="1:7" ht="24.95" customHeight="1">
      <c r="A991" s="146" t="s">
        <v>1643</v>
      </c>
      <c r="B991" s="149">
        <v>0</v>
      </c>
      <c r="C991" s="149"/>
      <c r="D991" s="147">
        <v>0</v>
      </c>
      <c r="E991" s="162"/>
      <c r="F991" s="165"/>
      <c r="G991" s="133"/>
    </row>
    <row r="992" spans="1:7" ht="24.95" customHeight="1">
      <c r="A992" s="146" t="s">
        <v>1644</v>
      </c>
      <c r="B992" s="149">
        <v>0</v>
      </c>
      <c r="C992" s="149"/>
      <c r="D992" s="147">
        <v>0</v>
      </c>
      <c r="E992" s="162"/>
      <c r="F992" s="165"/>
      <c r="G992" s="133"/>
    </row>
    <row r="993" spans="1:7" ht="24.95" customHeight="1">
      <c r="A993" s="148" t="s">
        <v>1645</v>
      </c>
      <c r="B993" s="159">
        <v>10000</v>
      </c>
      <c r="C993" s="159"/>
      <c r="D993" s="159">
        <v>0</v>
      </c>
      <c r="E993" s="160"/>
      <c r="F993" s="166"/>
      <c r="G993" s="133"/>
    </row>
    <row r="994" spans="1:7" ht="24.95" customHeight="1">
      <c r="A994" s="146" t="s">
        <v>939</v>
      </c>
      <c r="B994" s="149">
        <v>0</v>
      </c>
      <c r="C994" s="149"/>
      <c r="D994" s="147">
        <v>0</v>
      </c>
      <c r="E994" s="162"/>
      <c r="F994" s="165"/>
      <c r="G994" s="133"/>
    </row>
    <row r="995" spans="1:7" ht="24.95" customHeight="1">
      <c r="A995" s="146" t="s">
        <v>940</v>
      </c>
      <c r="B995" s="155">
        <v>0</v>
      </c>
      <c r="C995" s="155"/>
      <c r="D995" s="147">
        <v>0</v>
      </c>
      <c r="E995" s="163"/>
      <c r="F995" s="165"/>
      <c r="G995" s="133"/>
    </row>
    <row r="996" spans="1:7" ht="24.95" customHeight="1">
      <c r="A996" s="146" t="s">
        <v>941</v>
      </c>
      <c r="B996" s="149">
        <v>0</v>
      </c>
      <c r="C996" s="149"/>
      <c r="D996" s="147">
        <v>0</v>
      </c>
      <c r="E996" s="162"/>
      <c r="F996" s="165"/>
      <c r="G996" s="133"/>
    </row>
    <row r="997" spans="1:7" ht="24.95" customHeight="1">
      <c r="A997" s="146" t="s">
        <v>1646</v>
      </c>
      <c r="B997" s="149">
        <v>0</v>
      </c>
      <c r="C997" s="149"/>
      <c r="D997" s="147">
        <v>0</v>
      </c>
      <c r="E997" s="162"/>
      <c r="F997" s="165"/>
      <c r="G997" s="133"/>
    </row>
    <row r="998" spans="1:7" ht="24.95" customHeight="1">
      <c r="A998" s="146" t="s">
        <v>1647</v>
      </c>
      <c r="B998" s="149">
        <v>0</v>
      </c>
      <c r="C998" s="149"/>
      <c r="D998" s="147">
        <v>0</v>
      </c>
      <c r="E998" s="162"/>
      <c r="F998" s="165"/>
      <c r="G998" s="133"/>
    </row>
    <row r="999" spans="1:7" ht="24.95" customHeight="1">
      <c r="A999" s="146" t="s">
        <v>1648</v>
      </c>
      <c r="B999" s="149">
        <v>0</v>
      </c>
      <c r="C999" s="149"/>
      <c r="D999" s="147">
        <v>0</v>
      </c>
      <c r="E999" s="162"/>
      <c r="F999" s="165"/>
      <c r="G999" s="133"/>
    </row>
    <row r="1000" spans="1:7" ht="24.95" customHeight="1">
      <c r="A1000" s="146" t="s">
        <v>1649</v>
      </c>
      <c r="B1000" s="149">
        <v>0</v>
      </c>
      <c r="C1000" s="149"/>
      <c r="D1000" s="147">
        <v>0</v>
      </c>
      <c r="E1000" s="162"/>
      <c r="F1000" s="165"/>
      <c r="G1000" s="133"/>
    </row>
    <row r="1001" spans="1:7" ht="24.95" customHeight="1">
      <c r="A1001" s="146" t="s">
        <v>1650</v>
      </c>
      <c r="B1001" s="149">
        <v>0</v>
      </c>
      <c r="C1001" s="149"/>
      <c r="D1001" s="147">
        <v>0</v>
      </c>
      <c r="E1001" s="162"/>
      <c r="F1001" s="165"/>
      <c r="G1001" s="133"/>
    </row>
    <row r="1002" spans="1:7" ht="24.95" customHeight="1">
      <c r="A1002" s="146" t="s">
        <v>1651</v>
      </c>
      <c r="B1002" s="149">
        <v>10000</v>
      </c>
      <c r="C1002" s="149"/>
      <c r="D1002" s="147">
        <v>0</v>
      </c>
      <c r="E1002" s="162"/>
      <c r="F1002" s="165"/>
      <c r="G1002" s="133"/>
    </row>
    <row r="1003" spans="1:7" ht="24.95" customHeight="1">
      <c r="A1003" s="148" t="s">
        <v>1652</v>
      </c>
      <c r="B1003" s="159">
        <v>0</v>
      </c>
      <c r="C1003" s="159"/>
      <c r="D1003" s="159">
        <v>3500</v>
      </c>
      <c r="E1003" s="160"/>
      <c r="F1003" s="166"/>
      <c r="G1003" s="133"/>
    </row>
    <row r="1004" spans="1:7" ht="24.95" customHeight="1">
      <c r="A1004" s="146" t="s">
        <v>1653</v>
      </c>
      <c r="B1004" s="149"/>
      <c r="C1004" s="149"/>
      <c r="D1004" s="147">
        <v>0</v>
      </c>
      <c r="E1004" s="162"/>
      <c r="F1004" s="165"/>
      <c r="G1004" s="133"/>
    </row>
    <row r="1005" spans="1:7" ht="24.95" customHeight="1">
      <c r="A1005" s="146" t="s">
        <v>1654</v>
      </c>
      <c r="B1005" s="155"/>
      <c r="C1005" s="155"/>
      <c r="D1005" s="147">
        <v>3500</v>
      </c>
      <c r="E1005" s="163"/>
      <c r="F1005" s="165"/>
      <c r="G1005" s="133"/>
    </row>
    <row r="1006" spans="1:7" ht="24.95" customHeight="1">
      <c r="A1006" s="146" t="s">
        <v>1655</v>
      </c>
      <c r="B1006" s="149"/>
      <c r="C1006" s="149"/>
      <c r="D1006" s="147">
        <v>0</v>
      </c>
      <c r="E1006" s="162"/>
      <c r="F1006" s="165"/>
      <c r="G1006" s="133"/>
    </row>
    <row r="1007" spans="1:7" ht="24.95" customHeight="1">
      <c r="A1007" s="146" t="s">
        <v>1656</v>
      </c>
      <c r="B1007" s="149"/>
      <c r="C1007" s="149"/>
      <c r="D1007" s="147">
        <v>0</v>
      </c>
      <c r="E1007" s="162"/>
      <c r="F1007" s="165"/>
      <c r="G1007" s="133"/>
    </row>
    <row r="1008" spans="1:7" ht="24.95" customHeight="1">
      <c r="A1008" s="148" t="s">
        <v>1657</v>
      </c>
      <c r="B1008" s="159">
        <v>0</v>
      </c>
      <c r="C1008" s="159">
        <v>44.13</v>
      </c>
      <c r="D1008" s="159">
        <v>44</v>
      </c>
      <c r="E1008" s="160">
        <v>99.705415816904591</v>
      </c>
      <c r="F1008" s="166"/>
      <c r="G1008" s="133"/>
    </row>
    <row r="1009" spans="1:7" ht="24.95" customHeight="1">
      <c r="A1009" s="146" t="s">
        <v>939</v>
      </c>
      <c r="B1009" s="149"/>
      <c r="C1009" s="149">
        <v>14.13</v>
      </c>
      <c r="D1009" s="147">
        <v>14</v>
      </c>
      <c r="E1009" s="162">
        <v>99.079971691436654</v>
      </c>
      <c r="F1009" s="165"/>
      <c r="G1009" s="133"/>
    </row>
    <row r="1010" spans="1:7" ht="24.95" customHeight="1">
      <c r="A1010" s="146" t="s">
        <v>940</v>
      </c>
      <c r="B1010" s="155"/>
      <c r="C1010" s="155"/>
      <c r="D1010" s="147"/>
      <c r="E1010" s="163"/>
      <c r="F1010" s="165"/>
      <c r="G1010" s="133"/>
    </row>
    <row r="1011" spans="1:7" ht="24.95" customHeight="1">
      <c r="A1011" s="146" t="s">
        <v>941</v>
      </c>
      <c r="B1011" s="149"/>
      <c r="C1011" s="149"/>
      <c r="D1011" s="147">
        <v>0</v>
      </c>
      <c r="E1011" s="162"/>
      <c r="F1011" s="165"/>
      <c r="G1011" s="133"/>
    </row>
    <row r="1012" spans="1:7" ht="24.95" customHeight="1">
      <c r="A1012" s="146" t="s">
        <v>1643</v>
      </c>
      <c r="B1012" s="149"/>
      <c r="C1012" s="149"/>
      <c r="D1012" s="147">
        <v>0</v>
      </c>
      <c r="E1012" s="162"/>
      <c r="F1012" s="165"/>
      <c r="G1012" s="133"/>
    </row>
    <row r="1013" spans="1:7" ht="24.95" customHeight="1">
      <c r="A1013" s="146" t="s">
        <v>1658</v>
      </c>
      <c r="B1013" s="149"/>
      <c r="C1013" s="149"/>
      <c r="D1013" s="147">
        <v>0</v>
      </c>
      <c r="E1013" s="162"/>
      <c r="F1013" s="165"/>
      <c r="G1013" s="133"/>
    </row>
    <row r="1014" spans="1:7" ht="24.95" customHeight="1">
      <c r="A1014" s="146" t="s">
        <v>1659</v>
      </c>
      <c r="B1014" s="149"/>
      <c r="C1014" s="149">
        <v>30</v>
      </c>
      <c r="D1014" s="147">
        <v>30</v>
      </c>
      <c r="E1014" s="162">
        <v>100</v>
      </c>
      <c r="F1014" s="165"/>
      <c r="G1014" s="133"/>
    </row>
    <row r="1015" spans="1:7" ht="24.95" customHeight="1">
      <c r="A1015" s="148" t="s">
        <v>1660</v>
      </c>
      <c r="B1015" s="159">
        <v>0</v>
      </c>
      <c r="C1015" s="159">
        <v>2388</v>
      </c>
      <c r="D1015" s="159">
        <v>7388</v>
      </c>
      <c r="E1015" s="160">
        <v>309.38023450586263</v>
      </c>
      <c r="F1015" s="166"/>
      <c r="G1015" s="133"/>
    </row>
    <row r="1016" spans="1:7" ht="24.95" customHeight="1">
      <c r="A1016" s="146" t="s">
        <v>1661</v>
      </c>
      <c r="B1016" s="149">
        <v>0</v>
      </c>
      <c r="C1016" s="149">
        <v>2388</v>
      </c>
      <c r="D1016" s="147">
        <v>7388</v>
      </c>
      <c r="E1016" s="162">
        <v>309.38023450586263</v>
      </c>
      <c r="F1016" s="165"/>
      <c r="G1016" s="133"/>
    </row>
    <row r="1017" spans="1:7" ht="24.95" customHeight="1">
      <c r="A1017" s="146" t="s">
        <v>1662</v>
      </c>
      <c r="B1017" s="155">
        <v>0</v>
      </c>
      <c r="C1017" s="155"/>
      <c r="D1017" s="147">
        <v>0</v>
      </c>
      <c r="E1017" s="163"/>
      <c r="F1017" s="165"/>
      <c r="G1017" s="133"/>
    </row>
    <row r="1018" spans="1:7" ht="24.95" customHeight="1">
      <c r="A1018" s="146" t="s">
        <v>1663</v>
      </c>
      <c r="B1018" s="149">
        <v>0</v>
      </c>
      <c r="C1018" s="149"/>
      <c r="D1018" s="147">
        <v>0</v>
      </c>
      <c r="E1018" s="162"/>
      <c r="F1018" s="165"/>
      <c r="G1018" s="133"/>
    </row>
    <row r="1019" spans="1:7" ht="24.95" customHeight="1">
      <c r="A1019" s="146" t="s">
        <v>1664</v>
      </c>
      <c r="B1019" s="149">
        <v>0</v>
      </c>
      <c r="C1019" s="149"/>
      <c r="D1019" s="147">
        <v>0</v>
      </c>
      <c r="E1019" s="162"/>
      <c r="F1019" s="165"/>
      <c r="G1019" s="133"/>
    </row>
    <row r="1020" spans="1:7" ht="24.95" customHeight="1">
      <c r="A1020" s="148" t="s">
        <v>1665</v>
      </c>
      <c r="B1020" s="159">
        <v>400</v>
      </c>
      <c r="C1020" s="159">
        <v>9686.25</v>
      </c>
      <c r="D1020" s="159">
        <v>6186</v>
      </c>
      <c r="E1020" s="160">
        <v>63.863724351529228</v>
      </c>
      <c r="F1020" s="166"/>
      <c r="G1020" s="133"/>
    </row>
    <row r="1021" spans="1:7" ht="24.95" customHeight="1">
      <c r="A1021" s="146" t="s">
        <v>1666</v>
      </c>
      <c r="B1021" s="149">
        <v>0</v>
      </c>
      <c r="C1021" s="149">
        <v>9684.25</v>
      </c>
      <c r="D1021" s="147">
        <v>6184</v>
      </c>
      <c r="E1021" s="162">
        <v>63.856261455456021</v>
      </c>
      <c r="F1021" s="165"/>
      <c r="G1021" s="133"/>
    </row>
    <row r="1022" spans="1:7" ht="24.95" customHeight="1">
      <c r="A1022" s="146" t="s">
        <v>1667</v>
      </c>
      <c r="B1022" s="155">
        <v>400</v>
      </c>
      <c r="C1022" s="155">
        <v>2</v>
      </c>
      <c r="D1022" s="147">
        <v>2</v>
      </c>
      <c r="E1022" s="163">
        <v>100</v>
      </c>
      <c r="F1022" s="165"/>
      <c r="G1022" s="133"/>
    </row>
    <row r="1023" spans="1:7" ht="24.95" customHeight="1">
      <c r="A1023" s="148" t="s">
        <v>46</v>
      </c>
      <c r="B1023" s="159">
        <v>9696</v>
      </c>
      <c r="C1023" s="159">
        <v>3307.52</v>
      </c>
      <c r="D1023" s="159">
        <v>3810</v>
      </c>
      <c r="E1023" s="160">
        <v>115.19204721362229</v>
      </c>
      <c r="F1023" s="160">
        <v>42.272273382891377</v>
      </c>
      <c r="G1023" s="133"/>
    </row>
    <row r="1024" spans="1:7" ht="24.95" customHeight="1">
      <c r="A1024" s="148" t="s">
        <v>1668</v>
      </c>
      <c r="B1024" s="159">
        <v>0</v>
      </c>
      <c r="C1024" s="159"/>
      <c r="D1024" s="159">
        <v>0</v>
      </c>
      <c r="E1024" s="160"/>
      <c r="F1024" s="166"/>
      <c r="G1024" s="133"/>
    </row>
    <row r="1025" spans="1:7" ht="24.95" customHeight="1">
      <c r="A1025" s="146" t="s">
        <v>939</v>
      </c>
      <c r="B1025" s="155"/>
      <c r="C1025" s="155"/>
      <c r="D1025" s="147">
        <v>0</v>
      </c>
      <c r="E1025" s="163"/>
      <c r="F1025" s="165"/>
      <c r="G1025" s="133"/>
    </row>
    <row r="1026" spans="1:7" ht="24.95" customHeight="1">
      <c r="A1026" s="146" t="s">
        <v>940</v>
      </c>
      <c r="B1026" s="155"/>
      <c r="C1026" s="155"/>
      <c r="D1026" s="147">
        <v>0</v>
      </c>
      <c r="E1026" s="163"/>
      <c r="F1026" s="165"/>
      <c r="G1026" s="133"/>
    </row>
    <row r="1027" spans="1:7" ht="24.95" customHeight="1">
      <c r="A1027" s="146" t="s">
        <v>941</v>
      </c>
      <c r="B1027" s="149">
        <v>0</v>
      </c>
      <c r="C1027" s="149"/>
      <c r="D1027" s="147">
        <v>0</v>
      </c>
      <c r="E1027" s="162"/>
      <c r="F1027" s="165"/>
      <c r="G1027" s="133"/>
    </row>
    <row r="1028" spans="1:7" ht="24.95" customHeight="1">
      <c r="A1028" s="146" t="s">
        <v>1669</v>
      </c>
      <c r="B1028" s="149">
        <v>0</v>
      </c>
      <c r="C1028" s="149"/>
      <c r="D1028" s="147">
        <v>0</v>
      </c>
      <c r="E1028" s="162"/>
      <c r="F1028" s="165"/>
      <c r="G1028" s="133"/>
    </row>
    <row r="1029" spans="1:7" ht="24.95" customHeight="1">
      <c r="A1029" s="146" t="s">
        <v>1670</v>
      </c>
      <c r="B1029" s="149">
        <v>0</v>
      </c>
      <c r="C1029" s="149"/>
      <c r="D1029" s="147">
        <v>0</v>
      </c>
      <c r="E1029" s="162"/>
      <c r="F1029" s="165"/>
      <c r="G1029" s="133"/>
    </row>
    <row r="1030" spans="1:7" ht="24.95" customHeight="1">
      <c r="A1030" s="146" t="s">
        <v>1671</v>
      </c>
      <c r="B1030" s="149">
        <v>0</v>
      </c>
      <c r="C1030" s="149"/>
      <c r="D1030" s="147">
        <v>0</v>
      </c>
      <c r="E1030" s="162"/>
      <c r="F1030" s="165"/>
      <c r="G1030" s="133"/>
    </row>
    <row r="1031" spans="1:7" ht="24.95" customHeight="1">
      <c r="A1031" s="146" t="s">
        <v>1672</v>
      </c>
      <c r="B1031" s="149">
        <v>0</v>
      </c>
      <c r="C1031" s="149"/>
      <c r="D1031" s="147">
        <v>0</v>
      </c>
      <c r="E1031" s="162"/>
      <c r="F1031" s="165"/>
      <c r="G1031" s="133"/>
    </row>
    <row r="1032" spans="1:7" ht="24.95" customHeight="1">
      <c r="A1032" s="146" t="s">
        <v>1673</v>
      </c>
      <c r="B1032" s="149">
        <v>0</v>
      </c>
      <c r="C1032" s="149"/>
      <c r="D1032" s="147">
        <v>0</v>
      </c>
      <c r="E1032" s="162"/>
      <c r="F1032" s="165"/>
      <c r="G1032" s="133"/>
    </row>
    <row r="1033" spans="1:7" ht="24.95" customHeight="1">
      <c r="A1033" s="146" t="s">
        <v>1674</v>
      </c>
      <c r="B1033" s="149">
        <v>0</v>
      </c>
      <c r="C1033" s="149"/>
      <c r="D1033" s="147">
        <v>0</v>
      </c>
      <c r="E1033" s="162"/>
      <c r="F1033" s="165"/>
      <c r="G1033" s="133"/>
    </row>
    <row r="1034" spans="1:7" ht="24.95" customHeight="1">
      <c r="A1034" s="148" t="s">
        <v>1675</v>
      </c>
      <c r="B1034" s="159">
        <v>8842</v>
      </c>
      <c r="C1034" s="159">
        <v>2704.89</v>
      </c>
      <c r="D1034" s="159">
        <v>3030</v>
      </c>
      <c r="E1034" s="160">
        <v>112.01934274591574</v>
      </c>
      <c r="F1034" s="166"/>
      <c r="G1034" s="133"/>
    </row>
    <row r="1035" spans="1:7" ht="24.95" customHeight="1">
      <c r="A1035" s="146" t="s">
        <v>939</v>
      </c>
      <c r="B1035" s="149">
        <v>982</v>
      </c>
      <c r="C1035" s="149">
        <v>923.79</v>
      </c>
      <c r="D1035" s="147">
        <v>979</v>
      </c>
      <c r="E1035" s="162">
        <v>105.97646651295207</v>
      </c>
      <c r="F1035" s="165"/>
      <c r="G1035" s="133"/>
    </row>
    <row r="1036" spans="1:7" ht="24.95" customHeight="1">
      <c r="A1036" s="146" t="s">
        <v>940</v>
      </c>
      <c r="B1036" s="155">
        <v>0</v>
      </c>
      <c r="C1036" s="155"/>
      <c r="D1036" s="147">
        <v>0</v>
      </c>
      <c r="E1036" s="163"/>
      <c r="F1036" s="165"/>
      <c r="G1036" s="133"/>
    </row>
    <row r="1037" spans="1:7" ht="24.95" customHeight="1">
      <c r="A1037" s="146" t="s">
        <v>941</v>
      </c>
      <c r="B1037" s="149">
        <v>352</v>
      </c>
      <c r="C1037" s="149">
        <v>170.72</v>
      </c>
      <c r="D1037" s="147">
        <v>175</v>
      </c>
      <c r="E1037" s="162">
        <v>102.50702905342082</v>
      </c>
      <c r="F1037" s="165"/>
      <c r="G1037" s="133"/>
    </row>
    <row r="1038" spans="1:7" ht="24.95" customHeight="1">
      <c r="A1038" s="146" t="s">
        <v>1676</v>
      </c>
      <c r="B1038" s="149">
        <v>0</v>
      </c>
      <c r="C1038" s="149"/>
      <c r="D1038" s="147">
        <v>0</v>
      </c>
      <c r="E1038" s="162"/>
      <c r="F1038" s="165"/>
      <c r="G1038" s="133"/>
    </row>
    <row r="1039" spans="1:7" ht="24.95" customHeight="1">
      <c r="A1039" s="146" t="s">
        <v>1677</v>
      </c>
      <c r="B1039" s="149">
        <v>0</v>
      </c>
      <c r="C1039" s="149"/>
      <c r="D1039" s="147">
        <v>0</v>
      </c>
      <c r="E1039" s="162"/>
      <c r="F1039" s="165"/>
      <c r="G1039" s="133"/>
    </row>
    <row r="1040" spans="1:7" ht="24.95" customHeight="1">
      <c r="A1040" s="146" t="s">
        <v>1678</v>
      </c>
      <c r="B1040" s="149">
        <v>0</v>
      </c>
      <c r="C1040" s="149"/>
      <c r="D1040" s="147">
        <v>0</v>
      </c>
      <c r="E1040" s="162"/>
      <c r="F1040" s="165"/>
      <c r="G1040" s="133"/>
    </row>
    <row r="1041" spans="1:7" ht="24.95" customHeight="1">
      <c r="A1041" s="146" t="s">
        <v>1679</v>
      </c>
      <c r="B1041" s="149">
        <v>0</v>
      </c>
      <c r="C1041" s="149"/>
      <c r="D1041" s="147">
        <v>0</v>
      </c>
      <c r="E1041" s="162"/>
      <c r="F1041" s="165"/>
      <c r="G1041" s="133"/>
    </row>
    <row r="1042" spans="1:7" ht="24.95" customHeight="1">
      <c r="A1042" s="146" t="s">
        <v>1680</v>
      </c>
      <c r="B1042" s="149">
        <v>0</v>
      </c>
      <c r="C1042" s="149"/>
      <c r="D1042" s="147">
        <v>0</v>
      </c>
      <c r="E1042" s="162"/>
      <c r="F1042" s="165"/>
      <c r="G1042" s="133"/>
    </row>
    <row r="1043" spans="1:7" ht="24.95" customHeight="1">
      <c r="A1043" s="146" t="s">
        <v>1681</v>
      </c>
      <c r="B1043" s="149">
        <v>0</v>
      </c>
      <c r="C1043" s="149"/>
      <c r="D1043" s="147">
        <v>0</v>
      </c>
      <c r="E1043" s="162"/>
      <c r="F1043" s="165"/>
      <c r="G1043" s="133"/>
    </row>
    <row r="1044" spans="1:7" ht="24.95" customHeight="1">
      <c r="A1044" s="146" t="s">
        <v>1682</v>
      </c>
      <c r="B1044" s="149">
        <v>0</v>
      </c>
      <c r="C1044" s="149"/>
      <c r="D1044" s="147">
        <v>0</v>
      </c>
      <c r="E1044" s="162"/>
      <c r="F1044" s="165"/>
      <c r="G1044" s="133"/>
    </row>
    <row r="1045" spans="1:7" ht="24.95" customHeight="1">
      <c r="A1045" s="146" t="s">
        <v>1683</v>
      </c>
      <c r="B1045" s="149">
        <v>0</v>
      </c>
      <c r="C1045" s="149"/>
      <c r="D1045" s="147">
        <v>0</v>
      </c>
      <c r="E1045" s="162"/>
      <c r="F1045" s="165"/>
      <c r="G1045" s="133"/>
    </row>
    <row r="1046" spans="1:7" ht="24.95" customHeight="1">
      <c r="A1046" s="146" t="s">
        <v>1684</v>
      </c>
      <c r="B1046" s="149">
        <v>0</v>
      </c>
      <c r="C1046" s="149"/>
      <c r="D1046" s="147">
        <v>0</v>
      </c>
      <c r="E1046" s="162"/>
      <c r="F1046" s="165"/>
      <c r="G1046" s="133"/>
    </row>
    <row r="1047" spans="1:7" ht="24.95" customHeight="1">
      <c r="A1047" s="146" t="s">
        <v>1685</v>
      </c>
      <c r="B1047" s="149">
        <v>0</v>
      </c>
      <c r="C1047" s="149"/>
      <c r="D1047" s="147">
        <v>0</v>
      </c>
      <c r="E1047" s="162"/>
      <c r="F1047" s="165"/>
      <c r="G1047" s="133"/>
    </row>
    <row r="1048" spans="1:7" ht="24.95" customHeight="1">
      <c r="A1048" s="146" t="s">
        <v>1686</v>
      </c>
      <c r="B1048" s="149">
        <v>0</v>
      </c>
      <c r="C1048" s="149"/>
      <c r="D1048" s="147">
        <v>0</v>
      </c>
      <c r="E1048" s="162"/>
      <c r="F1048" s="165"/>
      <c r="G1048" s="133"/>
    </row>
    <row r="1049" spans="1:7" ht="24.95" customHeight="1">
      <c r="A1049" s="146" t="s">
        <v>1687</v>
      </c>
      <c r="B1049" s="149">
        <v>7508</v>
      </c>
      <c r="C1049" s="149">
        <v>1610.38</v>
      </c>
      <c r="D1049" s="147">
        <v>1876</v>
      </c>
      <c r="E1049" s="162">
        <v>116.4942435946795</v>
      </c>
      <c r="F1049" s="165"/>
      <c r="G1049" s="133"/>
    </row>
    <row r="1050" spans="1:7" ht="24.95" customHeight="1">
      <c r="A1050" s="148" t="s">
        <v>1688</v>
      </c>
      <c r="B1050" s="159">
        <v>0</v>
      </c>
      <c r="C1050" s="159"/>
      <c r="D1050" s="159">
        <v>0</v>
      </c>
      <c r="E1050" s="160"/>
      <c r="F1050" s="166"/>
      <c r="G1050" s="133"/>
    </row>
    <row r="1051" spans="1:7" ht="24.95" customHeight="1">
      <c r="A1051" s="146" t="s">
        <v>939</v>
      </c>
      <c r="B1051" s="149"/>
      <c r="C1051" s="149"/>
      <c r="D1051" s="147">
        <v>0</v>
      </c>
      <c r="E1051" s="162"/>
      <c r="F1051" s="165"/>
      <c r="G1051" s="133"/>
    </row>
    <row r="1052" spans="1:7" ht="24.95" customHeight="1">
      <c r="A1052" s="146" t="s">
        <v>940</v>
      </c>
      <c r="B1052" s="155"/>
      <c r="C1052" s="155"/>
      <c r="D1052" s="147">
        <v>0</v>
      </c>
      <c r="E1052" s="163"/>
      <c r="F1052" s="165"/>
      <c r="G1052" s="133"/>
    </row>
    <row r="1053" spans="1:7" ht="24.95" customHeight="1">
      <c r="A1053" s="146" t="s">
        <v>941</v>
      </c>
      <c r="B1053" s="149"/>
      <c r="C1053" s="149"/>
      <c r="D1053" s="147">
        <v>0</v>
      </c>
      <c r="E1053" s="162"/>
      <c r="F1053" s="165"/>
      <c r="G1053" s="133"/>
    </row>
    <row r="1054" spans="1:7" ht="24.95" customHeight="1">
      <c r="A1054" s="146" t="s">
        <v>1689</v>
      </c>
      <c r="B1054" s="149">
        <v>0</v>
      </c>
      <c r="C1054" s="149"/>
      <c r="D1054" s="147">
        <v>0</v>
      </c>
      <c r="E1054" s="162"/>
      <c r="F1054" s="165"/>
      <c r="G1054" s="133"/>
    </row>
    <row r="1055" spans="1:7" ht="24.95" customHeight="1">
      <c r="A1055" s="148" t="s">
        <v>1690</v>
      </c>
      <c r="B1055" s="159">
        <v>266</v>
      </c>
      <c r="C1055" s="159">
        <v>144.86000000000001</v>
      </c>
      <c r="D1055" s="159">
        <v>145</v>
      </c>
      <c r="E1055" s="160">
        <v>100.09664503658703</v>
      </c>
      <c r="F1055" s="166"/>
      <c r="G1055" s="133"/>
    </row>
    <row r="1056" spans="1:7" ht="24.95" customHeight="1">
      <c r="A1056" s="146" t="s">
        <v>939</v>
      </c>
      <c r="B1056" s="149"/>
      <c r="C1056" s="149"/>
      <c r="D1056" s="147">
        <v>0</v>
      </c>
      <c r="E1056" s="162"/>
      <c r="F1056" s="165"/>
      <c r="G1056" s="133"/>
    </row>
    <row r="1057" spans="1:7" ht="24.95" customHeight="1">
      <c r="A1057" s="146" t="s">
        <v>940</v>
      </c>
      <c r="B1057" s="155"/>
      <c r="C1057" s="155"/>
      <c r="D1057" s="147">
        <v>0</v>
      </c>
      <c r="E1057" s="163"/>
      <c r="F1057" s="165"/>
      <c r="G1057" s="133"/>
    </row>
    <row r="1058" spans="1:7" ht="24.95" customHeight="1">
      <c r="A1058" s="146" t="s">
        <v>941</v>
      </c>
      <c r="B1058" s="149"/>
      <c r="C1058" s="149"/>
      <c r="D1058" s="147">
        <v>0</v>
      </c>
      <c r="E1058" s="162"/>
      <c r="F1058" s="165"/>
      <c r="G1058" s="133"/>
    </row>
    <row r="1059" spans="1:7" ht="24.95" customHeight="1">
      <c r="A1059" s="146" t="s">
        <v>1691</v>
      </c>
      <c r="B1059" s="149"/>
      <c r="C1059" s="149"/>
      <c r="D1059" s="147">
        <v>0</v>
      </c>
      <c r="E1059" s="162"/>
      <c r="F1059" s="165"/>
      <c r="G1059" s="133"/>
    </row>
    <row r="1060" spans="1:7" ht="24.95" customHeight="1">
      <c r="A1060" s="146" t="s">
        <v>1692</v>
      </c>
      <c r="B1060" s="149">
        <v>0</v>
      </c>
      <c r="C1060" s="149"/>
      <c r="D1060" s="147">
        <v>0</v>
      </c>
      <c r="E1060" s="162"/>
      <c r="F1060" s="165"/>
      <c r="G1060" s="133"/>
    </row>
    <row r="1061" spans="1:7" ht="24.95" customHeight="1">
      <c r="A1061" s="146" t="s">
        <v>1693</v>
      </c>
      <c r="B1061" s="149">
        <v>0</v>
      </c>
      <c r="C1061" s="149">
        <v>15.63</v>
      </c>
      <c r="D1061" s="147">
        <v>16</v>
      </c>
      <c r="E1061" s="162">
        <v>102.36724248240563</v>
      </c>
      <c r="F1061" s="165"/>
      <c r="G1061" s="133"/>
    </row>
    <row r="1062" spans="1:7" ht="24.95" customHeight="1">
      <c r="A1062" s="146" t="s">
        <v>1694</v>
      </c>
      <c r="B1062" s="149">
        <v>0</v>
      </c>
      <c r="C1062" s="149"/>
      <c r="D1062" s="147">
        <v>0</v>
      </c>
      <c r="E1062" s="162"/>
      <c r="F1062" s="165"/>
      <c r="G1062" s="133"/>
    </row>
    <row r="1063" spans="1:7" ht="24.95" customHeight="1">
      <c r="A1063" s="146" t="s">
        <v>1695</v>
      </c>
      <c r="B1063" s="149">
        <v>6</v>
      </c>
      <c r="C1063" s="149"/>
      <c r="D1063" s="147">
        <v>0</v>
      </c>
      <c r="E1063" s="162"/>
      <c r="F1063" s="165"/>
      <c r="G1063" s="133"/>
    </row>
    <row r="1064" spans="1:7" ht="24.95" customHeight="1">
      <c r="A1064" s="146" t="s">
        <v>294</v>
      </c>
      <c r="B1064" s="149">
        <v>111</v>
      </c>
      <c r="C1064" s="149">
        <v>119.23</v>
      </c>
      <c r="D1064" s="147">
        <v>119</v>
      </c>
      <c r="E1064" s="162">
        <v>99.807095529648564</v>
      </c>
      <c r="F1064" s="165"/>
      <c r="G1064" s="133"/>
    </row>
    <row r="1065" spans="1:7" ht="24.95" customHeight="1">
      <c r="A1065" s="146" t="s">
        <v>1696</v>
      </c>
      <c r="B1065" s="149">
        <v>149</v>
      </c>
      <c r="C1065" s="149">
        <v>10</v>
      </c>
      <c r="D1065" s="147">
        <v>10</v>
      </c>
      <c r="E1065" s="162">
        <v>100</v>
      </c>
      <c r="F1065" s="165"/>
      <c r="G1065" s="133"/>
    </row>
    <row r="1066" spans="1:7" ht="24.95" customHeight="1">
      <c r="A1066" s="148" t="s">
        <v>1697</v>
      </c>
      <c r="B1066" s="159">
        <v>588</v>
      </c>
      <c r="C1066" s="159">
        <v>580.5</v>
      </c>
      <c r="D1066" s="159">
        <v>613</v>
      </c>
      <c r="E1066" s="160">
        <v>105.59862187769164</v>
      </c>
      <c r="F1066" s="166"/>
      <c r="G1066" s="133"/>
    </row>
    <row r="1067" spans="1:7" ht="24.95" customHeight="1">
      <c r="A1067" s="146" t="s">
        <v>939</v>
      </c>
      <c r="B1067" s="149">
        <v>557</v>
      </c>
      <c r="C1067" s="149">
        <v>538.04</v>
      </c>
      <c r="D1067" s="147">
        <v>571</v>
      </c>
      <c r="E1067" s="162">
        <v>106.12593859192626</v>
      </c>
      <c r="F1067" s="165"/>
      <c r="G1067" s="133"/>
    </row>
    <row r="1068" spans="1:7" ht="24.95" customHeight="1">
      <c r="A1068" s="146" t="s">
        <v>940</v>
      </c>
      <c r="B1068" s="149">
        <v>31</v>
      </c>
      <c r="C1068" s="149">
        <v>14.96</v>
      </c>
      <c r="D1068" s="147">
        <v>15</v>
      </c>
      <c r="E1068" s="162">
        <v>100.26737967914438</v>
      </c>
      <c r="F1068" s="165"/>
      <c r="G1068" s="133"/>
    </row>
    <row r="1069" spans="1:7" ht="24.95" customHeight="1">
      <c r="A1069" s="146" t="s">
        <v>941</v>
      </c>
      <c r="B1069" s="149">
        <v>0</v>
      </c>
      <c r="C1069" s="149">
        <v>27.5</v>
      </c>
      <c r="D1069" s="147">
        <v>27</v>
      </c>
      <c r="E1069" s="162">
        <v>98.181818181818187</v>
      </c>
      <c r="F1069" s="165"/>
      <c r="G1069" s="133"/>
    </row>
    <row r="1070" spans="1:7" ht="24.95" customHeight="1">
      <c r="A1070" s="146" t="s">
        <v>1698</v>
      </c>
      <c r="B1070" s="149">
        <v>0</v>
      </c>
      <c r="C1070" s="149"/>
      <c r="D1070" s="147">
        <v>0</v>
      </c>
      <c r="E1070" s="162"/>
      <c r="F1070" s="165"/>
      <c r="G1070" s="133"/>
    </row>
    <row r="1071" spans="1:7" ht="24.95" customHeight="1">
      <c r="A1071" s="146" t="s">
        <v>1699</v>
      </c>
      <c r="B1071" s="155">
        <v>0</v>
      </c>
      <c r="C1071" s="155"/>
      <c r="D1071" s="147"/>
      <c r="E1071" s="163"/>
      <c r="F1071" s="165"/>
      <c r="G1071" s="133"/>
    </row>
    <row r="1072" spans="1:7" ht="24.95" customHeight="1">
      <c r="A1072" s="146" t="s">
        <v>1700</v>
      </c>
      <c r="B1072" s="149">
        <v>0</v>
      </c>
      <c r="C1072" s="149"/>
      <c r="D1072" s="147">
        <v>0</v>
      </c>
      <c r="E1072" s="162"/>
      <c r="F1072" s="165"/>
      <c r="G1072" s="133"/>
    </row>
    <row r="1073" spans="1:7" ht="24.95" customHeight="1">
      <c r="A1073" s="148" t="s">
        <v>1701</v>
      </c>
      <c r="B1073" s="159">
        <v>0</v>
      </c>
      <c r="C1073" s="159">
        <v>22.13</v>
      </c>
      <c r="D1073" s="159">
        <v>22</v>
      </c>
      <c r="E1073" s="160">
        <v>99.412562132851335</v>
      </c>
      <c r="F1073" s="166"/>
      <c r="G1073" s="133"/>
    </row>
    <row r="1074" spans="1:7" ht="24.95" customHeight="1">
      <c r="A1074" s="146" t="s">
        <v>939</v>
      </c>
      <c r="B1074" s="149"/>
      <c r="C1074" s="149"/>
      <c r="D1074" s="147">
        <v>0</v>
      </c>
      <c r="E1074" s="162"/>
      <c r="F1074" s="165"/>
      <c r="G1074" s="133"/>
    </row>
    <row r="1075" spans="1:7" ht="24.95" customHeight="1">
      <c r="A1075" s="146" t="s">
        <v>940</v>
      </c>
      <c r="B1075" s="149"/>
      <c r="C1075" s="149"/>
      <c r="D1075" s="147">
        <v>0</v>
      </c>
      <c r="E1075" s="162"/>
      <c r="F1075" s="165"/>
      <c r="G1075" s="133"/>
    </row>
    <row r="1076" spans="1:7" ht="24.95" customHeight="1">
      <c r="A1076" s="146" t="s">
        <v>941</v>
      </c>
      <c r="B1076" s="149"/>
      <c r="C1076" s="149"/>
      <c r="D1076" s="147">
        <v>0</v>
      </c>
      <c r="E1076" s="162"/>
      <c r="F1076" s="165"/>
      <c r="G1076" s="133"/>
    </row>
    <row r="1077" spans="1:7" ht="24.95" customHeight="1">
      <c r="A1077" s="146" t="s">
        <v>1702</v>
      </c>
      <c r="B1077" s="149"/>
      <c r="C1077" s="149"/>
      <c r="D1077" s="147">
        <v>0</v>
      </c>
      <c r="E1077" s="162"/>
      <c r="F1077" s="165"/>
      <c r="G1077" s="133"/>
    </row>
    <row r="1078" spans="1:7" ht="24.95" customHeight="1">
      <c r="A1078" s="146" t="s">
        <v>1703</v>
      </c>
      <c r="B1078" s="155"/>
      <c r="C1078" s="155">
        <v>22.13</v>
      </c>
      <c r="D1078" s="147">
        <v>22</v>
      </c>
      <c r="E1078" s="163">
        <v>99.412562132851335</v>
      </c>
      <c r="F1078" s="165"/>
      <c r="G1078" s="133"/>
    </row>
    <row r="1079" spans="1:7" ht="24.95" customHeight="1">
      <c r="A1079" s="146" t="s">
        <v>1704</v>
      </c>
      <c r="B1079" s="149"/>
      <c r="C1079" s="149"/>
      <c r="D1079" s="147">
        <v>0</v>
      </c>
      <c r="E1079" s="162"/>
      <c r="F1079" s="165"/>
      <c r="G1079" s="133"/>
    </row>
    <row r="1080" spans="1:7" ht="24.95" customHeight="1">
      <c r="A1080" s="146" t="s">
        <v>1705</v>
      </c>
      <c r="B1080" s="149"/>
      <c r="C1080" s="149"/>
      <c r="D1080" s="147">
        <v>0</v>
      </c>
      <c r="E1080" s="162"/>
      <c r="F1080" s="165"/>
      <c r="G1080" s="133"/>
    </row>
    <row r="1081" spans="1:7" ht="24.95" customHeight="1">
      <c r="A1081" s="148" t="s">
        <v>322</v>
      </c>
      <c r="B1081" s="159">
        <v>0</v>
      </c>
      <c r="C1081" s="159"/>
      <c r="D1081" s="159">
        <v>0</v>
      </c>
      <c r="E1081" s="160"/>
      <c r="F1081" s="166"/>
      <c r="G1081" s="133"/>
    </row>
    <row r="1082" spans="1:7" ht="24.95" customHeight="1">
      <c r="A1082" s="146" t="s">
        <v>1706</v>
      </c>
      <c r="B1082" s="149"/>
      <c r="C1082" s="149"/>
      <c r="D1082" s="147">
        <v>0</v>
      </c>
      <c r="E1082" s="162"/>
      <c r="F1082" s="165"/>
      <c r="G1082" s="133"/>
    </row>
    <row r="1083" spans="1:7" ht="24.95" customHeight="1">
      <c r="A1083" s="146" t="s">
        <v>1707</v>
      </c>
      <c r="B1083" s="149"/>
      <c r="C1083" s="149"/>
      <c r="D1083" s="147">
        <v>0</v>
      </c>
      <c r="E1083" s="162"/>
      <c r="F1083" s="165"/>
      <c r="G1083" s="133"/>
    </row>
    <row r="1084" spans="1:7" ht="24.95" customHeight="1">
      <c r="A1084" s="146" t="s">
        <v>1708</v>
      </c>
      <c r="B1084" s="149"/>
      <c r="C1084" s="149"/>
      <c r="D1084" s="147">
        <v>0</v>
      </c>
      <c r="E1084" s="162"/>
      <c r="F1084" s="165"/>
      <c r="G1084" s="133"/>
    </row>
    <row r="1085" spans="1:7" ht="24.95" customHeight="1">
      <c r="A1085" s="146" t="s">
        <v>1709</v>
      </c>
      <c r="B1085" s="155">
        <v>0</v>
      </c>
      <c r="C1085" s="155"/>
      <c r="D1085" s="147">
        <v>0</v>
      </c>
      <c r="E1085" s="163"/>
      <c r="F1085" s="165"/>
      <c r="G1085" s="133"/>
    </row>
    <row r="1086" spans="1:7" ht="24.95" customHeight="1">
      <c r="A1086" s="146" t="s">
        <v>323</v>
      </c>
      <c r="B1086" s="149">
        <v>0</v>
      </c>
      <c r="C1086" s="149"/>
      <c r="D1086" s="147">
        <v>0</v>
      </c>
      <c r="E1086" s="162"/>
      <c r="F1086" s="165"/>
      <c r="G1086" s="133"/>
    </row>
    <row r="1087" spans="1:7" ht="24.95" customHeight="1">
      <c r="A1087" s="148" t="s">
        <v>47</v>
      </c>
      <c r="B1087" s="159">
        <v>763</v>
      </c>
      <c r="C1087" s="159">
        <v>1892.01</v>
      </c>
      <c r="D1087" s="159">
        <v>1910</v>
      </c>
      <c r="E1087" s="160">
        <v>100.95084064037717</v>
      </c>
      <c r="F1087" s="160">
        <v>264.17704011065007</v>
      </c>
      <c r="G1087" s="133"/>
    </row>
    <row r="1088" spans="1:7" ht="24.95" customHeight="1">
      <c r="A1088" s="148" t="s">
        <v>1710</v>
      </c>
      <c r="B1088" s="159">
        <v>563</v>
      </c>
      <c r="C1088" s="159">
        <v>1473.78</v>
      </c>
      <c r="D1088" s="159">
        <v>1491</v>
      </c>
      <c r="E1088" s="160">
        <v>101.16842405243661</v>
      </c>
      <c r="F1088" s="166"/>
      <c r="G1088" s="133"/>
    </row>
    <row r="1089" spans="1:7" ht="24.95" customHeight="1">
      <c r="A1089" s="146" t="s">
        <v>939</v>
      </c>
      <c r="B1089" s="156">
        <v>363</v>
      </c>
      <c r="C1089" s="156">
        <v>373.78</v>
      </c>
      <c r="D1089" s="147">
        <v>391</v>
      </c>
      <c r="E1089" s="162">
        <v>104.60698806784741</v>
      </c>
      <c r="F1089" s="165"/>
      <c r="G1089" s="133"/>
    </row>
    <row r="1090" spans="1:7" ht="24.95" customHeight="1">
      <c r="A1090" s="146" t="s">
        <v>940</v>
      </c>
      <c r="B1090" s="156">
        <v>0</v>
      </c>
      <c r="C1090" s="156"/>
      <c r="D1090" s="147">
        <v>0</v>
      </c>
      <c r="E1090" s="162"/>
      <c r="F1090" s="165"/>
      <c r="G1090" s="133"/>
    </row>
    <row r="1091" spans="1:7" ht="24.95" customHeight="1">
      <c r="A1091" s="146" t="s">
        <v>941</v>
      </c>
      <c r="B1091" s="156">
        <v>0</v>
      </c>
      <c r="C1091" s="156"/>
      <c r="D1091" s="147">
        <v>0</v>
      </c>
      <c r="E1091" s="163"/>
      <c r="F1091" s="165"/>
      <c r="G1091" s="133"/>
    </row>
    <row r="1092" spans="1:7" ht="24.95" customHeight="1">
      <c r="A1092" s="146" t="s">
        <v>1711</v>
      </c>
      <c r="B1092" s="156">
        <v>0</v>
      </c>
      <c r="C1092" s="156"/>
      <c r="D1092" s="147">
        <v>0</v>
      </c>
      <c r="E1092" s="163"/>
      <c r="F1092" s="165"/>
      <c r="G1092" s="133"/>
    </row>
    <row r="1093" spans="1:7" ht="24.95" customHeight="1">
      <c r="A1093" s="146" t="s">
        <v>1712</v>
      </c>
      <c r="B1093" s="156">
        <v>0</v>
      </c>
      <c r="C1093" s="156"/>
      <c r="D1093" s="147">
        <v>0</v>
      </c>
      <c r="E1093" s="162"/>
      <c r="F1093" s="165"/>
      <c r="G1093" s="133"/>
    </row>
    <row r="1094" spans="1:7" ht="24.95" customHeight="1">
      <c r="A1094" s="146" t="s">
        <v>1713</v>
      </c>
      <c r="B1094" s="156">
        <v>0</v>
      </c>
      <c r="C1094" s="156"/>
      <c r="D1094" s="147">
        <v>0</v>
      </c>
      <c r="E1094" s="162"/>
      <c r="F1094" s="165"/>
      <c r="G1094" s="133"/>
    </row>
    <row r="1095" spans="1:7" ht="24.95" customHeight="1">
      <c r="A1095" s="146" t="s">
        <v>1714</v>
      </c>
      <c r="B1095" s="156">
        <v>0</v>
      </c>
      <c r="C1095" s="156"/>
      <c r="D1095" s="147">
        <v>0</v>
      </c>
      <c r="E1095" s="162"/>
      <c r="F1095" s="165"/>
      <c r="G1095" s="133"/>
    </row>
    <row r="1096" spans="1:7" ht="24.95" customHeight="1">
      <c r="A1096" s="146" t="s">
        <v>294</v>
      </c>
      <c r="B1096" s="156">
        <v>0</v>
      </c>
      <c r="C1096" s="156"/>
      <c r="D1096" s="147">
        <v>0</v>
      </c>
      <c r="E1096" s="162"/>
      <c r="F1096" s="165"/>
      <c r="G1096" s="133"/>
    </row>
    <row r="1097" spans="1:7" ht="24.95" customHeight="1">
      <c r="A1097" s="146" t="s">
        <v>1715</v>
      </c>
      <c r="B1097" s="156">
        <v>200</v>
      </c>
      <c r="C1097" s="156">
        <v>1100</v>
      </c>
      <c r="D1097" s="147">
        <v>1100</v>
      </c>
      <c r="E1097" s="162">
        <v>100</v>
      </c>
      <c r="F1097" s="165"/>
      <c r="G1097" s="133"/>
    </row>
    <row r="1098" spans="1:7" ht="24.95" customHeight="1">
      <c r="A1098" s="148" t="s">
        <v>1716</v>
      </c>
      <c r="B1098" s="159">
        <v>0</v>
      </c>
      <c r="C1098" s="159">
        <v>361.56</v>
      </c>
      <c r="D1098" s="159">
        <v>362</v>
      </c>
      <c r="E1098" s="160">
        <v>100.12169487775195</v>
      </c>
      <c r="F1098" s="166"/>
      <c r="G1098" s="133"/>
    </row>
    <row r="1099" spans="1:7" ht="24.95" customHeight="1">
      <c r="A1099" s="146" t="s">
        <v>939</v>
      </c>
      <c r="B1099" s="149"/>
      <c r="C1099" s="149"/>
      <c r="D1099" s="147">
        <v>0</v>
      </c>
      <c r="E1099" s="162"/>
      <c r="F1099" s="165"/>
      <c r="G1099" s="133"/>
    </row>
    <row r="1100" spans="1:7" ht="24.95" customHeight="1">
      <c r="A1100" s="146" t="s">
        <v>940</v>
      </c>
      <c r="B1100" s="149"/>
      <c r="C1100" s="149"/>
      <c r="D1100" s="147">
        <v>0</v>
      </c>
      <c r="E1100" s="162"/>
      <c r="F1100" s="165"/>
      <c r="G1100" s="133"/>
    </row>
    <row r="1101" spans="1:7" ht="24.95" customHeight="1">
      <c r="A1101" s="146" t="s">
        <v>941</v>
      </c>
      <c r="B1101" s="149"/>
      <c r="C1101" s="149"/>
      <c r="D1101" s="147">
        <v>0</v>
      </c>
      <c r="E1101" s="162"/>
      <c r="F1101" s="165"/>
      <c r="G1101" s="133"/>
    </row>
    <row r="1102" spans="1:7" ht="24.95" customHeight="1">
      <c r="A1102" s="146" t="s">
        <v>1717</v>
      </c>
      <c r="B1102" s="155"/>
      <c r="C1102" s="155"/>
      <c r="D1102" s="147">
        <v>0</v>
      </c>
      <c r="E1102" s="163"/>
      <c r="F1102" s="165"/>
      <c r="G1102" s="133"/>
    </row>
    <row r="1103" spans="1:7" ht="24.95" customHeight="1">
      <c r="A1103" s="146" t="s">
        <v>1718</v>
      </c>
      <c r="B1103" s="149"/>
      <c r="C1103" s="149">
        <v>361.56</v>
      </c>
      <c r="D1103" s="147">
        <v>362</v>
      </c>
      <c r="E1103" s="162">
        <v>100.12169487775195</v>
      </c>
      <c r="F1103" s="165"/>
      <c r="G1103" s="133"/>
    </row>
    <row r="1104" spans="1:7" ht="24.95" customHeight="1">
      <c r="A1104" s="148" t="s">
        <v>1719</v>
      </c>
      <c r="B1104" s="159">
        <v>200</v>
      </c>
      <c r="C1104" s="159">
        <v>56.66</v>
      </c>
      <c r="D1104" s="159">
        <v>57</v>
      </c>
      <c r="E1104" s="160">
        <v>100.60007059654077</v>
      </c>
      <c r="F1104" s="166"/>
      <c r="G1104" s="133"/>
    </row>
    <row r="1105" spans="1:7" ht="24.95" customHeight="1">
      <c r="A1105" s="146" t="s">
        <v>1720</v>
      </c>
      <c r="B1105" s="149">
        <v>0</v>
      </c>
      <c r="C1105" s="149"/>
      <c r="D1105" s="147">
        <v>0</v>
      </c>
      <c r="E1105" s="162"/>
      <c r="F1105" s="165"/>
      <c r="G1105" s="133"/>
    </row>
    <row r="1106" spans="1:7" ht="24.95" customHeight="1">
      <c r="A1106" s="146" t="s">
        <v>1721</v>
      </c>
      <c r="B1106" s="149">
        <v>200</v>
      </c>
      <c r="C1106" s="149">
        <v>56.66</v>
      </c>
      <c r="D1106" s="147">
        <v>57</v>
      </c>
      <c r="E1106" s="162">
        <v>100.60007059654077</v>
      </c>
      <c r="F1106" s="165"/>
      <c r="G1106" s="133"/>
    </row>
    <row r="1107" spans="1:7" ht="24.95" customHeight="1">
      <c r="A1107" s="148" t="s">
        <v>48</v>
      </c>
      <c r="B1107" s="159">
        <v>708</v>
      </c>
      <c r="C1107" s="159">
        <v>630.35</v>
      </c>
      <c r="D1107" s="159">
        <v>1757</v>
      </c>
      <c r="E1107" s="160">
        <v>278.73403664630757</v>
      </c>
      <c r="F1107" s="160">
        <v>47.861618087714518</v>
      </c>
      <c r="G1107" s="133"/>
    </row>
    <row r="1108" spans="1:7" ht="24.95" customHeight="1">
      <c r="A1108" s="148" t="s">
        <v>1722</v>
      </c>
      <c r="B1108" s="159">
        <v>198</v>
      </c>
      <c r="C1108" s="159">
        <v>200.18</v>
      </c>
      <c r="D1108" s="159">
        <v>207</v>
      </c>
      <c r="E1108" s="160">
        <v>103.40693375961634</v>
      </c>
      <c r="F1108" s="166"/>
      <c r="G1108" s="133"/>
    </row>
    <row r="1109" spans="1:7" ht="24.95" customHeight="1">
      <c r="A1109" s="146" t="s">
        <v>939</v>
      </c>
      <c r="B1109" s="149">
        <v>102</v>
      </c>
      <c r="C1109" s="149">
        <v>131.38</v>
      </c>
      <c r="D1109" s="147">
        <v>138</v>
      </c>
      <c r="E1109" s="162">
        <v>105.03881869386514</v>
      </c>
      <c r="F1109" s="165"/>
      <c r="G1109" s="133"/>
    </row>
    <row r="1110" spans="1:7" ht="24.95" customHeight="1">
      <c r="A1110" s="146" t="s">
        <v>940</v>
      </c>
      <c r="B1110" s="149"/>
      <c r="C1110" s="149">
        <v>5.16</v>
      </c>
      <c r="D1110" s="147">
        <v>5</v>
      </c>
      <c r="E1110" s="162">
        <v>96.899224806201545</v>
      </c>
      <c r="F1110" s="165"/>
      <c r="G1110" s="133"/>
    </row>
    <row r="1111" spans="1:7" ht="24.95" customHeight="1">
      <c r="A1111" s="146" t="s">
        <v>941</v>
      </c>
      <c r="B1111" s="155">
        <v>0</v>
      </c>
      <c r="C1111" s="155"/>
      <c r="D1111" s="147">
        <v>0</v>
      </c>
      <c r="E1111" s="163"/>
      <c r="F1111" s="165"/>
      <c r="G1111" s="133"/>
    </row>
    <row r="1112" spans="1:7" ht="24.95" customHeight="1">
      <c r="A1112" s="146" t="s">
        <v>1723</v>
      </c>
      <c r="B1112" s="155">
        <v>0</v>
      </c>
      <c r="C1112" s="155"/>
      <c r="D1112" s="147">
        <v>0</v>
      </c>
      <c r="E1112" s="163"/>
      <c r="F1112" s="165"/>
      <c r="G1112" s="133"/>
    </row>
    <row r="1113" spans="1:7" ht="24.95" customHeight="1">
      <c r="A1113" s="146" t="s">
        <v>294</v>
      </c>
      <c r="B1113" s="149">
        <v>71</v>
      </c>
      <c r="C1113" s="149">
        <v>63.64</v>
      </c>
      <c r="D1113" s="147">
        <v>64</v>
      </c>
      <c r="E1113" s="162">
        <v>100.56568196103079</v>
      </c>
      <c r="F1113" s="165"/>
      <c r="G1113" s="133"/>
    </row>
    <row r="1114" spans="1:7" ht="24.95" customHeight="1">
      <c r="A1114" s="146" t="s">
        <v>1724</v>
      </c>
      <c r="B1114" s="149">
        <v>25</v>
      </c>
      <c r="C1114" s="149"/>
      <c r="D1114" s="147">
        <v>0</v>
      </c>
      <c r="E1114" s="162"/>
      <c r="F1114" s="165"/>
      <c r="G1114" s="133"/>
    </row>
    <row r="1115" spans="1:7" ht="24.95" customHeight="1">
      <c r="A1115" s="148" t="s">
        <v>1725</v>
      </c>
      <c r="B1115" s="159">
        <v>10</v>
      </c>
      <c r="C1115" s="159">
        <v>174.6</v>
      </c>
      <c r="D1115" s="159">
        <v>175</v>
      </c>
      <c r="E1115" s="160">
        <v>100.2290950744559</v>
      </c>
      <c r="F1115" s="166"/>
      <c r="G1115" s="133"/>
    </row>
    <row r="1116" spans="1:7" ht="24.95" customHeight="1">
      <c r="A1116" s="146" t="s">
        <v>1726</v>
      </c>
      <c r="B1116" s="149">
        <v>0</v>
      </c>
      <c r="C1116" s="149"/>
      <c r="D1116" s="147">
        <v>0</v>
      </c>
      <c r="E1116" s="162"/>
      <c r="F1116" s="165"/>
      <c r="G1116" s="133"/>
    </row>
    <row r="1117" spans="1:7" ht="24.95" customHeight="1">
      <c r="A1117" s="146" t="s">
        <v>1727</v>
      </c>
      <c r="B1117" s="149">
        <v>0</v>
      </c>
      <c r="C1117" s="149"/>
      <c r="D1117" s="147">
        <v>0</v>
      </c>
      <c r="E1117" s="162"/>
      <c r="F1117" s="165"/>
      <c r="G1117" s="133"/>
    </row>
    <row r="1118" spans="1:7" ht="24.95" customHeight="1">
      <c r="A1118" s="146" t="s">
        <v>1728</v>
      </c>
      <c r="B1118" s="149">
        <v>0</v>
      </c>
      <c r="C1118" s="149"/>
      <c r="D1118" s="147">
        <v>0</v>
      </c>
      <c r="E1118" s="162"/>
      <c r="F1118" s="165"/>
      <c r="G1118" s="133"/>
    </row>
    <row r="1119" spans="1:7" ht="24.95" customHeight="1">
      <c r="A1119" s="146" t="s">
        <v>1729</v>
      </c>
      <c r="B1119" s="155">
        <v>10</v>
      </c>
      <c r="C1119" s="155">
        <v>10</v>
      </c>
      <c r="D1119" s="147">
        <v>10</v>
      </c>
      <c r="E1119" s="163">
        <v>100</v>
      </c>
      <c r="F1119" s="165"/>
      <c r="G1119" s="133"/>
    </row>
    <row r="1120" spans="1:7" ht="24.95" customHeight="1">
      <c r="A1120" s="146" t="s">
        <v>1730</v>
      </c>
      <c r="B1120" s="149">
        <v>0</v>
      </c>
      <c r="C1120" s="149"/>
      <c r="D1120" s="147">
        <v>0</v>
      </c>
      <c r="E1120" s="162"/>
      <c r="F1120" s="165"/>
      <c r="G1120" s="133"/>
    </row>
    <row r="1121" spans="1:7" ht="24.95" customHeight="1">
      <c r="A1121" s="146" t="s">
        <v>1731</v>
      </c>
      <c r="B1121" s="149">
        <v>0</v>
      </c>
      <c r="C1121" s="149"/>
      <c r="D1121" s="147">
        <v>0</v>
      </c>
      <c r="E1121" s="162"/>
      <c r="F1121" s="165"/>
      <c r="G1121" s="133"/>
    </row>
    <row r="1122" spans="1:7" ht="24.95" customHeight="1">
      <c r="A1122" s="146" t="s">
        <v>1732</v>
      </c>
      <c r="B1122" s="149">
        <v>0</v>
      </c>
      <c r="C1122" s="149"/>
      <c r="D1122" s="147">
        <v>0</v>
      </c>
      <c r="E1122" s="162"/>
      <c r="F1122" s="165"/>
      <c r="G1122" s="133"/>
    </row>
    <row r="1123" spans="1:7" ht="24.95" customHeight="1">
      <c r="A1123" s="146" t="s">
        <v>1733</v>
      </c>
      <c r="B1123" s="149">
        <v>0</v>
      </c>
      <c r="C1123" s="149"/>
      <c r="D1123" s="147">
        <v>0</v>
      </c>
      <c r="E1123" s="162"/>
      <c r="F1123" s="165"/>
      <c r="G1123" s="133"/>
    </row>
    <row r="1124" spans="1:7" ht="24.95" customHeight="1">
      <c r="A1124" s="146" t="s">
        <v>1734</v>
      </c>
      <c r="B1124" s="149">
        <v>0</v>
      </c>
      <c r="C1124" s="149">
        <v>164.6</v>
      </c>
      <c r="D1124" s="147">
        <v>165</v>
      </c>
      <c r="E1124" s="162">
        <v>100.24301336573511</v>
      </c>
      <c r="F1124" s="165"/>
      <c r="G1124" s="133"/>
    </row>
    <row r="1125" spans="1:7" ht="24.95" customHeight="1">
      <c r="A1125" s="148" t="s">
        <v>1735</v>
      </c>
      <c r="B1125" s="159">
        <v>0</v>
      </c>
      <c r="C1125" s="159"/>
      <c r="D1125" s="159">
        <v>1119</v>
      </c>
      <c r="E1125" s="160"/>
      <c r="F1125" s="166"/>
      <c r="G1125" s="133"/>
    </row>
    <row r="1126" spans="1:7" ht="24.95" customHeight="1">
      <c r="A1126" s="146" t="s">
        <v>1736</v>
      </c>
      <c r="B1126" s="149"/>
      <c r="C1126" s="149"/>
      <c r="D1126" s="147">
        <v>0</v>
      </c>
      <c r="E1126" s="162"/>
      <c r="F1126" s="165"/>
      <c r="G1126" s="133"/>
    </row>
    <row r="1127" spans="1:7" ht="24.95" customHeight="1">
      <c r="A1127" s="146" t="s">
        <v>1737</v>
      </c>
      <c r="B1127" s="149"/>
      <c r="C1127" s="149"/>
      <c r="D1127" s="147">
        <v>0</v>
      </c>
      <c r="E1127" s="162"/>
      <c r="F1127" s="165"/>
      <c r="G1127" s="133"/>
    </row>
    <row r="1128" spans="1:7" ht="24.95" customHeight="1">
      <c r="A1128" s="146" t="s">
        <v>1738</v>
      </c>
      <c r="B1128" s="149"/>
      <c r="C1128" s="149"/>
      <c r="D1128" s="147">
        <v>0</v>
      </c>
      <c r="E1128" s="162"/>
      <c r="F1128" s="165"/>
      <c r="G1128" s="133"/>
    </row>
    <row r="1129" spans="1:7" ht="24.95" customHeight="1">
      <c r="A1129" s="146" t="s">
        <v>1739</v>
      </c>
      <c r="B1129" s="155"/>
      <c r="C1129" s="155"/>
      <c r="D1129" s="147">
        <v>0</v>
      </c>
      <c r="E1129" s="163"/>
      <c r="F1129" s="165"/>
      <c r="G1129" s="133"/>
    </row>
    <row r="1130" spans="1:7" ht="24.95" customHeight="1">
      <c r="A1130" s="146" t="s">
        <v>1740</v>
      </c>
      <c r="B1130" s="149">
        <v>0</v>
      </c>
      <c r="C1130" s="149"/>
      <c r="D1130" s="147">
        <v>1119</v>
      </c>
      <c r="E1130" s="162"/>
      <c r="F1130" s="165"/>
      <c r="G1130" s="133"/>
    </row>
    <row r="1131" spans="1:7" ht="24.95" customHeight="1">
      <c r="A1131" s="148" t="s">
        <v>1741</v>
      </c>
      <c r="B1131" s="159">
        <v>0</v>
      </c>
      <c r="C1131" s="159"/>
      <c r="D1131" s="159">
        <v>0</v>
      </c>
      <c r="E1131" s="160"/>
      <c r="F1131" s="166"/>
      <c r="G1131" s="133"/>
    </row>
    <row r="1132" spans="1:7" ht="24.95" customHeight="1">
      <c r="A1132" s="146" t="s">
        <v>1742</v>
      </c>
      <c r="B1132" s="149">
        <v>0</v>
      </c>
      <c r="C1132" s="149"/>
      <c r="D1132" s="147">
        <v>0</v>
      </c>
      <c r="E1132" s="162"/>
      <c r="F1132" s="165"/>
      <c r="G1132" s="133"/>
    </row>
    <row r="1133" spans="1:7" ht="24.95" customHeight="1">
      <c r="A1133" s="146" t="s">
        <v>1743</v>
      </c>
      <c r="B1133" s="149">
        <v>0</v>
      </c>
      <c r="C1133" s="149"/>
      <c r="D1133" s="147">
        <v>0</v>
      </c>
      <c r="E1133" s="162"/>
      <c r="F1133" s="165"/>
      <c r="G1133" s="133"/>
    </row>
    <row r="1134" spans="1:7" ht="24.95" customHeight="1">
      <c r="A1134" s="148" t="s">
        <v>1744</v>
      </c>
      <c r="B1134" s="159">
        <v>500</v>
      </c>
      <c r="C1134" s="159">
        <v>255.57</v>
      </c>
      <c r="D1134" s="159">
        <v>256</v>
      </c>
      <c r="E1134" s="160">
        <v>100.16825135970575</v>
      </c>
      <c r="F1134" s="166"/>
      <c r="G1134" s="133"/>
    </row>
    <row r="1135" spans="1:7" ht="24.95" customHeight="1">
      <c r="A1135" s="146" t="s">
        <v>1745</v>
      </c>
      <c r="B1135" s="155"/>
      <c r="C1135" s="155"/>
      <c r="D1135" s="147">
        <v>0</v>
      </c>
      <c r="E1135" s="163"/>
      <c r="F1135" s="165"/>
      <c r="G1135" s="133"/>
    </row>
    <row r="1136" spans="1:7" ht="24.95" customHeight="1">
      <c r="A1136" s="146" t="s">
        <v>1746</v>
      </c>
      <c r="B1136" s="149">
        <v>500</v>
      </c>
      <c r="C1136" s="149">
        <v>255.57</v>
      </c>
      <c r="D1136" s="147">
        <v>256</v>
      </c>
      <c r="E1136" s="162">
        <v>100.16825135970575</v>
      </c>
      <c r="F1136" s="165"/>
      <c r="G1136" s="133"/>
    </row>
    <row r="1137" spans="1:7" ht="24.95" customHeight="1">
      <c r="A1137" s="148" t="s">
        <v>49</v>
      </c>
      <c r="B1137" s="159">
        <v>0</v>
      </c>
      <c r="C1137" s="159"/>
      <c r="D1137" s="159">
        <v>0</v>
      </c>
      <c r="E1137" s="160"/>
      <c r="F1137" s="160"/>
      <c r="G1137" s="133"/>
    </row>
    <row r="1138" spans="1:7" ht="24.95" customHeight="1">
      <c r="A1138" s="148" t="s">
        <v>1747</v>
      </c>
      <c r="B1138" s="155"/>
      <c r="C1138" s="155"/>
      <c r="D1138" s="159">
        <v>0</v>
      </c>
      <c r="E1138" s="163"/>
      <c r="F1138" s="166"/>
      <c r="G1138" s="133"/>
    </row>
    <row r="1139" spans="1:7" ht="24.95" customHeight="1">
      <c r="A1139" s="148" t="s">
        <v>1748</v>
      </c>
      <c r="B1139" s="155"/>
      <c r="C1139" s="155"/>
      <c r="D1139" s="159">
        <v>0</v>
      </c>
      <c r="E1139" s="163"/>
      <c r="F1139" s="166"/>
      <c r="G1139" s="133"/>
    </row>
    <row r="1140" spans="1:7" ht="24.95" customHeight="1">
      <c r="A1140" s="148" t="s">
        <v>1749</v>
      </c>
      <c r="B1140" s="155">
        <v>0</v>
      </c>
      <c r="C1140" s="155"/>
      <c r="D1140" s="159">
        <v>0</v>
      </c>
      <c r="E1140" s="163"/>
      <c r="F1140" s="166"/>
      <c r="G1140" s="133"/>
    </row>
    <row r="1141" spans="1:7" ht="24.95" customHeight="1">
      <c r="A1141" s="148" t="s">
        <v>1750</v>
      </c>
      <c r="B1141" s="155">
        <v>0</v>
      </c>
      <c r="C1141" s="155"/>
      <c r="D1141" s="159">
        <v>0</v>
      </c>
      <c r="E1141" s="163"/>
      <c r="F1141" s="166"/>
      <c r="G1141" s="133"/>
    </row>
    <row r="1142" spans="1:7" ht="24.95" customHeight="1">
      <c r="A1142" s="148" t="s">
        <v>1751</v>
      </c>
      <c r="B1142" s="155">
        <v>0</v>
      </c>
      <c r="C1142" s="155"/>
      <c r="D1142" s="159">
        <v>0</v>
      </c>
      <c r="E1142" s="163"/>
      <c r="F1142" s="166"/>
      <c r="G1142" s="133"/>
    </row>
    <row r="1143" spans="1:7" ht="24.95" customHeight="1">
      <c r="A1143" s="148" t="s">
        <v>1752</v>
      </c>
      <c r="B1143" s="155">
        <v>0</v>
      </c>
      <c r="C1143" s="155"/>
      <c r="D1143" s="159">
        <v>0</v>
      </c>
      <c r="E1143" s="163"/>
      <c r="F1143" s="166"/>
      <c r="G1143" s="133"/>
    </row>
    <row r="1144" spans="1:7" ht="24.95" customHeight="1">
      <c r="A1144" s="148" t="s">
        <v>1753</v>
      </c>
      <c r="B1144" s="155">
        <v>0</v>
      </c>
      <c r="C1144" s="155"/>
      <c r="D1144" s="159">
        <v>0</v>
      </c>
      <c r="E1144" s="163"/>
      <c r="F1144" s="166"/>
      <c r="G1144" s="133"/>
    </row>
    <row r="1145" spans="1:7" ht="24.95" customHeight="1">
      <c r="A1145" s="148" t="s">
        <v>1754</v>
      </c>
      <c r="B1145" s="155">
        <v>0</v>
      </c>
      <c r="C1145" s="155"/>
      <c r="D1145" s="159">
        <v>0</v>
      </c>
      <c r="E1145" s="163"/>
      <c r="F1145" s="166"/>
      <c r="G1145" s="133"/>
    </row>
    <row r="1146" spans="1:7" ht="24.95" customHeight="1">
      <c r="A1146" s="148" t="s">
        <v>1755</v>
      </c>
      <c r="B1146" s="155">
        <v>0</v>
      </c>
      <c r="C1146" s="155"/>
      <c r="D1146" s="159">
        <v>0</v>
      </c>
      <c r="E1146" s="163"/>
      <c r="F1146" s="166"/>
      <c r="G1146" s="133"/>
    </row>
    <row r="1147" spans="1:7" ht="24.95" customHeight="1">
      <c r="A1147" s="148" t="s">
        <v>50</v>
      </c>
      <c r="B1147" s="159">
        <v>7372</v>
      </c>
      <c r="C1147" s="159">
        <v>5990.09</v>
      </c>
      <c r="D1147" s="159">
        <v>6183</v>
      </c>
      <c r="E1147" s="160">
        <v>103.22048583577208</v>
      </c>
      <c r="F1147" s="160">
        <v>134.8527808069793</v>
      </c>
      <c r="G1147" s="133"/>
    </row>
    <row r="1148" spans="1:7" ht="24.95" customHeight="1">
      <c r="A1148" s="148" t="s">
        <v>1756</v>
      </c>
      <c r="B1148" s="159">
        <v>6594</v>
      </c>
      <c r="C1148" s="159">
        <v>5151.37</v>
      </c>
      <c r="D1148" s="159">
        <v>5322</v>
      </c>
      <c r="E1148" s="160">
        <v>103.312322741329</v>
      </c>
      <c r="F1148" s="166"/>
      <c r="G1148" s="133"/>
    </row>
    <row r="1149" spans="1:7" ht="24.95" customHeight="1">
      <c r="A1149" s="146" t="s">
        <v>939</v>
      </c>
      <c r="B1149" s="155">
        <v>2811</v>
      </c>
      <c r="C1149" s="155">
        <v>2069.41</v>
      </c>
      <c r="D1149" s="147">
        <v>2220</v>
      </c>
      <c r="E1149" s="163">
        <v>107.27695333452532</v>
      </c>
      <c r="F1149" s="165"/>
      <c r="G1149" s="133"/>
    </row>
    <row r="1150" spans="1:7" ht="24.95" customHeight="1">
      <c r="A1150" s="146" t="s">
        <v>940</v>
      </c>
      <c r="B1150" s="155">
        <v>0</v>
      </c>
      <c r="C1150" s="155"/>
      <c r="D1150" s="147">
        <v>0</v>
      </c>
      <c r="E1150" s="163"/>
      <c r="F1150" s="165"/>
      <c r="G1150" s="133"/>
    </row>
    <row r="1151" spans="1:7" ht="24.95" customHeight="1">
      <c r="A1151" s="146" t="s">
        <v>941</v>
      </c>
      <c r="B1151" s="155">
        <v>0</v>
      </c>
      <c r="C1151" s="155"/>
      <c r="D1151" s="147">
        <v>0</v>
      </c>
      <c r="E1151" s="163"/>
      <c r="F1151" s="165"/>
      <c r="G1151" s="133"/>
    </row>
    <row r="1152" spans="1:7" ht="24.95" customHeight="1">
      <c r="A1152" s="146" t="s">
        <v>1757</v>
      </c>
      <c r="B1152" s="149">
        <v>300</v>
      </c>
      <c r="C1152" s="149">
        <v>260</v>
      </c>
      <c r="D1152" s="147">
        <v>260</v>
      </c>
      <c r="E1152" s="162">
        <v>100</v>
      </c>
      <c r="F1152" s="165"/>
      <c r="G1152" s="133"/>
    </row>
    <row r="1153" spans="1:7" ht="24.95" customHeight="1">
      <c r="A1153" s="146" t="s">
        <v>324</v>
      </c>
      <c r="B1153" s="149">
        <v>105</v>
      </c>
      <c r="C1153" s="149">
        <v>132.66999999999999</v>
      </c>
      <c r="D1153" s="147">
        <v>133</v>
      </c>
      <c r="E1153" s="162">
        <v>100.24873746890783</v>
      </c>
      <c r="F1153" s="165"/>
      <c r="G1153" s="133"/>
    </row>
    <row r="1154" spans="1:7" ht="24.95" customHeight="1">
      <c r="A1154" s="146" t="s">
        <v>325</v>
      </c>
      <c r="B1154" s="149">
        <v>0</v>
      </c>
      <c r="C1154" s="149"/>
      <c r="D1154" s="147">
        <v>0</v>
      </c>
      <c r="E1154" s="162"/>
      <c r="F1154" s="165"/>
      <c r="G1154" s="133"/>
    </row>
    <row r="1155" spans="1:7" ht="24.95" customHeight="1">
      <c r="A1155" s="146" t="s">
        <v>326</v>
      </c>
      <c r="B1155" s="149">
        <v>0</v>
      </c>
      <c r="C1155" s="149"/>
      <c r="D1155" s="147">
        <v>0</v>
      </c>
      <c r="E1155" s="162"/>
      <c r="F1155" s="165"/>
      <c r="G1155" s="133"/>
    </row>
    <row r="1156" spans="1:7" ht="24.95" customHeight="1">
      <c r="A1156" s="146" t="s">
        <v>327</v>
      </c>
      <c r="B1156" s="149">
        <v>60</v>
      </c>
      <c r="C1156" s="149">
        <v>12.5</v>
      </c>
      <c r="D1156" s="147">
        <v>13</v>
      </c>
      <c r="E1156" s="162">
        <v>104</v>
      </c>
      <c r="F1156" s="165"/>
      <c r="G1156" s="133"/>
    </row>
    <row r="1157" spans="1:7" ht="24.95" customHeight="1">
      <c r="A1157" s="146" t="s">
        <v>328</v>
      </c>
      <c r="B1157" s="149">
        <v>0</v>
      </c>
      <c r="C1157" s="149"/>
      <c r="D1157" s="147">
        <v>0</v>
      </c>
      <c r="E1157" s="162"/>
      <c r="F1157" s="165"/>
      <c r="G1157" s="133"/>
    </row>
    <row r="1158" spans="1:7" ht="24.95" customHeight="1">
      <c r="A1158" s="146" t="s">
        <v>329</v>
      </c>
      <c r="B1158" s="149">
        <v>0</v>
      </c>
      <c r="C1158" s="149"/>
      <c r="D1158" s="147">
        <v>0</v>
      </c>
      <c r="E1158" s="162"/>
      <c r="F1158" s="165"/>
      <c r="G1158" s="133"/>
    </row>
    <row r="1159" spans="1:7" ht="24.95" customHeight="1">
      <c r="A1159" s="146" t="s">
        <v>1758</v>
      </c>
      <c r="B1159" s="149">
        <v>70</v>
      </c>
      <c r="C1159" s="149">
        <v>21</v>
      </c>
      <c r="D1159" s="147">
        <v>21</v>
      </c>
      <c r="E1159" s="162">
        <v>100</v>
      </c>
      <c r="F1159" s="165"/>
      <c r="G1159" s="133"/>
    </row>
    <row r="1160" spans="1:7" ht="24.95" customHeight="1">
      <c r="A1160" s="146" t="s">
        <v>330</v>
      </c>
      <c r="B1160" s="149">
        <v>0</v>
      </c>
      <c r="C1160" s="149"/>
      <c r="D1160" s="147">
        <v>0</v>
      </c>
      <c r="E1160" s="162"/>
      <c r="F1160" s="165"/>
      <c r="G1160" s="133"/>
    </row>
    <row r="1161" spans="1:7" ht="24.95" customHeight="1">
      <c r="A1161" s="146" t="s">
        <v>331</v>
      </c>
      <c r="B1161" s="149">
        <v>0</v>
      </c>
      <c r="C1161" s="149"/>
      <c r="D1161" s="147">
        <v>0</v>
      </c>
      <c r="E1161" s="162"/>
      <c r="F1161" s="165"/>
      <c r="G1161" s="133"/>
    </row>
    <row r="1162" spans="1:7" ht="24.95" customHeight="1">
      <c r="A1162" s="146" t="s">
        <v>332</v>
      </c>
      <c r="B1162" s="149">
        <v>0</v>
      </c>
      <c r="C1162" s="149"/>
      <c r="D1162" s="147">
        <v>0</v>
      </c>
      <c r="E1162" s="162"/>
      <c r="F1162" s="165"/>
      <c r="G1162" s="133"/>
    </row>
    <row r="1163" spans="1:7" ht="24.95" customHeight="1">
      <c r="A1163" s="146" t="s">
        <v>333</v>
      </c>
      <c r="B1163" s="149">
        <v>0</v>
      </c>
      <c r="C1163" s="149"/>
      <c r="D1163" s="147">
        <v>0</v>
      </c>
      <c r="E1163" s="162"/>
      <c r="F1163" s="165"/>
      <c r="G1163" s="133"/>
    </row>
    <row r="1164" spans="1:7" ht="24.95" customHeight="1">
      <c r="A1164" s="146" t="s">
        <v>334</v>
      </c>
      <c r="B1164" s="149">
        <v>0</v>
      </c>
      <c r="C1164" s="149"/>
      <c r="D1164" s="147">
        <v>0</v>
      </c>
      <c r="E1164" s="162"/>
      <c r="F1164" s="165"/>
      <c r="G1164" s="133"/>
    </row>
    <row r="1165" spans="1:7" ht="24.95" customHeight="1">
      <c r="A1165" s="146" t="s">
        <v>335</v>
      </c>
      <c r="B1165" s="149">
        <v>0</v>
      </c>
      <c r="C1165" s="149"/>
      <c r="D1165" s="147">
        <v>0</v>
      </c>
      <c r="E1165" s="162"/>
      <c r="F1165" s="165"/>
      <c r="G1165" s="133"/>
    </row>
    <row r="1166" spans="1:7" ht="24.95" customHeight="1">
      <c r="A1166" s="146" t="s">
        <v>336</v>
      </c>
      <c r="B1166" s="149">
        <v>0</v>
      </c>
      <c r="C1166" s="149"/>
      <c r="D1166" s="147">
        <v>0</v>
      </c>
      <c r="E1166" s="162"/>
      <c r="F1166" s="165"/>
      <c r="G1166" s="133"/>
    </row>
    <row r="1167" spans="1:7" ht="24.95" customHeight="1">
      <c r="A1167" s="146" t="s">
        <v>337</v>
      </c>
      <c r="B1167" s="149">
        <v>0</v>
      </c>
      <c r="C1167" s="149"/>
      <c r="D1167" s="147">
        <v>0</v>
      </c>
      <c r="E1167" s="162"/>
      <c r="F1167" s="165"/>
      <c r="G1167" s="133"/>
    </row>
    <row r="1168" spans="1:7" ht="24.95" customHeight="1">
      <c r="A1168" s="146" t="s">
        <v>338</v>
      </c>
      <c r="B1168" s="149">
        <v>0</v>
      </c>
      <c r="C1168" s="149"/>
      <c r="D1168" s="147">
        <v>0</v>
      </c>
      <c r="E1168" s="162"/>
      <c r="F1168" s="165"/>
      <c r="G1168" s="133"/>
    </row>
    <row r="1169" spans="1:7" ht="24.95" customHeight="1">
      <c r="A1169" s="146" t="s">
        <v>339</v>
      </c>
      <c r="B1169" s="149">
        <v>0</v>
      </c>
      <c r="C1169" s="149"/>
      <c r="D1169" s="147">
        <v>0</v>
      </c>
      <c r="E1169" s="162"/>
      <c r="F1169" s="165"/>
      <c r="G1169" s="133"/>
    </row>
    <row r="1170" spans="1:7" ht="24.95" customHeight="1">
      <c r="A1170" s="146" t="s">
        <v>340</v>
      </c>
      <c r="B1170" s="149">
        <v>0</v>
      </c>
      <c r="C1170" s="149"/>
      <c r="D1170" s="147">
        <v>0</v>
      </c>
      <c r="E1170" s="162"/>
      <c r="F1170" s="165"/>
      <c r="G1170" s="133"/>
    </row>
    <row r="1171" spans="1:7" ht="24.95" customHeight="1">
      <c r="A1171" s="146" t="s">
        <v>341</v>
      </c>
      <c r="B1171" s="149">
        <v>0</v>
      </c>
      <c r="C1171" s="149"/>
      <c r="D1171" s="147">
        <v>0</v>
      </c>
      <c r="E1171" s="162"/>
      <c r="F1171" s="165"/>
      <c r="G1171" s="133"/>
    </row>
    <row r="1172" spans="1:7" ht="24.95" customHeight="1">
      <c r="A1172" s="146" t="s">
        <v>342</v>
      </c>
      <c r="B1172" s="149">
        <v>40</v>
      </c>
      <c r="C1172" s="149"/>
      <c r="D1172" s="147">
        <v>0</v>
      </c>
      <c r="E1172" s="162"/>
      <c r="F1172" s="165"/>
      <c r="G1172" s="133"/>
    </row>
    <row r="1173" spans="1:7" ht="24.95" customHeight="1">
      <c r="A1173" s="146" t="s">
        <v>294</v>
      </c>
      <c r="B1173" s="149">
        <v>3150</v>
      </c>
      <c r="C1173" s="149">
        <v>2620.7800000000002</v>
      </c>
      <c r="D1173" s="147">
        <v>2640</v>
      </c>
      <c r="E1173" s="162">
        <v>100.73336945489511</v>
      </c>
      <c r="F1173" s="165"/>
      <c r="G1173" s="133"/>
    </row>
    <row r="1174" spans="1:7" ht="24.95" customHeight="1">
      <c r="A1174" s="146" t="s">
        <v>343</v>
      </c>
      <c r="B1174" s="149">
        <v>58</v>
      </c>
      <c r="C1174" s="149">
        <v>35</v>
      </c>
      <c r="D1174" s="147">
        <v>35</v>
      </c>
      <c r="E1174" s="162">
        <v>100</v>
      </c>
      <c r="F1174" s="165"/>
      <c r="G1174" s="133"/>
    </row>
    <row r="1175" spans="1:7" ht="24.95" customHeight="1">
      <c r="A1175" s="148" t="s">
        <v>1759</v>
      </c>
      <c r="B1175" s="159">
        <v>778</v>
      </c>
      <c r="C1175" s="159">
        <v>838.73</v>
      </c>
      <c r="D1175" s="159">
        <v>861</v>
      </c>
      <c r="E1175" s="160">
        <v>102.6552048931122</v>
      </c>
      <c r="F1175" s="166"/>
      <c r="G1175" s="133"/>
    </row>
    <row r="1176" spans="1:7" ht="24.95" customHeight="1">
      <c r="A1176" s="146" t="s">
        <v>939</v>
      </c>
      <c r="B1176" s="149">
        <v>86</v>
      </c>
      <c r="C1176" s="149"/>
      <c r="D1176" s="147">
        <v>0</v>
      </c>
      <c r="E1176" s="162"/>
      <c r="F1176" s="165"/>
      <c r="G1176" s="133"/>
    </row>
    <row r="1177" spans="1:7" ht="24.95" customHeight="1">
      <c r="A1177" s="146" t="s">
        <v>940</v>
      </c>
      <c r="B1177" s="149"/>
      <c r="C1177" s="149"/>
      <c r="D1177" s="147">
        <v>0</v>
      </c>
      <c r="E1177" s="162"/>
      <c r="F1177" s="165"/>
      <c r="G1177" s="133"/>
    </row>
    <row r="1178" spans="1:7" ht="24.95" customHeight="1">
      <c r="A1178" s="146" t="s">
        <v>941</v>
      </c>
      <c r="B1178" s="149">
        <v>0</v>
      </c>
      <c r="C1178" s="149"/>
      <c r="D1178" s="147">
        <v>0</v>
      </c>
      <c r="E1178" s="162"/>
      <c r="F1178" s="165"/>
      <c r="G1178" s="133"/>
    </row>
    <row r="1179" spans="1:7" ht="24.95" customHeight="1">
      <c r="A1179" s="146" t="s">
        <v>1760</v>
      </c>
      <c r="B1179" s="155">
        <v>288</v>
      </c>
      <c r="C1179" s="155">
        <v>223.37</v>
      </c>
      <c r="D1179" s="147">
        <v>224</v>
      </c>
      <c r="E1179" s="163">
        <v>100.28204324663115</v>
      </c>
      <c r="F1179" s="165"/>
      <c r="G1179" s="133"/>
    </row>
    <row r="1180" spans="1:7" ht="24.95" customHeight="1">
      <c r="A1180" s="146" t="s">
        <v>1761</v>
      </c>
      <c r="B1180" s="149">
        <v>0</v>
      </c>
      <c r="C1180" s="149"/>
      <c r="D1180" s="147">
        <v>0</v>
      </c>
      <c r="E1180" s="162"/>
      <c r="F1180" s="165"/>
      <c r="G1180" s="133"/>
    </row>
    <row r="1181" spans="1:7" ht="24.95" customHeight="1">
      <c r="A1181" s="146" t="s">
        <v>1762</v>
      </c>
      <c r="B1181" s="149">
        <v>0</v>
      </c>
      <c r="C1181" s="149"/>
      <c r="D1181" s="147">
        <v>0</v>
      </c>
      <c r="E1181" s="162"/>
      <c r="F1181" s="165"/>
      <c r="G1181" s="133"/>
    </row>
    <row r="1182" spans="1:7" ht="24.95" customHeight="1">
      <c r="A1182" s="146" t="s">
        <v>1763</v>
      </c>
      <c r="B1182" s="149">
        <v>0</v>
      </c>
      <c r="C1182" s="149"/>
      <c r="D1182" s="147">
        <v>0</v>
      </c>
      <c r="E1182" s="162"/>
      <c r="F1182" s="165"/>
      <c r="G1182" s="133"/>
    </row>
    <row r="1183" spans="1:7" ht="24.95" customHeight="1">
      <c r="A1183" s="146" t="s">
        <v>1764</v>
      </c>
      <c r="B1183" s="149">
        <v>385</v>
      </c>
      <c r="C1183" s="149">
        <v>596.35</v>
      </c>
      <c r="D1183" s="147">
        <v>618</v>
      </c>
      <c r="E1183" s="162">
        <v>103.63041837846903</v>
      </c>
      <c r="F1183" s="165"/>
      <c r="G1183" s="133"/>
    </row>
    <row r="1184" spans="1:7" ht="24.95" customHeight="1">
      <c r="A1184" s="146" t="s">
        <v>1765</v>
      </c>
      <c r="B1184" s="149">
        <v>0</v>
      </c>
      <c r="C1184" s="149"/>
      <c r="D1184" s="147">
        <v>0</v>
      </c>
      <c r="E1184" s="162"/>
      <c r="F1184" s="165"/>
      <c r="G1184" s="133"/>
    </row>
    <row r="1185" spans="1:7" ht="24.95" customHeight="1">
      <c r="A1185" s="146" t="s">
        <v>1766</v>
      </c>
      <c r="B1185" s="149">
        <v>0</v>
      </c>
      <c r="C1185" s="149"/>
      <c r="D1185" s="147">
        <v>0</v>
      </c>
      <c r="E1185" s="162"/>
      <c r="F1185" s="165"/>
      <c r="G1185" s="133"/>
    </row>
    <row r="1186" spans="1:7" ht="24.95" customHeight="1">
      <c r="A1186" s="146" t="s">
        <v>1767</v>
      </c>
      <c r="B1186" s="149">
        <v>0</v>
      </c>
      <c r="C1186" s="149"/>
      <c r="D1186" s="147">
        <v>0</v>
      </c>
      <c r="E1186" s="162"/>
      <c r="F1186" s="165"/>
      <c r="G1186" s="133"/>
    </row>
    <row r="1187" spans="1:7" ht="24.95" customHeight="1">
      <c r="A1187" s="146" t="s">
        <v>1768</v>
      </c>
      <c r="B1187" s="149">
        <v>0</v>
      </c>
      <c r="C1187" s="149"/>
      <c r="D1187" s="147">
        <v>0</v>
      </c>
      <c r="E1187" s="162"/>
      <c r="F1187" s="165"/>
      <c r="G1187" s="133"/>
    </row>
    <row r="1188" spans="1:7" ht="24.95" customHeight="1">
      <c r="A1188" s="146" t="s">
        <v>1769</v>
      </c>
      <c r="B1188" s="149">
        <v>0</v>
      </c>
      <c r="C1188" s="149"/>
      <c r="D1188" s="147">
        <v>0</v>
      </c>
      <c r="E1188" s="162"/>
      <c r="F1188" s="165"/>
      <c r="G1188" s="133"/>
    </row>
    <row r="1189" spans="1:7" ht="24.95" customHeight="1">
      <c r="A1189" s="146" t="s">
        <v>1770</v>
      </c>
      <c r="B1189" s="149">
        <v>19</v>
      </c>
      <c r="C1189" s="149">
        <v>19</v>
      </c>
      <c r="D1189" s="147">
        <v>19</v>
      </c>
      <c r="E1189" s="162">
        <v>100</v>
      </c>
      <c r="F1189" s="165"/>
      <c r="G1189" s="133"/>
    </row>
    <row r="1190" spans="1:7" ht="24.95" customHeight="1">
      <c r="A1190" s="148" t="s">
        <v>1771</v>
      </c>
      <c r="B1190" s="159">
        <v>0</v>
      </c>
      <c r="C1190" s="159"/>
      <c r="D1190" s="159">
        <v>0</v>
      </c>
      <c r="E1190" s="160"/>
      <c r="F1190" s="166"/>
      <c r="G1190" s="133"/>
    </row>
    <row r="1191" spans="1:7" ht="24.95" customHeight="1">
      <c r="A1191" s="146" t="s">
        <v>1772</v>
      </c>
      <c r="B1191" s="149">
        <v>0</v>
      </c>
      <c r="C1191" s="149"/>
      <c r="D1191" s="147">
        <v>0</v>
      </c>
      <c r="E1191" s="162"/>
      <c r="F1191" s="165"/>
      <c r="G1191" s="133"/>
    </row>
    <row r="1192" spans="1:7" ht="24.95" customHeight="1">
      <c r="A1192" s="148" t="s">
        <v>51</v>
      </c>
      <c r="B1192" s="159">
        <v>56581</v>
      </c>
      <c r="C1192" s="159">
        <v>43247</v>
      </c>
      <c r="D1192" s="159">
        <v>42973</v>
      </c>
      <c r="E1192" s="160">
        <v>99.366430041390146</v>
      </c>
      <c r="F1192" s="160">
        <v>186.24799549256707</v>
      </c>
      <c r="G1192" s="133"/>
    </row>
    <row r="1193" spans="1:7" ht="24.95" customHeight="1">
      <c r="A1193" s="148" t="s">
        <v>1773</v>
      </c>
      <c r="B1193" s="159">
        <v>15100</v>
      </c>
      <c r="C1193" s="159">
        <v>25694.22</v>
      </c>
      <c r="D1193" s="159">
        <v>25785</v>
      </c>
      <c r="E1193" s="160">
        <v>100.35330903214808</v>
      </c>
      <c r="F1193" s="166"/>
      <c r="G1193" s="133"/>
    </row>
    <row r="1194" spans="1:7" ht="24.95" customHeight="1">
      <c r="A1194" s="146" t="s">
        <v>1774</v>
      </c>
      <c r="B1194" s="155">
        <v>0</v>
      </c>
      <c r="C1194" s="155"/>
      <c r="D1194" s="147">
        <v>0</v>
      </c>
      <c r="E1194" s="163"/>
      <c r="F1194" s="165"/>
      <c r="G1194" s="133"/>
    </row>
    <row r="1195" spans="1:7" ht="24.95" customHeight="1">
      <c r="A1195" s="146" t="s">
        <v>1775</v>
      </c>
      <c r="B1195" s="149">
        <v>0</v>
      </c>
      <c r="C1195" s="149"/>
      <c r="D1195" s="147">
        <v>0</v>
      </c>
      <c r="E1195" s="162"/>
      <c r="F1195" s="165"/>
      <c r="G1195" s="133"/>
    </row>
    <row r="1196" spans="1:7" ht="24.95" customHeight="1">
      <c r="A1196" s="146" t="s">
        <v>1776</v>
      </c>
      <c r="B1196" s="155">
        <v>15100</v>
      </c>
      <c r="C1196" s="155">
        <v>25600.91</v>
      </c>
      <c r="D1196" s="147">
        <v>25601</v>
      </c>
      <c r="E1196" s="163">
        <v>100.00035155000349</v>
      </c>
      <c r="F1196" s="165"/>
      <c r="G1196" s="133"/>
    </row>
    <row r="1197" spans="1:7" ht="24.95" customHeight="1">
      <c r="A1197" s="146" t="s">
        <v>1777</v>
      </c>
      <c r="B1197" s="155">
        <v>0</v>
      </c>
      <c r="C1197" s="155"/>
      <c r="D1197" s="147">
        <v>0</v>
      </c>
      <c r="E1197" s="163"/>
      <c r="F1197" s="165"/>
      <c r="G1197" s="133"/>
    </row>
    <row r="1198" spans="1:7" ht="24.95" customHeight="1">
      <c r="A1198" s="146" t="s">
        <v>1778</v>
      </c>
      <c r="B1198" s="149">
        <v>0</v>
      </c>
      <c r="C1198" s="149"/>
      <c r="D1198" s="147">
        <v>0</v>
      </c>
      <c r="E1198" s="162"/>
      <c r="F1198" s="165"/>
      <c r="G1198" s="133"/>
    </row>
    <row r="1199" spans="1:7" ht="24.95" customHeight="1">
      <c r="A1199" s="146" t="s">
        <v>1779</v>
      </c>
      <c r="B1199" s="149">
        <v>0</v>
      </c>
      <c r="C1199" s="149"/>
      <c r="D1199" s="147">
        <v>0</v>
      </c>
      <c r="E1199" s="162"/>
      <c r="F1199" s="165"/>
      <c r="G1199" s="133"/>
    </row>
    <row r="1200" spans="1:7" ht="24.95" customHeight="1">
      <c r="A1200" s="146" t="s">
        <v>1780</v>
      </c>
      <c r="B1200" s="149">
        <v>0</v>
      </c>
      <c r="C1200" s="149"/>
      <c r="D1200" s="147">
        <v>0</v>
      </c>
      <c r="E1200" s="162"/>
      <c r="F1200" s="165"/>
      <c r="G1200" s="133"/>
    </row>
    <row r="1201" spans="1:7" ht="24.95" customHeight="1">
      <c r="A1201" s="146" t="s">
        <v>344</v>
      </c>
      <c r="B1201" s="149">
        <v>0</v>
      </c>
      <c r="C1201" s="149">
        <v>93.31</v>
      </c>
      <c r="D1201" s="147">
        <v>184</v>
      </c>
      <c r="E1201" s="162">
        <v>197.19215518165257</v>
      </c>
      <c r="F1201" s="165"/>
      <c r="G1201" s="133"/>
    </row>
    <row r="1202" spans="1:7" ht="24.95" customHeight="1">
      <c r="A1202" s="146" t="s">
        <v>345</v>
      </c>
      <c r="B1202" s="149">
        <v>0</v>
      </c>
      <c r="C1202" s="149"/>
      <c r="D1202" s="147">
        <v>0</v>
      </c>
      <c r="E1202" s="162"/>
      <c r="F1202" s="165"/>
      <c r="G1202" s="133"/>
    </row>
    <row r="1203" spans="1:7" ht="24.95" customHeight="1">
      <c r="A1203" s="146" t="s">
        <v>1781</v>
      </c>
      <c r="B1203" s="149">
        <v>0</v>
      </c>
      <c r="C1203" s="149"/>
      <c r="D1203" s="147">
        <v>0</v>
      </c>
      <c r="E1203" s="162"/>
      <c r="F1203" s="165"/>
      <c r="G1203" s="133"/>
    </row>
    <row r="1204" spans="1:7" ht="24.95" customHeight="1">
      <c r="A1204" s="148" t="s">
        <v>1782</v>
      </c>
      <c r="B1204" s="159">
        <v>33416</v>
      </c>
      <c r="C1204" s="159">
        <v>16429.060000000001</v>
      </c>
      <c r="D1204" s="159">
        <v>16064</v>
      </c>
      <c r="E1204" s="160">
        <v>97.777961733659737</v>
      </c>
      <c r="F1204" s="166"/>
      <c r="G1204" s="133"/>
    </row>
    <row r="1205" spans="1:7" ht="24.95" customHeight="1">
      <c r="A1205" s="146" t="s">
        <v>1783</v>
      </c>
      <c r="B1205" s="149">
        <v>33416</v>
      </c>
      <c r="C1205" s="149">
        <v>16429.060000000001</v>
      </c>
      <c r="D1205" s="147">
        <v>16064</v>
      </c>
      <c r="E1205" s="162">
        <v>97.777961733659737</v>
      </c>
      <c r="F1205" s="165"/>
      <c r="G1205" s="133"/>
    </row>
    <row r="1206" spans="1:7" ht="24.95" customHeight="1">
      <c r="A1206" s="146" t="s">
        <v>1784</v>
      </c>
      <c r="B1206" s="149">
        <v>0</v>
      </c>
      <c r="C1206" s="149"/>
      <c r="D1206" s="147">
        <v>0</v>
      </c>
      <c r="E1206" s="162"/>
      <c r="F1206" s="165"/>
      <c r="G1206" s="133"/>
    </row>
    <row r="1207" spans="1:7" ht="24.95" customHeight="1">
      <c r="A1207" s="146" t="s">
        <v>1785</v>
      </c>
      <c r="B1207" s="149">
        <v>0</v>
      </c>
      <c r="C1207" s="149"/>
      <c r="D1207" s="147">
        <v>0</v>
      </c>
      <c r="E1207" s="162"/>
      <c r="F1207" s="165"/>
      <c r="G1207" s="133"/>
    </row>
    <row r="1208" spans="1:7" ht="24.95" customHeight="1">
      <c r="A1208" s="148" t="s">
        <v>1786</v>
      </c>
      <c r="B1208" s="159">
        <v>8065</v>
      </c>
      <c r="C1208" s="159">
        <v>1123.72</v>
      </c>
      <c r="D1208" s="159">
        <v>1124</v>
      </c>
      <c r="E1208" s="160">
        <v>100.02491723916991</v>
      </c>
      <c r="F1208" s="166"/>
      <c r="G1208" s="133"/>
    </row>
    <row r="1209" spans="1:7" ht="24.95" customHeight="1">
      <c r="A1209" s="146" t="s">
        <v>1787</v>
      </c>
      <c r="B1209" s="149">
        <v>0</v>
      </c>
      <c r="C1209" s="149"/>
      <c r="D1209" s="147">
        <v>0</v>
      </c>
      <c r="E1209" s="162"/>
      <c r="F1209" s="165"/>
      <c r="G1209" s="133"/>
    </row>
    <row r="1210" spans="1:7" ht="24.95" customHeight="1">
      <c r="A1210" s="146" t="s">
        <v>1788</v>
      </c>
      <c r="B1210" s="149">
        <v>8065</v>
      </c>
      <c r="C1210" s="149">
        <v>1123.72</v>
      </c>
      <c r="D1210" s="147">
        <v>1124</v>
      </c>
      <c r="E1210" s="162">
        <v>100.02491723916991</v>
      </c>
      <c r="F1210" s="165"/>
      <c r="G1210" s="133"/>
    </row>
    <row r="1211" spans="1:7" ht="24.95" customHeight="1">
      <c r="A1211" s="146" t="s">
        <v>1789</v>
      </c>
      <c r="B1211" s="149">
        <v>0</v>
      </c>
      <c r="C1211" s="149"/>
      <c r="D1211" s="147">
        <v>0</v>
      </c>
      <c r="E1211" s="162"/>
      <c r="F1211" s="165"/>
      <c r="G1211" s="133"/>
    </row>
    <row r="1212" spans="1:7" ht="24.95" customHeight="1">
      <c r="A1212" s="148" t="s">
        <v>52</v>
      </c>
      <c r="B1212" s="159">
        <v>120</v>
      </c>
      <c r="C1212" s="159">
        <v>112.8</v>
      </c>
      <c r="D1212" s="159">
        <v>113</v>
      </c>
      <c r="E1212" s="160">
        <v>100.177304964539</v>
      </c>
      <c r="F1212" s="160">
        <v>32.848837209302324</v>
      </c>
      <c r="G1212" s="133"/>
    </row>
    <row r="1213" spans="1:7" ht="24.95" customHeight="1">
      <c r="A1213" s="148" t="s">
        <v>1790</v>
      </c>
      <c r="B1213" s="159">
        <v>120</v>
      </c>
      <c r="C1213" s="159">
        <v>112.8</v>
      </c>
      <c r="D1213" s="159">
        <v>113</v>
      </c>
      <c r="E1213" s="160">
        <v>100.177304964539</v>
      </c>
      <c r="F1213" s="166"/>
      <c r="G1213" s="133"/>
    </row>
    <row r="1214" spans="1:7" ht="24.95" customHeight="1">
      <c r="A1214" s="146" t="s">
        <v>939</v>
      </c>
      <c r="B1214" s="149"/>
      <c r="C1214" s="149"/>
      <c r="D1214" s="147">
        <v>0</v>
      </c>
      <c r="E1214" s="162"/>
      <c r="F1214" s="165"/>
      <c r="G1214" s="133"/>
    </row>
    <row r="1215" spans="1:7" ht="24.95" customHeight="1">
      <c r="A1215" s="146" t="s">
        <v>940</v>
      </c>
      <c r="B1215" s="149"/>
      <c r="C1215" s="149"/>
      <c r="D1215" s="147">
        <v>0</v>
      </c>
      <c r="E1215" s="162"/>
      <c r="F1215" s="165"/>
      <c r="G1215" s="133"/>
    </row>
    <row r="1216" spans="1:7" ht="24.95" customHeight="1">
      <c r="A1216" s="146" t="s">
        <v>941</v>
      </c>
      <c r="B1216" s="155"/>
      <c r="C1216" s="155"/>
      <c r="D1216" s="147">
        <v>0</v>
      </c>
      <c r="E1216" s="163"/>
      <c r="F1216" s="165"/>
      <c r="G1216" s="133"/>
    </row>
    <row r="1217" spans="1:7" ht="24.95" customHeight="1">
      <c r="A1217" s="146" t="s">
        <v>1791</v>
      </c>
      <c r="B1217" s="155"/>
      <c r="C1217" s="155"/>
      <c r="D1217" s="147">
        <v>0</v>
      </c>
      <c r="E1217" s="163"/>
      <c r="F1217" s="165"/>
      <c r="G1217" s="133"/>
    </row>
    <row r="1218" spans="1:7" ht="24.95" customHeight="1">
      <c r="A1218" s="146" t="s">
        <v>1792</v>
      </c>
      <c r="B1218" s="149"/>
      <c r="C1218" s="149"/>
      <c r="D1218" s="147">
        <v>0</v>
      </c>
      <c r="E1218" s="162"/>
      <c r="F1218" s="165"/>
      <c r="G1218" s="133"/>
    </row>
    <row r="1219" spans="1:7" ht="24.95" customHeight="1">
      <c r="A1219" s="146" t="s">
        <v>1793</v>
      </c>
      <c r="B1219" s="149"/>
      <c r="C1219" s="149"/>
      <c r="D1219" s="147">
        <v>0</v>
      </c>
      <c r="E1219" s="162"/>
      <c r="F1219" s="165"/>
      <c r="G1219" s="133"/>
    </row>
    <row r="1220" spans="1:7" ht="24.95" customHeight="1">
      <c r="A1220" s="146" t="s">
        <v>1794</v>
      </c>
      <c r="B1220" s="149"/>
      <c r="C1220" s="149"/>
      <c r="D1220" s="147">
        <v>0</v>
      </c>
      <c r="E1220" s="162"/>
      <c r="F1220" s="165"/>
      <c r="G1220" s="133"/>
    </row>
    <row r="1221" spans="1:7" ht="24.95" customHeight="1">
      <c r="A1221" s="146" t="s">
        <v>1795</v>
      </c>
      <c r="B1221" s="149"/>
      <c r="C1221" s="149"/>
      <c r="D1221" s="147"/>
      <c r="E1221" s="162"/>
      <c r="F1221" s="165"/>
      <c r="G1221" s="133"/>
    </row>
    <row r="1222" spans="1:7" ht="24.95" customHeight="1">
      <c r="A1222" s="146" t="s">
        <v>1796</v>
      </c>
      <c r="B1222" s="149"/>
      <c r="C1222" s="149"/>
      <c r="D1222" s="147"/>
      <c r="E1222" s="162"/>
      <c r="F1222" s="165"/>
      <c r="G1222" s="133"/>
    </row>
    <row r="1223" spans="1:7" ht="24.95" customHeight="1">
      <c r="A1223" s="146" t="s">
        <v>1797</v>
      </c>
      <c r="B1223" s="149"/>
      <c r="C1223" s="149"/>
      <c r="D1223" s="147"/>
      <c r="E1223" s="162"/>
      <c r="F1223" s="165"/>
      <c r="G1223" s="133"/>
    </row>
    <row r="1224" spans="1:7" ht="24.95" customHeight="1">
      <c r="A1224" s="146" t="s">
        <v>1798</v>
      </c>
      <c r="B1224" s="149"/>
      <c r="C1224" s="149"/>
      <c r="D1224" s="147"/>
      <c r="E1224" s="162"/>
      <c r="F1224" s="165"/>
      <c r="G1224" s="133"/>
    </row>
    <row r="1225" spans="1:7" ht="24.95" customHeight="1">
      <c r="A1225" s="146" t="s">
        <v>1799</v>
      </c>
      <c r="B1225" s="149"/>
      <c r="C1225" s="149"/>
      <c r="D1225" s="147"/>
      <c r="E1225" s="162"/>
      <c r="F1225" s="165"/>
      <c r="G1225" s="133"/>
    </row>
    <row r="1226" spans="1:7" ht="24.95" customHeight="1">
      <c r="A1226" s="146" t="s">
        <v>1800</v>
      </c>
      <c r="B1226" s="149"/>
      <c r="C1226" s="149"/>
      <c r="D1226" s="147"/>
      <c r="E1226" s="162"/>
      <c r="F1226" s="165"/>
      <c r="G1226" s="133"/>
    </row>
    <row r="1227" spans="1:7" ht="24.95" customHeight="1">
      <c r="A1227" s="146" t="s">
        <v>1801</v>
      </c>
      <c r="B1227" s="149"/>
      <c r="C1227" s="149"/>
      <c r="D1227" s="147"/>
      <c r="E1227" s="162"/>
      <c r="F1227" s="165"/>
      <c r="G1227" s="133"/>
    </row>
    <row r="1228" spans="1:7" ht="24.95" customHeight="1">
      <c r="A1228" s="146" t="s">
        <v>1802</v>
      </c>
      <c r="B1228" s="149"/>
      <c r="C1228" s="149"/>
      <c r="D1228" s="147">
        <v>0</v>
      </c>
      <c r="E1228" s="162"/>
      <c r="F1228" s="165"/>
      <c r="G1228" s="133"/>
    </row>
    <row r="1229" spans="1:7" ht="24.95" customHeight="1">
      <c r="A1229" s="146" t="s">
        <v>294</v>
      </c>
      <c r="B1229" s="149">
        <v>0</v>
      </c>
      <c r="C1229" s="149"/>
      <c r="D1229" s="147">
        <v>0</v>
      </c>
      <c r="E1229" s="162"/>
      <c r="F1229" s="165"/>
      <c r="G1229" s="133"/>
    </row>
    <row r="1230" spans="1:7" ht="24.95" customHeight="1">
      <c r="A1230" s="146" t="s">
        <v>1803</v>
      </c>
      <c r="B1230" s="156">
        <v>120</v>
      </c>
      <c r="C1230" s="156">
        <v>112.8</v>
      </c>
      <c r="D1230" s="147">
        <v>113</v>
      </c>
      <c r="E1230" s="162">
        <v>100.177304964539</v>
      </c>
      <c r="F1230" s="165"/>
      <c r="G1230" s="133"/>
    </row>
    <row r="1231" spans="1:7" ht="24.95" customHeight="1">
      <c r="A1231" s="148" t="s">
        <v>1804</v>
      </c>
      <c r="B1231" s="159">
        <v>0</v>
      </c>
      <c r="C1231" s="159"/>
      <c r="D1231" s="159">
        <v>0</v>
      </c>
      <c r="E1231" s="160"/>
      <c r="F1231" s="166"/>
      <c r="G1231" s="133"/>
    </row>
    <row r="1232" spans="1:7" ht="24.95" customHeight="1">
      <c r="A1232" s="146" t="s">
        <v>1805</v>
      </c>
      <c r="B1232" s="155">
        <v>0</v>
      </c>
      <c r="C1232" s="155"/>
      <c r="D1232" s="147">
        <v>0</v>
      </c>
      <c r="E1232" s="163"/>
      <c r="F1232" s="165"/>
      <c r="G1232" s="133"/>
    </row>
    <row r="1233" spans="1:7" ht="24.95" customHeight="1">
      <c r="A1233" s="146" t="s">
        <v>1806</v>
      </c>
      <c r="B1233" s="149">
        <v>0</v>
      </c>
      <c r="C1233" s="149"/>
      <c r="D1233" s="147">
        <v>0</v>
      </c>
      <c r="E1233" s="162"/>
      <c r="F1233" s="165"/>
      <c r="G1233" s="133"/>
    </row>
    <row r="1234" spans="1:7" ht="24.95" customHeight="1">
      <c r="A1234" s="146" t="s">
        <v>1807</v>
      </c>
      <c r="B1234" s="149">
        <v>0</v>
      </c>
      <c r="C1234" s="149"/>
      <c r="D1234" s="147">
        <v>0</v>
      </c>
      <c r="E1234" s="162"/>
      <c r="F1234" s="165"/>
      <c r="G1234" s="133"/>
    </row>
    <row r="1235" spans="1:7" ht="24.95" customHeight="1">
      <c r="A1235" s="146" t="s">
        <v>1808</v>
      </c>
      <c r="B1235" s="149">
        <v>0</v>
      </c>
      <c r="C1235" s="149"/>
      <c r="D1235" s="147"/>
      <c r="E1235" s="162"/>
      <c r="F1235" s="165"/>
      <c r="G1235" s="133"/>
    </row>
    <row r="1236" spans="1:7" ht="24.95" customHeight="1">
      <c r="A1236" s="146" t="s">
        <v>1809</v>
      </c>
      <c r="B1236" s="149">
        <v>0</v>
      </c>
      <c r="C1236" s="149"/>
      <c r="D1236" s="147">
        <v>0</v>
      </c>
      <c r="E1236" s="162"/>
      <c r="F1236" s="165"/>
      <c r="G1236" s="133"/>
    </row>
    <row r="1237" spans="1:7" ht="24.95" customHeight="1">
      <c r="A1237" s="148" t="s">
        <v>1810</v>
      </c>
      <c r="B1237" s="159">
        <v>0</v>
      </c>
      <c r="C1237" s="159"/>
      <c r="D1237" s="159">
        <v>0</v>
      </c>
      <c r="E1237" s="160"/>
      <c r="F1237" s="166"/>
      <c r="G1237" s="133"/>
    </row>
    <row r="1238" spans="1:7" ht="24.95" customHeight="1">
      <c r="A1238" s="146" t="s">
        <v>1811</v>
      </c>
      <c r="B1238" s="149">
        <v>0</v>
      </c>
      <c r="C1238" s="149"/>
      <c r="D1238" s="147">
        <v>0</v>
      </c>
      <c r="E1238" s="162"/>
      <c r="F1238" s="165"/>
      <c r="G1238" s="133"/>
    </row>
    <row r="1239" spans="1:7" ht="24.95" customHeight="1">
      <c r="A1239" s="146" t="s">
        <v>1812</v>
      </c>
      <c r="B1239" s="149">
        <v>0</v>
      </c>
      <c r="C1239" s="149"/>
      <c r="D1239" s="147">
        <v>0</v>
      </c>
      <c r="E1239" s="162"/>
      <c r="F1239" s="165"/>
      <c r="G1239" s="133"/>
    </row>
    <row r="1240" spans="1:7" ht="24.95" customHeight="1">
      <c r="A1240" s="146" t="s">
        <v>1813</v>
      </c>
      <c r="B1240" s="149">
        <v>0</v>
      </c>
      <c r="C1240" s="149"/>
      <c r="D1240" s="147"/>
      <c r="E1240" s="162"/>
      <c r="F1240" s="165"/>
      <c r="G1240" s="133"/>
    </row>
    <row r="1241" spans="1:7" ht="24.95" customHeight="1">
      <c r="A1241" s="146" t="s">
        <v>1814</v>
      </c>
      <c r="B1241" s="149">
        <v>0</v>
      </c>
      <c r="C1241" s="149"/>
      <c r="D1241" s="147">
        <v>0</v>
      </c>
      <c r="E1241" s="162"/>
      <c r="F1241" s="165"/>
      <c r="G1241" s="133"/>
    </row>
    <row r="1242" spans="1:7" ht="24.95" customHeight="1">
      <c r="A1242" s="146" t="s">
        <v>1815</v>
      </c>
      <c r="B1242" s="149">
        <v>0</v>
      </c>
      <c r="C1242" s="149"/>
      <c r="D1242" s="147">
        <v>0</v>
      </c>
      <c r="E1242" s="162"/>
      <c r="F1242" s="165"/>
      <c r="G1242" s="133"/>
    </row>
    <row r="1243" spans="1:7" ht="24.95" customHeight="1">
      <c r="A1243" s="148" t="s">
        <v>1816</v>
      </c>
      <c r="B1243" s="159">
        <v>0</v>
      </c>
      <c r="C1243" s="159"/>
      <c r="D1243" s="159">
        <v>0</v>
      </c>
      <c r="E1243" s="160"/>
      <c r="F1243" s="166"/>
      <c r="G1243" s="133"/>
    </row>
    <row r="1244" spans="1:7" ht="24.95" customHeight="1">
      <c r="A1244" s="146" t="s">
        <v>1817</v>
      </c>
      <c r="B1244" s="149">
        <v>0</v>
      </c>
      <c r="C1244" s="149"/>
      <c r="D1244" s="147">
        <v>0</v>
      </c>
      <c r="E1244" s="162"/>
      <c r="F1244" s="165"/>
      <c r="G1244" s="133"/>
    </row>
    <row r="1245" spans="1:7" ht="24.95" customHeight="1">
      <c r="A1245" s="146" t="s">
        <v>1818</v>
      </c>
      <c r="B1245" s="149">
        <v>0</v>
      </c>
      <c r="C1245" s="149"/>
      <c r="D1245" s="147">
        <v>0</v>
      </c>
      <c r="E1245" s="162"/>
      <c r="F1245" s="165"/>
      <c r="G1245" s="133"/>
    </row>
    <row r="1246" spans="1:7" ht="24.95" customHeight="1">
      <c r="A1246" s="146" t="s">
        <v>1819</v>
      </c>
      <c r="B1246" s="155">
        <v>0</v>
      </c>
      <c r="C1246" s="155"/>
      <c r="D1246" s="147">
        <v>0</v>
      </c>
      <c r="E1246" s="163"/>
      <c r="F1246" s="165"/>
      <c r="G1246" s="133"/>
    </row>
    <row r="1247" spans="1:7" ht="24.95" customHeight="1">
      <c r="A1247" s="146" t="s">
        <v>1820</v>
      </c>
      <c r="B1247" s="149">
        <v>0</v>
      </c>
      <c r="C1247" s="149"/>
      <c r="D1247" s="147">
        <v>0</v>
      </c>
      <c r="E1247" s="162"/>
      <c r="F1247" s="165"/>
      <c r="G1247" s="133"/>
    </row>
    <row r="1248" spans="1:7" ht="24.95" customHeight="1">
      <c r="A1248" s="146" t="s">
        <v>1821</v>
      </c>
      <c r="B1248" s="149">
        <v>0</v>
      </c>
      <c r="C1248" s="149"/>
      <c r="D1248" s="147">
        <v>0</v>
      </c>
      <c r="E1248" s="162"/>
      <c r="F1248" s="165"/>
      <c r="G1248" s="133"/>
    </row>
    <row r="1249" spans="1:7" ht="24.95" customHeight="1">
      <c r="A1249" s="146" t="s">
        <v>1822</v>
      </c>
      <c r="B1249" s="149">
        <v>0</v>
      </c>
      <c r="C1249" s="149"/>
      <c r="D1249" s="147">
        <v>0</v>
      </c>
      <c r="E1249" s="162"/>
      <c r="F1249" s="165"/>
      <c r="G1249" s="133"/>
    </row>
    <row r="1250" spans="1:7" ht="24.95" customHeight="1">
      <c r="A1250" s="146" t="s">
        <v>1823</v>
      </c>
      <c r="B1250" s="149">
        <v>0</v>
      </c>
      <c r="C1250" s="149"/>
      <c r="D1250" s="147">
        <v>0</v>
      </c>
      <c r="E1250" s="162"/>
      <c r="F1250" s="165"/>
      <c r="G1250" s="133"/>
    </row>
    <row r="1251" spans="1:7" ht="24.95" customHeight="1">
      <c r="A1251" s="146" t="s">
        <v>1824</v>
      </c>
      <c r="B1251" s="155">
        <v>0</v>
      </c>
      <c r="C1251" s="155"/>
      <c r="D1251" s="147">
        <v>0</v>
      </c>
      <c r="E1251" s="163"/>
      <c r="F1251" s="165"/>
      <c r="G1251" s="133"/>
    </row>
    <row r="1252" spans="1:7" ht="24.95" customHeight="1">
      <c r="A1252" s="146" t="s">
        <v>1825</v>
      </c>
      <c r="B1252" s="149">
        <v>0</v>
      </c>
      <c r="C1252" s="149"/>
      <c r="D1252" s="147">
        <v>0</v>
      </c>
      <c r="E1252" s="162"/>
      <c r="F1252" s="165"/>
      <c r="G1252" s="133"/>
    </row>
    <row r="1253" spans="1:7" ht="24.95" customHeight="1">
      <c r="A1253" s="146" t="s">
        <v>1826</v>
      </c>
      <c r="B1253" s="149">
        <v>0</v>
      </c>
      <c r="C1253" s="149"/>
      <c r="D1253" s="147">
        <v>0</v>
      </c>
      <c r="E1253" s="162"/>
      <c r="F1253" s="165"/>
      <c r="G1253" s="133"/>
    </row>
    <row r="1254" spans="1:7" ht="24.95" customHeight="1">
      <c r="A1254" s="146" t="s">
        <v>1827</v>
      </c>
      <c r="B1254" s="149">
        <v>0</v>
      </c>
      <c r="C1254" s="149"/>
      <c r="D1254" s="147">
        <v>0</v>
      </c>
      <c r="E1254" s="162"/>
      <c r="F1254" s="165"/>
      <c r="G1254" s="133"/>
    </row>
    <row r="1255" spans="1:7" ht="24.95" customHeight="1">
      <c r="A1255" s="146" t="s">
        <v>1828</v>
      </c>
      <c r="B1255" s="149">
        <v>0</v>
      </c>
      <c r="C1255" s="149"/>
      <c r="D1255" s="147">
        <v>0</v>
      </c>
      <c r="E1255" s="162"/>
      <c r="F1255" s="165"/>
      <c r="G1255" s="133"/>
    </row>
    <row r="1256" spans="1:7" ht="24.95" customHeight="1">
      <c r="A1256" s="148" t="s">
        <v>53</v>
      </c>
      <c r="B1256" s="159">
        <v>9277</v>
      </c>
      <c r="C1256" s="159">
        <v>4750.5200000000004</v>
      </c>
      <c r="D1256" s="159">
        <v>7552</v>
      </c>
      <c r="E1256" s="160">
        <v>158.97207042597441</v>
      </c>
      <c r="F1256" s="160">
        <v>87.387178893774589</v>
      </c>
      <c r="G1256" s="133"/>
    </row>
    <row r="1257" spans="1:7" ht="24.95" customHeight="1">
      <c r="A1257" s="148" t="s">
        <v>1829</v>
      </c>
      <c r="B1257" s="159">
        <v>4901</v>
      </c>
      <c r="C1257" s="159">
        <v>1919.52</v>
      </c>
      <c r="D1257" s="159">
        <v>2613</v>
      </c>
      <c r="E1257" s="160">
        <v>136.12778194548639</v>
      </c>
      <c r="F1257" s="166"/>
      <c r="G1257" s="133"/>
    </row>
    <row r="1258" spans="1:7" ht="24.95" customHeight="1">
      <c r="A1258" s="146" t="s">
        <v>939</v>
      </c>
      <c r="B1258" s="149">
        <v>2845</v>
      </c>
      <c r="C1258" s="149">
        <v>1195.5</v>
      </c>
      <c r="D1258" s="147">
        <v>1263</v>
      </c>
      <c r="E1258" s="162">
        <v>105.6461731493099</v>
      </c>
      <c r="F1258" s="165"/>
      <c r="G1258" s="133"/>
    </row>
    <row r="1259" spans="1:7" ht="24.95" customHeight="1">
      <c r="A1259" s="146" t="s">
        <v>940</v>
      </c>
      <c r="B1259" s="149">
        <v>120</v>
      </c>
      <c r="C1259" s="149"/>
      <c r="D1259" s="147">
        <v>0</v>
      </c>
      <c r="E1259" s="162"/>
      <c r="F1259" s="165"/>
      <c r="G1259" s="133"/>
    </row>
    <row r="1260" spans="1:7" ht="24.95" customHeight="1">
      <c r="A1260" s="146" t="s">
        <v>941</v>
      </c>
      <c r="B1260" s="149">
        <v>82</v>
      </c>
      <c r="C1260" s="149"/>
      <c r="D1260" s="147">
        <v>0</v>
      </c>
      <c r="E1260" s="162"/>
      <c r="F1260" s="165"/>
      <c r="G1260" s="133"/>
    </row>
    <row r="1261" spans="1:7" ht="24.95" customHeight="1">
      <c r="A1261" s="146" t="s">
        <v>1830</v>
      </c>
      <c r="B1261" s="149">
        <v>0</v>
      </c>
      <c r="C1261" s="149"/>
      <c r="D1261" s="147">
        <v>0</v>
      </c>
      <c r="E1261" s="162"/>
      <c r="F1261" s="165"/>
      <c r="G1261" s="133"/>
    </row>
    <row r="1262" spans="1:7" ht="24.95" customHeight="1">
      <c r="A1262" s="146" t="s">
        <v>1831</v>
      </c>
      <c r="B1262" s="149">
        <v>0</v>
      </c>
      <c r="C1262" s="149"/>
      <c r="D1262" s="147">
        <v>0</v>
      </c>
      <c r="E1262" s="162"/>
      <c r="F1262" s="165"/>
      <c r="G1262" s="133"/>
    </row>
    <row r="1263" spans="1:7" ht="24.95" customHeight="1">
      <c r="A1263" s="146" t="s">
        <v>1832</v>
      </c>
      <c r="B1263" s="149">
        <v>0</v>
      </c>
      <c r="C1263" s="149"/>
      <c r="D1263" s="147">
        <v>0</v>
      </c>
      <c r="E1263" s="162"/>
      <c r="F1263" s="165"/>
      <c r="G1263" s="133"/>
    </row>
    <row r="1264" spans="1:7" ht="24.95" customHeight="1">
      <c r="A1264" s="146" t="s">
        <v>1833</v>
      </c>
      <c r="B1264" s="149">
        <v>0</v>
      </c>
      <c r="C1264" s="149"/>
      <c r="D1264" s="147">
        <v>0</v>
      </c>
      <c r="E1264" s="162"/>
      <c r="F1264" s="165"/>
      <c r="G1264" s="133"/>
    </row>
    <row r="1265" spans="1:7" ht="24.95" customHeight="1">
      <c r="A1265" s="146" t="s">
        <v>1834</v>
      </c>
      <c r="B1265" s="149">
        <v>0</v>
      </c>
      <c r="C1265" s="149">
        <v>21.63</v>
      </c>
      <c r="D1265" s="147">
        <v>22</v>
      </c>
      <c r="E1265" s="162">
        <v>101.71058714748035</v>
      </c>
      <c r="F1265" s="165"/>
      <c r="G1265" s="133"/>
    </row>
    <row r="1266" spans="1:7" ht="24.95" customHeight="1">
      <c r="A1266" s="146" t="s">
        <v>1835</v>
      </c>
      <c r="B1266" s="149">
        <v>100</v>
      </c>
      <c r="C1266" s="149"/>
      <c r="D1266" s="147">
        <v>0</v>
      </c>
      <c r="E1266" s="162"/>
      <c r="F1266" s="165"/>
      <c r="G1266" s="133"/>
    </row>
    <row r="1267" spans="1:7" ht="24.95" customHeight="1">
      <c r="A1267" s="146" t="s">
        <v>294</v>
      </c>
      <c r="B1267" s="149">
        <v>872</v>
      </c>
      <c r="C1267" s="149">
        <v>399.9</v>
      </c>
      <c r="D1267" s="147">
        <v>401</v>
      </c>
      <c r="E1267" s="162">
        <v>100.27506876719181</v>
      </c>
      <c r="F1267" s="165"/>
      <c r="G1267" s="133"/>
    </row>
    <row r="1268" spans="1:7" ht="24.95" customHeight="1">
      <c r="A1268" s="146" t="s">
        <v>1836</v>
      </c>
      <c r="B1268" s="149">
        <v>882</v>
      </c>
      <c r="C1268" s="149">
        <v>302.48</v>
      </c>
      <c r="D1268" s="147">
        <v>927</v>
      </c>
      <c r="E1268" s="162">
        <v>306.46654324252842</v>
      </c>
      <c r="F1268" s="165"/>
      <c r="G1268" s="133"/>
    </row>
    <row r="1269" spans="1:7" ht="24.95" customHeight="1">
      <c r="A1269" s="148" t="s">
        <v>1837</v>
      </c>
      <c r="B1269" s="159">
        <v>3447</v>
      </c>
      <c r="C1269" s="159">
        <v>2499.64</v>
      </c>
      <c r="D1269" s="159">
        <v>3840</v>
      </c>
      <c r="E1269" s="160">
        <v>153.62212158550832</v>
      </c>
      <c r="F1269" s="166"/>
      <c r="G1269" s="133"/>
    </row>
    <row r="1270" spans="1:7" ht="24.95" customHeight="1">
      <c r="A1270" s="146" t="s">
        <v>939</v>
      </c>
      <c r="B1270" s="155">
        <v>2196</v>
      </c>
      <c r="C1270" s="155">
        <v>1631.93</v>
      </c>
      <c r="D1270" s="147">
        <v>1707</v>
      </c>
      <c r="E1270" s="163">
        <v>104.60007475810849</v>
      </c>
      <c r="F1270" s="165"/>
      <c r="G1270" s="133"/>
    </row>
    <row r="1271" spans="1:7" ht="24.95" customHeight="1">
      <c r="A1271" s="146" t="s">
        <v>940</v>
      </c>
      <c r="B1271" s="149">
        <v>0</v>
      </c>
      <c r="C1271" s="149"/>
      <c r="D1271" s="147">
        <v>0</v>
      </c>
      <c r="E1271" s="162"/>
      <c r="F1271" s="165"/>
      <c r="G1271" s="133"/>
    </row>
    <row r="1272" spans="1:7" ht="24.95" customHeight="1">
      <c r="A1272" s="146" t="s">
        <v>941</v>
      </c>
      <c r="B1272" s="149">
        <v>0</v>
      </c>
      <c r="C1272" s="149"/>
      <c r="D1272" s="147">
        <v>0</v>
      </c>
      <c r="E1272" s="162"/>
      <c r="F1272" s="165"/>
      <c r="G1272" s="133"/>
    </row>
    <row r="1273" spans="1:7" ht="24.95" customHeight="1">
      <c r="A1273" s="146" t="s">
        <v>1838</v>
      </c>
      <c r="B1273" s="149">
        <v>1201</v>
      </c>
      <c r="C1273" s="149">
        <v>274.81</v>
      </c>
      <c r="D1273" s="147">
        <v>1950</v>
      </c>
      <c r="E1273" s="162">
        <v>709.58116516866198</v>
      </c>
      <c r="F1273" s="165"/>
      <c r="G1273" s="133"/>
    </row>
    <row r="1274" spans="1:7" ht="24.95" customHeight="1">
      <c r="A1274" s="146" t="s">
        <v>1839</v>
      </c>
      <c r="B1274" s="149">
        <v>50</v>
      </c>
      <c r="C1274" s="149">
        <v>592.9</v>
      </c>
      <c r="D1274" s="147">
        <v>183</v>
      </c>
      <c r="E1274" s="162">
        <v>30.865238657446454</v>
      </c>
      <c r="F1274" s="165"/>
      <c r="G1274" s="133"/>
    </row>
    <row r="1275" spans="1:7" ht="24.95" customHeight="1">
      <c r="A1275" s="148" t="s">
        <v>1840</v>
      </c>
      <c r="B1275" s="159">
        <v>423</v>
      </c>
      <c r="C1275" s="159"/>
      <c r="D1275" s="159">
        <v>469</v>
      </c>
      <c r="E1275" s="160"/>
      <c r="F1275" s="166"/>
      <c r="G1275" s="133"/>
    </row>
    <row r="1276" spans="1:7" ht="24.95" customHeight="1">
      <c r="A1276" s="146" t="s">
        <v>939</v>
      </c>
      <c r="B1276" s="149">
        <v>196</v>
      </c>
      <c r="C1276" s="149"/>
      <c r="D1276" s="147">
        <v>214</v>
      </c>
      <c r="E1276" s="162"/>
      <c r="F1276" s="165"/>
      <c r="G1276" s="133"/>
    </row>
    <row r="1277" spans="1:7" ht="24.95" customHeight="1">
      <c r="A1277" s="146" t="s">
        <v>940</v>
      </c>
      <c r="B1277" s="149">
        <v>0</v>
      </c>
      <c r="C1277" s="149"/>
      <c r="D1277" s="147">
        <v>0</v>
      </c>
      <c r="E1277" s="162"/>
      <c r="F1277" s="165"/>
      <c r="G1277" s="133"/>
    </row>
    <row r="1278" spans="1:7" ht="24.95" customHeight="1">
      <c r="A1278" s="146" t="s">
        <v>941</v>
      </c>
      <c r="B1278" s="149">
        <v>0</v>
      </c>
      <c r="C1278" s="149"/>
      <c r="D1278" s="147">
        <v>0</v>
      </c>
      <c r="E1278" s="162"/>
      <c r="F1278" s="165"/>
      <c r="G1278" s="133"/>
    </row>
    <row r="1279" spans="1:7" ht="24.95" customHeight="1">
      <c r="A1279" s="146" t="s">
        <v>1841</v>
      </c>
      <c r="B1279" s="149">
        <v>227</v>
      </c>
      <c r="C1279" s="149"/>
      <c r="D1279" s="147">
        <v>192</v>
      </c>
      <c r="E1279" s="162"/>
      <c r="F1279" s="165"/>
      <c r="G1279" s="133"/>
    </row>
    <row r="1280" spans="1:7" ht="24.95" customHeight="1">
      <c r="A1280" s="146" t="s">
        <v>1842</v>
      </c>
      <c r="B1280" s="149"/>
      <c r="C1280" s="149"/>
      <c r="D1280" s="147">
        <v>63</v>
      </c>
      <c r="E1280" s="162"/>
      <c r="F1280" s="165"/>
      <c r="G1280" s="133"/>
    </row>
    <row r="1281" spans="1:7" ht="24.95" customHeight="1">
      <c r="A1281" s="148" t="s">
        <v>1843</v>
      </c>
      <c r="B1281" s="159">
        <v>0</v>
      </c>
      <c r="C1281" s="159"/>
      <c r="D1281" s="159">
        <v>0</v>
      </c>
      <c r="E1281" s="160"/>
      <c r="F1281" s="166"/>
      <c r="G1281" s="133"/>
    </row>
    <row r="1282" spans="1:7" ht="24.95" customHeight="1">
      <c r="A1282" s="146" t="s">
        <v>939</v>
      </c>
      <c r="B1282" s="156"/>
      <c r="C1282" s="156"/>
      <c r="D1282" s="147">
        <v>0</v>
      </c>
      <c r="E1282" s="163"/>
      <c r="F1282" s="165"/>
      <c r="G1282" s="133"/>
    </row>
    <row r="1283" spans="1:7" ht="24.95" customHeight="1">
      <c r="A1283" s="146" t="s">
        <v>940</v>
      </c>
      <c r="B1283" s="156"/>
      <c r="C1283" s="156"/>
      <c r="D1283" s="147">
        <v>0</v>
      </c>
      <c r="E1283" s="162"/>
      <c r="F1283" s="165"/>
      <c r="G1283" s="133"/>
    </row>
    <row r="1284" spans="1:7" ht="24.95" customHeight="1">
      <c r="A1284" s="146" t="s">
        <v>941</v>
      </c>
      <c r="B1284" s="156"/>
      <c r="C1284" s="156"/>
      <c r="D1284" s="147">
        <v>0</v>
      </c>
      <c r="E1284" s="162"/>
      <c r="F1284" s="165"/>
      <c r="G1284" s="133"/>
    </row>
    <row r="1285" spans="1:7" ht="24.95" customHeight="1">
      <c r="A1285" s="146" t="s">
        <v>1844</v>
      </c>
      <c r="B1285" s="156"/>
      <c r="C1285" s="156"/>
      <c r="D1285" s="147">
        <v>0</v>
      </c>
      <c r="E1285" s="162"/>
      <c r="F1285" s="165"/>
      <c r="G1285" s="133"/>
    </row>
    <row r="1286" spans="1:7" ht="24.95" customHeight="1">
      <c r="A1286" s="146" t="s">
        <v>1845</v>
      </c>
      <c r="B1286" s="156"/>
      <c r="C1286" s="156"/>
      <c r="D1286" s="147">
        <v>0</v>
      </c>
      <c r="E1286" s="162"/>
      <c r="F1286" s="165"/>
      <c r="G1286" s="133"/>
    </row>
    <row r="1287" spans="1:7" ht="24.95" customHeight="1">
      <c r="A1287" s="146" t="s">
        <v>294</v>
      </c>
      <c r="B1287" s="149"/>
      <c r="C1287" s="149"/>
      <c r="D1287" s="147">
        <v>0</v>
      </c>
      <c r="E1287" s="162"/>
      <c r="F1287" s="165"/>
      <c r="G1287" s="133"/>
    </row>
    <row r="1288" spans="1:7" ht="24.95" customHeight="1">
      <c r="A1288" s="146" t="s">
        <v>1846</v>
      </c>
      <c r="B1288" s="155"/>
      <c r="C1288" s="155"/>
      <c r="D1288" s="147">
        <v>0</v>
      </c>
      <c r="E1288" s="163"/>
      <c r="F1288" s="165"/>
      <c r="G1288" s="133"/>
    </row>
    <row r="1289" spans="1:7" ht="24.95" customHeight="1">
      <c r="A1289" s="148" t="s">
        <v>1847</v>
      </c>
      <c r="B1289" s="159">
        <v>60</v>
      </c>
      <c r="C1289" s="159">
        <v>26.66</v>
      </c>
      <c r="D1289" s="159">
        <v>27</v>
      </c>
      <c r="E1289" s="160">
        <v>101.27531882970742</v>
      </c>
      <c r="F1289" s="166"/>
      <c r="G1289" s="133"/>
    </row>
    <row r="1290" spans="1:7" ht="24.95" customHeight="1">
      <c r="A1290" s="146" t="s">
        <v>939</v>
      </c>
      <c r="B1290" s="149">
        <v>0</v>
      </c>
      <c r="C1290" s="149"/>
      <c r="D1290" s="147">
        <v>0</v>
      </c>
      <c r="E1290" s="162"/>
      <c r="F1290" s="165"/>
      <c r="G1290" s="133"/>
    </row>
    <row r="1291" spans="1:7" ht="24.95" customHeight="1">
      <c r="A1291" s="146" t="s">
        <v>940</v>
      </c>
      <c r="B1291" s="149">
        <v>0</v>
      </c>
      <c r="C1291" s="149"/>
      <c r="D1291" s="147">
        <v>0</v>
      </c>
      <c r="E1291" s="162"/>
      <c r="F1291" s="165"/>
      <c r="G1291" s="133"/>
    </row>
    <row r="1292" spans="1:7" ht="24.95" customHeight="1">
      <c r="A1292" s="146" t="s">
        <v>941</v>
      </c>
      <c r="B1292" s="149">
        <v>0</v>
      </c>
      <c r="C1292" s="149"/>
      <c r="D1292" s="147">
        <v>0</v>
      </c>
      <c r="E1292" s="162"/>
      <c r="F1292" s="165"/>
      <c r="G1292" s="133"/>
    </row>
    <row r="1293" spans="1:7" ht="24.95" customHeight="1">
      <c r="A1293" s="146" t="s">
        <v>1848</v>
      </c>
      <c r="B1293" s="149">
        <v>0</v>
      </c>
      <c r="C1293" s="149"/>
      <c r="D1293" s="147">
        <v>0</v>
      </c>
      <c r="E1293" s="162"/>
      <c r="F1293" s="165"/>
      <c r="G1293" s="133"/>
    </row>
    <row r="1294" spans="1:7" ht="24.95" customHeight="1">
      <c r="A1294" s="146" t="s">
        <v>1849</v>
      </c>
      <c r="B1294" s="155">
        <v>60</v>
      </c>
      <c r="C1294" s="155">
        <v>26.66</v>
      </c>
      <c r="D1294" s="147">
        <v>27</v>
      </c>
      <c r="E1294" s="163">
        <v>101.27531882970742</v>
      </c>
      <c r="F1294" s="165"/>
      <c r="G1294" s="133"/>
    </row>
    <row r="1295" spans="1:7" ht="24.95" customHeight="1">
      <c r="A1295" s="146" t="s">
        <v>1850</v>
      </c>
      <c r="B1295" s="149">
        <v>0</v>
      </c>
      <c r="C1295" s="149"/>
      <c r="D1295" s="147">
        <v>0</v>
      </c>
      <c r="E1295" s="162"/>
      <c r="F1295" s="165"/>
      <c r="G1295" s="133"/>
    </row>
    <row r="1296" spans="1:7" ht="24.95" customHeight="1">
      <c r="A1296" s="146" t="s">
        <v>1851</v>
      </c>
      <c r="B1296" s="149">
        <v>0</v>
      </c>
      <c r="C1296" s="149"/>
      <c r="D1296" s="147">
        <v>0</v>
      </c>
      <c r="E1296" s="162"/>
      <c r="F1296" s="165"/>
      <c r="G1296" s="133"/>
    </row>
    <row r="1297" spans="1:7" ht="24.95" customHeight="1">
      <c r="A1297" s="146" t="s">
        <v>1852</v>
      </c>
      <c r="B1297" s="149">
        <v>0</v>
      </c>
      <c r="C1297" s="149"/>
      <c r="D1297" s="147">
        <v>0</v>
      </c>
      <c r="E1297" s="162"/>
      <c r="F1297" s="165"/>
      <c r="G1297" s="133"/>
    </row>
    <row r="1298" spans="1:7" ht="24.95" customHeight="1">
      <c r="A1298" s="146" t="s">
        <v>1853</v>
      </c>
      <c r="B1298" s="149">
        <v>0</v>
      </c>
      <c r="C1298" s="149"/>
      <c r="D1298" s="147">
        <v>0</v>
      </c>
      <c r="E1298" s="162"/>
      <c r="F1298" s="165"/>
      <c r="G1298" s="133"/>
    </row>
    <row r="1299" spans="1:7" ht="24.95" customHeight="1">
      <c r="A1299" s="146" t="s">
        <v>1854</v>
      </c>
      <c r="B1299" s="149">
        <v>0</v>
      </c>
      <c r="C1299" s="149"/>
      <c r="D1299" s="147">
        <v>0</v>
      </c>
      <c r="E1299" s="162"/>
      <c r="F1299" s="165"/>
      <c r="G1299" s="133"/>
    </row>
    <row r="1300" spans="1:7" ht="24.95" customHeight="1">
      <c r="A1300" s="146" t="s">
        <v>1855</v>
      </c>
      <c r="B1300" s="149">
        <v>0</v>
      </c>
      <c r="C1300" s="149"/>
      <c r="D1300" s="147">
        <v>0</v>
      </c>
      <c r="E1300" s="162"/>
      <c r="F1300" s="165"/>
      <c r="G1300" s="133"/>
    </row>
    <row r="1301" spans="1:7" ht="24.95" customHeight="1">
      <c r="A1301" s="146" t="s">
        <v>1856</v>
      </c>
      <c r="B1301" s="149">
        <v>0</v>
      </c>
      <c r="C1301" s="149"/>
      <c r="D1301" s="147">
        <v>0</v>
      </c>
      <c r="E1301" s="162"/>
      <c r="F1301" s="165"/>
      <c r="G1301" s="133"/>
    </row>
    <row r="1302" spans="1:7" ht="24.95" customHeight="1">
      <c r="A1302" s="148" t="s">
        <v>1857</v>
      </c>
      <c r="B1302" s="159">
        <v>396</v>
      </c>
      <c r="C1302" s="159">
        <v>304.70999999999998</v>
      </c>
      <c r="D1302" s="159">
        <v>306</v>
      </c>
      <c r="E1302" s="160">
        <v>100.42335335236783</v>
      </c>
      <c r="F1302" s="166"/>
      <c r="G1302" s="133"/>
    </row>
    <row r="1303" spans="1:7" ht="24.95" customHeight="1">
      <c r="A1303" s="146" t="s">
        <v>1858</v>
      </c>
      <c r="B1303" s="149">
        <v>159</v>
      </c>
      <c r="C1303" s="149">
        <v>304.70999999999998</v>
      </c>
      <c r="D1303" s="147">
        <v>306</v>
      </c>
      <c r="E1303" s="162">
        <v>100.42335335236783</v>
      </c>
      <c r="F1303" s="165"/>
      <c r="G1303" s="133"/>
    </row>
    <row r="1304" spans="1:7" ht="24.95" customHeight="1">
      <c r="A1304" s="146" t="s">
        <v>1859</v>
      </c>
      <c r="B1304" s="149">
        <v>237</v>
      </c>
      <c r="C1304" s="149"/>
      <c r="D1304" s="147">
        <v>0</v>
      </c>
      <c r="E1304" s="162"/>
      <c r="F1304" s="165"/>
      <c r="G1304" s="133"/>
    </row>
    <row r="1305" spans="1:7" ht="24.95" customHeight="1">
      <c r="A1305" s="146" t="s">
        <v>1860</v>
      </c>
      <c r="B1305" s="149">
        <v>0</v>
      </c>
      <c r="C1305" s="149"/>
      <c r="D1305" s="147">
        <v>0</v>
      </c>
      <c r="E1305" s="162"/>
      <c r="F1305" s="165"/>
      <c r="G1305" s="133"/>
    </row>
    <row r="1306" spans="1:7" ht="24.95" customHeight="1">
      <c r="A1306" s="148" t="s">
        <v>1861</v>
      </c>
      <c r="B1306" s="161">
        <v>50</v>
      </c>
      <c r="C1306" s="161"/>
      <c r="D1306" s="161">
        <v>0</v>
      </c>
      <c r="E1306" s="164"/>
      <c r="F1306" s="166"/>
      <c r="G1306" s="133"/>
    </row>
    <row r="1307" spans="1:7" ht="24.95" customHeight="1">
      <c r="A1307" s="146" t="s">
        <v>1862</v>
      </c>
      <c r="B1307" s="149">
        <v>50</v>
      </c>
      <c r="C1307" s="149"/>
      <c r="D1307" s="147">
        <v>0</v>
      </c>
      <c r="E1307" s="162"/>
      <c r="F1307" s="165"/>
      <c r="G1307" s="133"/>
    </row>
    <row r="1308" spans="1:7" ht="24.95" customHeight="1">
      <c r="A1308" s="146" t="s">
        <v>1863</v>
      </c>
      <c r="B1308" s="149">
        <v>0</v>
      </c>
      <c r="C1308" s="149"/>
      <c r="D1308" s="147">
        <v>0</v>
      </c>
      <c r="E1308" s="162"/>
      <c r="F1308" s="165"/>
      <c r="G1308" s="133"/>
    </row>
    <row r="1309" spans="1:7" ht="24.95" customHeight="1">
      <c r="A1309" s="146" t="s">
        <v>346</v>
      </c>
      <c r="B1309" s="149">
        <v>0</v>
      </c>
      <c r="C1309" s="149"/>
      <c r="D1309" s="147">
        <v>0</v>
      </c>
      <c r="E1309" s="162"/>
      <c r="F1309" s="165"/>
      <c r="G1309" s="133"/>
    </row>
    <row r="1310" spans="1:7" ht="24.95" customHeight="1">
      <c r="A1310" s="148" t="s">
        <v>1864</v>
      </c>
      <c r="B1310" s="159">
        <v>0</v>
      </c>
      <c r="C1310" s="159"/>
      <c r="D1310" s="159">
        <v>297</v>
      </c>
      <c r="E1310" s="160"/>
      <c r="F1310" s="166"/>
      <c r="G1310" s="133"/>
    </row>
    <row r="1311" spans="1:7" ht="24.95" customHeight="1">
      <c r="A1311" s="146" t="s">
        <v>1865</v>
      </c>
      <c r="B1311" s="149">
        <v>0</v>
      </c>
      <c r="C1311" s="149"/>
      <c r="D1311" s="147">
        <v>297</v>
      </c>
      <c r="E1311" s="162"/>
      <c r="F1311" s="165"/>
      <c r="G1311" s="133"/>
    </row>
    <row r="1312" spans="1:7" ht="24.95" customHeight="1">
      <c r="A1312" s="148" t="s">
        <v>1881</v>
      </c>
      <c r="B1312" s="155">
        <v>4000</v>
      </c>
      <c r="C1312" s="155"/>
      <c r="D1312" s="159"/>
      <c r="E1312" s="163"/>
      <c r="F1312" s="160"/>
      <c r="G1312" s="133"/>
    </row>
    <row r="1313" spans="1:7" ht="24.95" customHeight="1">
      <c r="A1313" s="148" t="s">
        <v>1866</v>
      </c>
      <c r="B1313" s="159">
        <v>6840</v>
      </c>
      <c r="C1313" s="159">
        <v>93</v>
      </c>
      <c r="D1313" s="159">
        <v>358</v>
      </c>
      <c r="E1313" s="160">
        <v>384.94623655913978</v>
      </c>
      <c r="F1313" s="160">
        <v>13.393191170968949</v>
      </c>
      <c r="G1313" s="133"/>
    </row>
    <row r="1314" spans="1:7" ht="24.95" customHeight="1">
      <c r="A1314" s="148" t="s">
        <v>1867</v>
      </c>
      <c r="B1314" s="159">
        <v>6840</v>
      </c>
      <c r="C1314" s="159">
        <v>93</v>
      </c>
      <c r="D1314" s="159">
        <v>358</v>
      </c>
      <c r="E1314" s="160">
        <v>384.94623655913978</v>
      </c>
      <c r="F1314" s="166"/>
      <c r="G1314" s="133"/>
    </row>
    <row r="1315" spans="1:7" ht="24.95" customHeight="1">
      <c r="A1315" s="146" t="s">
        <v>1868</v>
      </c>
      <c r="B1315" s="149">
        <v>6840</v>
      </c>
      <c r="C1315" s="149">
        <v>93</v>
      </c>
      <c r="D1315" s="147">
        <v>358</v>
      </c>
      <c r="E1315" s="162">
        <v>384.94623655913978</v>
      </c>
      <c r="F1315" s="165"/>
      <c r="G1315" s="133"/>
    </row>
    <row r="1316" spans="1:7" ht="24.95" customHeight="1">
      <c r="A1316" s="148" t="s">
        <v>54</v>
      </c>
      <c r="B1316" s="159">
        <v>27370</v>
      </c>
      <c r="C1316" s="159">
        <v>26350</v>
      </c>
      <c r="D1316" s="159">
        <v>26348</v>
      </c>
      <c r="E1316" s="163">
        <v>99.992409867172668</v>
      </c>
      <c r="F1316" s="160">
        <v>94.379768599777904</v>
      </c>
      <c r="G1316" s="133"/>
    </row>
    <row r="1317" spans="1:7" ht="24.95" customHeight="1">
      <c r="A1317" s="148" t="s">
        <v>1869</v>
      </c>
      <c r="B1317" s="155">
        <v>0</v>
      </c>
      <c r="C1317" s="155"/>
      <c r="D1317" s="159">
        <v>0</v>
      </c>
      <c r="E1317" s="163"/>
      <c r="F1317" s="166"/>
      <c r="G1317" s="133"/>
    </row>
    <row r="1318" spans="1:7" ht="24.95" customHeight="1">
      <c r="A1318" s="148" t="s">
        <v>1870</v>
      </c>
      <c r="B1318" s="155">
        <v>0</v>
      </c>
      <c r="C1318" s="155"/>
      <c r="D1318" s="159">
        <v>0</v>
      </c>
      <c r="E1318" s="163"/>
      <c r="F1318" s="166"/>
      <c r="G1318" s="133"/>
    </row>
    <row r="1319" spans="1:7" ht="24.95" customHeight="1">
      <c r="A1319" s="148" t="s">
        <v>1871</v>
      </c>
      <c r="B1319" s="159">
        <v>27370</v>
      </c>
      <c r="C1319" s="159">
        <v>26350</v>
      </c>
      <c r="D1319" s="159">
        <v>26348</v>
      </c>
      <c r="E1319" s="160">
        <v>102.50560614006558</v>
      </c>
      <c r="F1319" s="166"/>
      <c r="G1319" s="133"/>
    </row>
    <row r="1320" spans="1:7" ht="24.95" customHeight="1">
      <c r="A1320" s="146" t="s">
        <v>1872</v>
      </c>
      <c r="B1320" s="155">
        <v>26270</v>
      </c>
      <c r="C1320" s="149">
        <v>25250</v>
      </c>
      <c r="D1320" s="147">
        <v>25248</v>
      </c>
      <c r="E1320" s="163">
        <v>102.50560614006558</v>
      </c>
      <c r="F1320" s="165"/>
      <c r="G1320" s="133"/>
    </row>
    <row r="1321" spans="1:7" ht="24.95" customHeight="1">
      <c r="A1321" s="146" t="s">
        <v>1873</v>
      </c>
      <c r="B1321" s="149">
        <v>1100</v>
      </c>
      <c r="C1321" s="149">
        <v>1100</v>
      </c>
      <c r="D1321" s="147">
        <v>1100</v>
      </c>
      <c r="E1321" s="162">
        <v>100</v>
      </c>
      <c r="F1321" s="165"/>
      <c r="G1321" s="133"/>
    </row>
    <row r="1322" spans="1:7" ht="24.95" customHeight="1">
      <c r="A1322" s="146" t="s">
        <v>1874</v>
      </c>
      <c r="B1322" s="149">
        <v>0</v>
      </c>
      <c r="C1322" s="149"/>
      <c r="D1322" s="147">
        <v>0</v>
      </c>
      <c r="E1322" s="162"/>
      <c r="F1322" s="165"/>
      <c r="G1322" s="133"/>
    </row>
    <row r="1323" spans="1:7" ht="24.95" customHeight="1">
      <c r="A1323" s="146" t="s">
        <v>1875</v>
      </c>
      <c r="B1323" s="149">
        <v>0</v>
      </c>
      <c r="C1323" s="149"/>
      <c r="D1323" s="147">
        <v>0</v>
      </c>
      <c r="E1323" s="162"/>
      <c r="F1323" s="165"/>
      <c r="G1323" s="133"/>
    </row>
    <row r="1324" spans="1:7" ht="24.95" customHeight="1">
      <c r="A1324" s="148" t="s">
        <v>55</v>
      </c>
      <c r="B1324" s="159">
        <v>22</v>
      </c>
      <c r="C1324" s="159">
        <v>85</v>
      </c>
      <c r="D1324" s="159">
        <v>84</v>
      </c>
      <c r="E1324" s="163">
        <v>98.82352941176471</v>
      </c>
      <c r="F1324" s="160">
        <v>84</v>
      </c>
      <c r="G1324" s="133"/>
    </row>
    <row r="1325" spans="1:7" ht="24.95" customHeight="1">
      <c r="A1325" s="148" t="s">
        <v>1876</v>
      </c>
      <c r="B1325" s="155">
        <v>0</v>
      </c>
      <c r="C1325" s="155">
        <v>0</v>
      </c>
      <c r="D1325" s="159"/>
      <c r="E1325" s="163"/>
      <c r="F1325" s="166"/>
      <c r="G1325" s="133"/>
    </row>
    <row r="1326" spans="1:7" ht="24.95" customHeight="1">
      <c r="A1326" s="148" t="s">
        <v>1877</v>
      </c>
      <c r="B1326" s="155">
        <v>0</v>
      </c>
      <c r="C1326" s="155"/>
      <c r="D1326" s="159">
        <v>0</v>
      </c>
      <c r="E1326" s="163"/>
      <c r="F1326" s="166"/>
      <c r="G1326" s="133"/>
    </row>
    <row r="1327" spans="1:7" ht="24.95" customHeight="1">
      <c r="A1327" s="148" t="s">
        <v>1878</v>
      </c>
      <c r="B1327" s="155">
        <v>22</v>
      </c>
      <c r="C1327" s="155">
        <v>85</v>
      </c>
      <c r="D1327" s="159">
        <v>84</v>
      </c>
      <c r="E1327" s="163">
        <v>98.82352941176471</v>
      </c>
      <c r="F1327" s="166"/>
      <c r="G1327" s="133"/>
    </row>
  </sheetData>
  <autoFilter ref="A3:J1327"/>
  <mergeCells count="2">
    <mergeCell ref="A1:F1"/>
    <mergeCell ref="E2:F2"/>
  </mergeCells>
  <phoneticPr fontId="38" type="noConversion"/>
  <printOptions horizontalCentered="1"/>
  <pageMargins left="0.70833333333333304" right="0.70833333333333304" top="0.74791666666666701" bottom="0.74791666666666701" header="0.31458333333333299" footer="0.31458333333333299"/>
  <pageSetup paperSize="9" scale="89" firstPageNumber="53" fitToHeight="0" orientation="portrait" useFirstPageNumber="1"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5"/>
  <sheetViews>
    <sheetView topLeftCell="A10" workbookViewId="0">
      <selection activeCell="A10" sqref="A10"/>
    </sheetView>
  </sheetViews>
  <sheetFormatPr defaultColWidth="9" defaultRowHeight="13.5"/>
  <cols>
    <col min="1" max="1" width="88.25" style="202" customWidth="1"/>
    <col min="2" max="16384" width="9" style="196"/>
  </cols>
  <sheetData>
    <row r="1" spans="1:1" ht="60" customHeight="1">
      <c r="A1" s="195" t="s">
        <v>1974</v>
      </c>
    </row>
    <row r="2" spans="1:1" s="198" customFormat="1" ht="24.95" customHeight="1">
      <c r="A2" s="197"/>
    </row>
    <row r="3" spans="1:1" s="198" customFormat="1" ht="39.950000000000003" customHeight="1">
      <c r="A3" s="199" t="s">
        <v>1979</v>
      </c>
    </row>
    <row r="4" spans="1:1" s="198" customFormat="1" ht="39.950000000000003" customHeight="1">
      <c r="A4" s="199" t="s">
        <v>1980</v>
      </c>
    </row>
    <row r="5" spans="1:1" s="198" customFormat="1" ht="39.950000000000003" customHeight="1">
      <c r="A5" s="199" t="s">
        <v>1981</v>
      </c>
    </row>
    <row r="6" spans="1:1" s="198" customFormat="1" ht="39.950000000000003" customHeight="1">
      <c r="A6" s="199" t="s">
        <v>1982</v>
      </c>
    </row>
    <row r="7" spans="1:1" s="198" customFormat="1" ht="39.950000000000003" customHeight="1">
      <c r="A7" s="199" t="s">
        <v>1983</v>
      </c>
    </row>
    <row r="8" spans="1:1" s="198" customFormat="1" ht="39.950000000000003" customHeight="1">
      <c r="A8" s="199" t="s">
        <v>1984</v>
      </c>
    </row>
    <row r="9" spans="1:1" s="198" customFormat="1" ht="39.950000000000003" customHeight="1">
      <c r="A9" s="199" t="s">
        <v>1985</v>
      </c>
    </row>
    <row r="10" spans="1:1" s="200" customFormat="1" ht="60" customHeight="1">
      <c r="A10" s="199" t="s">
        <v>1986</v>
      </c>
    </row>
    <row r="11" spans="1:1" s="200" customFormat="1" ht="60" customHeight="1">
      <c r="A11" s="199" t="s">
        <v>1987</v>
      </c>
    </row>
    <row r="12" spans="1:1" s="198" customFormat="1" ht="60" customHeight="1">
      <c r="A12" s="199" t="s">
        <v>1988</v>
      </c>
    </row>
    <row r="13" spans="1:1" s="198" customFormat="1" ht="60" customHeight="1">
      <c r="A13" s="199" t="s">
        <v>1989</v>
      </c>
    </row>
    <row r="14" spans="1:1" s="198" customFormat="1" ht="39.950000000000003" customHeight="1">
      <c r="A14" s="199" t="s">
        <v>1990</v>
      </c>
    </row>
    <row r="15" spans="1:1" s="198" customFormat="1" ht="60" customHeight="1">
      <c r="A15" s="199" t="s">
        <v>1991</v>
      </c>
    </row>
    <row r="16" spans="1:1" s="198" customFormat="1" ht="60" customHeight="1">
      <c r="A16" s="199" t="s">
        <v>1992</v>
      </c>
    </row>
    <row r="17" spans="1:1" s="200" customFormat="1" ht="60" customHeight="1">
      <c r="A17" s="199" t="s">
        <v>1993</v>
      </c>
    </row>
    <row r="18" spans="1:1" s="198" customFormat="1" ht="56.25">
      <c r="A18" s="199" t="s">
        <v>1994</v>
      </c>
    </row>
    <row r="19" spans="1:1" s="200" customFormat="1" ht="39.950000000000003" customHeight="1">
      <c r="A19" s="199" t="s">
        <v>1995</v>
      </c>
    </row>
    <row r="20" spans="1:1" s="198" customFormat="1" ht="60" customHeight="1">
      <c r="A20" s="199" t="s">
        <v>1996</v>
      </c>
    </row>
    <row r="21" spans="1:1" s="198" customFormat="1" ht="60" customHeight="1">
      <c r="A21" s="199" t="s">
        <v>1997</v>
      </c>
    </row>
    <row r="22" spans="1:1" s="200" customFormat="1" ht="39.950000000000003" customHeight="1">
      <c r="A22" s="199" t="s">
        <v>1998</v>
      </c>
    </row>
    <row r="23" spans="1:1" s="198" customFormat="1" ht="39.950000000000003" customHeight="1">
      <c r="A23" s="199" t="s">
        <v>1999</v>
      </c>
    </row>
    <row r="24" spans="1:1" s="198" customFormat="1" ht="39.950000000000003" customHeight="1">
      <c r="A24" s="199" t="s">
        <v>2000</v>
      </c>
    </row>
    <row r="25" spans="1:1" ht="20.25">
      <c r="A25" s="201"/>
    </row>
  </sheetData>
  <phoneticPr fontId="38" type="noConversion"/>
  <printOptions horizontalCentered="1"/>
  <pageMargins left="0.74803149606299213" right="0.74803149606299213" top="0.9055118110236221" bottom="0.9055118110236221" header="0.51181102362204722" footer="0.51181102362204722"/>
  <pageSetup paperSize="9" firstPageNumber="95" orientation="portrait" useFirstPageNumber="1"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34</vt:i4>
      </vt:variant>
      <vt:variant>
        <vt:lpstr>命名范围</vt:lpstr>
      </vt:variant>
      <vt:variant>
        <vt:i4>13</vt:i4>
      </vt:variant>
    </vt:vector>
  </HeadingPairs>
  <TitlesOfParts>
    <vt:vector size="47" baseType="lpstr">
      <vt:lpstr>目录</vt:lpstr>
      <vt:lpstr>1.全市一般公共预算收入执行表</vt:lpstr>
      <vt:lpstr>2.全市一般公共预算支出执行表</vt:lpstr>
      <vt:lpstr>3.全市一般公用预算收支执行平衡表</vt:lpstr>
      <vt:lpstr>4.全市一般公共预算经济分类科目支出执行表</vt:lpstr>
      <vt:lpstr>5.市本级一般公共预算收入执行表</vt:lpstr>
      <vt:lpstr>6.2021年攀枝花市本级一般公共预算收入执行情况的说明</vt:lpstr>
      <vt:lpstr>7.市本级一般公共预算支出执行表</vt:lpstr>
      <vt:lpstr>8.2021年攀枝花市本级一般公共预算支出执行情况</vt:lpstr>
      <vt:lpstr>9.市本级一般公用预算收支平衡表</vt:lpstr>
      <vt:lpstr>10.市本级一般公共预算经济分类科目执行表</vt:lpstr>
      <vt:lpstr>11.省对市税返和转移支付补助执行表</vt:lpstr>
      <vt:lpstr>12.市对区税返和转移支付补助决算数</vt:lpstr>
      <vt:lpstr>13.全市政府性基金收入执行表</vt:lpstr>
      <vt:lpstr>14.全市政府性基金支出执行表</vt:lpstr>
      <vt:lpstr>15.全市政府性基金收支预算平衡表</vt:lpstr>
      <vt:lpstr>16.市本级政府性基金收入执行表</vt:lpstr>
      <vt:lpstr>17.市本级政府性基金支出执行表</vt:lpstr>
      <vt:lpstr>18.市本级政府性基金收支平衡表</vt:lpstr>
      <vt:lpstr>19.省对市政府性基金转移支付补助执行表</vt:lpstr>
      <vt:lpstr>20.市对区政府性基金转移支付补助执行表</vt:lpstr>
      <vt:lpstr>21.全市国有资本经营预算收支平衡表</vt:lpstr>
      <vt:lpstr>22.市本级国有资本经营预算收支平衡表</vt:lpstr>
      <vt:lpstr>23.社会保险基金收入执行表</vt:lpstr>
      <vt:lpstr>24.社会保险基金支出执行表</vt:lpstr>
      <vt:lpstr>25.全市及市本级社会保险基金收支平衡表</vt:lpstr>
      <vt:lpstr>26.2021年攀枝花市地方政府一般债务余额情况表</vt:lpstr>
      <vt:lpstr>27.2021年攀枝花市地方政府一般债务分地区情况表</vt:lpstr>
      <vt:lpstr>28.2021年攀枝花市地方政府专项债务余额情况表</vt:lpstr>
      <vt:lpstr>29.2021年攀枝花市地方政府专项债务分地区情况表</vt:lpstr>
      <vt:lpstr>30.2021年攀枝花市地方政府性债务余额情况汇总表</vt:lpstr>
      <vt:lpstr>31.2021年攀枝花市市本级地方政府性债务余额情况汇总表</vt:lpstr>
      <vt:lpstr>32.2021年攀枝花市地方政府债务分地区情况表</vt:lpstr>
      <vt:lpstr>33.2021年攀枝花市政府债务变动情况表</vt:lpstr>
      <vt:lpstr>'6.2021年攀枝花市本级一般公共预算收入执行情况的说明'!OLE_LINK2</vt:lpstr>
      <vt:lpstr>'8.2021年攀枝花市本级一般公共预算支出执行情况'!OLE_LINK2</vt:lpstr>
      <vt:lpstr>'10.市本级一般公共预算经济分类科目执行表'!Print_Titles</vt:lpstr>
      <vt:lpstr>'11.省对市税返和转移支付补助执行表'!Print_Titles</vt:lpstr>
      <vt:lpstr>'12.市对区税返和转移支付补助决算数'!Print_Titles</vt:lpstr>
      <vt:lpstr>'14.全市政府性基金支出执行表'!Print_Titles</vt:lpstr>
      <vt:lpstr>'15.全市政府性基金收支预算平衡表'!Print_Titles</vt:lpstr>
      <vt:lpstr>'17.市本级政府性基金支出执行表'!Print_Titles</vt:lpstr>
      <vt:lpstr>'2.全市一般公共预算支出执行表'!Print_Titles</vt:lpstr>
      <vt:lpstr>'3.全市一般公用预算收支执行平衡表'!Print_Titles</vt:lpstr>
      <vt:lpstr>'4.全市一般公共预算经济分类科目支出执行表'!Print_Titles</vt:lpstr>
      <vt:lpstr>'7.市本级一般公共预算支出执行表'!Print_Titles</vt:lpstr>
      <vt:lpstr>'9.市本级一般公用预算收支平衡表'!Print_Titles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舒云余</cp:lastModifiedBy>
  <cp:lastPrinted>2022-01-04T16:07:49Z</cp:lastPrinted>
  <dcterms:created xsi:type="dcterms:W3CDTF">2006-09-20T16:00:00Z</dcterms:created>
  <dcterms:modified xsi:type="dcterms:W3CDTF">2022-01-29T09:25:39Z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