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25" yWindow="285" windowWidth="13755" windowHeight="12270" tabRatio="772"/>
  </bookViews>
  <sheets>
    <sheet name="1.全市一般公共预算收入决算表" sheetId="1" r:id="rId1"/>
    <sheet name="2.全市一般公共预算支出决算表" sheetId="2" r:id="rId2"/>
    <sheet name="3.全市一般公用预算收支决算平衡表" sheetId="3" r:id="rId3"/>
    <sheet name="4.全市一般公共预算基本支出分类决算" sheetId="4" r:id="rId4"/>
    <sheet name="5.市本级一般公共预算收入决算表" sheetId="15" r:id="rId5"/>
    <sheet name="6.市本级一般公共预算支出决算表" sheetId="16" r:id="rId6"/>
    <sheet name="7.市本级一般公用预算收支决算平衡表" sheetId="17" r:id="rId7"/>
    <sheet name="8.市本级一般公共预算基本支出分类决算" sheetId="14" r:id="rId8"/>
    <sheet name="9.省对市税返和转移支付补助决算表" sheetId="5" r:id="rId9"/>
    <sheet name="10.市对区税返和转移支付补助决算数" sheetId="6" r:id="rId10"/>
    <sheet name="11.全市政府性基金收入决算表" sheetId="7" r:id="rId11"/>
    <sheet name="12.全市政府性基金支出决算表" sheetId="8" r:id="rId12"/>
    <sheet name="13.全市政府性基金收支预算平衡表" sheetId="9" r:id="rId13"/>
    <sheet name="14.市本级政府性基金收入决算表" sheetId="20" r:id="rId14"/>
    <sheet name="15.市本级政府性基金支出决算表" sheetId="19" r:id="rId15"/>
    <sheet name="16.市本级政府性基金收支预算平衡表" sheetId="18" r:id="rId16"/>
    <sheet name="17.省对市政府性基金转移支付补助决算表" sheetId="10" r:id="rId17"/>
    <sheet name="18.市对区政府性转移支付补助决算表" sheetId="22" r:id="rId18"/>
    <sheet name="19.全市国有资本经营预算收支决算表" sheetId="11" r:id="rId19"/>
    <sheet name="20.市本级国有资本经营预算收支决算表" sheetId="25" r:id="rId20"/>
    <sheet name="21.全市及市本级社会保险基金收支平衡表" sheetId="12" r:id="rId21"/>
    <sheet name="22.市对区一般公共预算专项转移支付决算表（分科目）" sheetId="13" r:id="rId22"/>
    <sheet name="23.市对区一般公共预算专项转移支付决算表（分县区）" sheetId="23" r:id="rId23"/>
    <sheet name="24.结转资金及使用情况" sheetId="24" r:id="rId24"/>
  </sheets>
  <definedNames>
    <definedName name="_xlnm._FilterDatabase" localSheetId="11" hidden="1">'12.全市政府性基金支出决算表'!$A$3:$D$245</definedName>
    <definedName name="_xlnm._FilterDatabase" localSheetId="14" hidden="1">'15.市本级政府性基金支出决算表'!$A$3:$D$245</definedName>
    <definedName name="_xlnm._FilterDatabase" localSheetId="1" hidden="1">'2.全市一般公共预算支出决算表'!$A$3:$E$1377</definedName>
    <definedName name="_xlnm._FilterDatabase" localSheetId="22" hidden="1">'23.市对区一般公共预算专项转移支付决算表（分县区）'!$A$3:$E$24</definedName>
    <definedName name="_xlnm._FilterDatabase" localSheetId="5" hidden="1">'6.市本级一般公共预算支出决算表'!$A$3:$E$1377</definedName>
  </definedNames>
  <calcPr calcId="145621"/>
</workbook>
</file>

<file path=xl/calcChain.xml><?xml version="1.0" encoding="utf-8"?>
<calcChain xmlns="http://schemas.openxmlformats.org/spreadsheetml/2006/main">
  <c r="E4" i="7" l="1"/>
  <c r="B57" i="5" l="1"/>
  <c r="E4" i="16"/>
  <c r="B68" i="4"/>
  <c r="E1376" i="2"/>
  <c r="E1373" i="2"/>
  <c r="E1372" i="2"/>
  <c r="E1371" i="2"/>
  <c r="E1369" i="2"/>
  <c r="E1368" i="2"/>
  <c r="E1365" i="2"/>
  <c r="E1364" i="2"/>
  <c r="E1363" i="2"/>
  <c r="E1362" i="2"/>
  <c r="E1359" i="2"/>
  <c r="E1357" i="2"/>
  <c r="E1356" i="2"/>
  <c r="E1355" i="2"/>
  <c r="E1354" i="2"/>
  <c r="E1351" i="2"/>
  <c r="E1350" i="2"/>
  <c r="E1349" i="2"/>
  <c r="E1348" i="2"/>
  <c r="E1345" i="2"/>
  <c r="E1343" i="2"/>
  <c r="E1339" i="2"/>
  <c r="E1338" i="2"/>
  <c r="E1337" i="2"/>
  <c r="E1336" i="2"/>
  <c r="E1335" i="2"/>
  <c r="E1331" i="2"/>
  <c r="E1330" i="2"/>
  <c r="E1329" i="2"/>
  <c r="E1328" i="2"/>
  <c r="E1327" i="2"/>
  <c r="E1325" i="2"/>
  <c r="E1324" i="2"/>
  <c r="E1323" i="2"/>
  <c r="E1322" i="2"/>
  <c r="E1321" i="2"/>
  <c r="E1318" i="2"/>
  <c r="E1317" i="2"/>
  <c r="E1316" i="2"/>
  <c r="E1315" i="2"/>
  <c r="E1314" i="2"/>
  <c r="E1313" i="2"/>
  <c r="E1311" i="2"/>
  <c r="E1308" i="2"/>
  <c r="E1307" i="2"/>
  <c r="E1306" i="2"/>
  <c r="E1305" i="2"/>
  <c r="E1304" i="2"/>
  <c r="E1291" i="2"/>
  <c r="E1289" i="2"/>
  <c r="E1287" i="2"/>
  <c r="E1286" i="2"/>
  <c r="E1266" i="2"/>
  <c r="E1265" i="2"/>
  <c r="E1260" i="2"/>
  <c r="E1257" i="2"/>
  <c r="E1254" i="2"/>
  <c r="E1253" i="2"/>
  <c r="E1252" i="2"/>
  <c r="E1251" i="2"/>
  <c r="E1250" i="2"/>
  <c r="E1249" i="2"/>
  <c r="E1247" i="2"/>
  <c r="E1244" i="2"/>
  <c r="E1243" i="2"/>
  <c r="E1242" i="2"/>
  <c r="E1241" i="2"/>
  <c r="E1240" i="2"/>
  <c r="E1239" i="2"/>
  <c r="E1237" i="2"/>
  <c r="E1236" i="2"/>
  <c r="E1234" i="2"/>
  <c r="E1233" i="2"/>
  <c r="E1232" i="2"/>
  <c r="E1231" i="2"/>
  <c r="E1230" i="2"/>
  <c r="E1226" i="2"/>
  <c r="E1224" i="2"/>
  <c r="E1220" i="2"/>
  <c r="E1218" i="2"/>
  <c r="E1217" i="2"/>
  <c r="E1216" i="2"/>
  <c r="E1187" i="2"/>
  <c r="E1186" i="2"/>
  <c r="E1182" i="2"/>
  <c r="E1179" i="2"/>
  <c r="E1175" i="2"/>
  <c r="E1174" i="2"/>
  <c r="E1173" i="2"/>
  <c r="E1172" i="2"/>
  <c r="E1171" i="2"/>
  <c r="E1170" i="2"/>
  <c r="E1169" i="2"/>
  <c r="E1168" i="2"/>
  <c r="E1157" i="2"/>
  <c r="E1156" i="2"/>
  <c r="E1152" i="2"/>
  <c r="E1147" i="2"/>
  <c r="E1136" i="2"/>
  <c r="E1135" i="2"/>
  <c r="E1132" i="2"/>
  <c r="E1131" i="2"/>
  <c r="E1130" i="2"/>
  <c r="E1129" i="2"/>
  <c r="E1128" i="2"/>
  <c r="E1126" i="2"/>
  <c r="E1125" i="2"/>
  <c r="E1120" i="2"/>
  <c r="E1119" i="2"/>
  <c r="E1118" i="2"/>
  <c r="E1112" i="2"/>
  <c r="E1111" i="2"/>
  <c r="E1110" i="2"/>
  <c r="E1109" i="2"/>
  <c r="E1108" i="2"/>
  <c r="E1103" i="2"/>
  <c r="E1102" i="2"/>
  <c r="E1101" i="2"/>
  <c r="E1096" i="2"/>
  <c r="E1091" i="2"/>
  <c r="E1090" i="2"/>
  <c r="E1089" i="2"/>
  <c r="E1088" i="2"/>
  <c r="E1082" i="2"/>
  <c r="E1077" i="2"/>
  <c r="E1075" i="2"/>
  <c r="E1069" i="2"/>
  <c r="E1057" i="2"/>
  <c r="E1056" i="2"/>
  <c r="E1055" i="2"/>
  <c r="E1054" i="2"/>
  <c r="E1053" i="2"/>
  <c r="E1044" i="2"/>
  <c r="E1043" i="2"/>
  <c r="E1042" i="2"/>
  <c r="E1041" i="2"/>
  <c r="E1040" i="2"/>
  <c r="E1039" i="2"/>
  <c r="E1037" i="2"/>
  <c r="E1036" i="2"/>
  <c r="E1035" i="2"/>
  <c r="E1033" i="2"/>
  <c r="E1030" i="2"/>
  <c r="E1028" i="2"/>
  <c r="E1026" i="2"/>
  <c r="E1025" i="2"/>
  <c r="E1024" i="2"/>
  <c r="E1023" i="2"/>
  <c r="E1022" i="2"/>
  <c r="E1013" i="2"/>
  <c r="E1002" i="2"/>
  <c r="E1001" i="2"/>
  <c r="E999" i="2"/>
  <c r="E997" i="2"/>
  <c r="E992" i="2"/>
  <c r="E989" i="2"/>
  <c r="E987" i="2"/>
  <c r="E985" i="2"/>
  <c r="E984" i="2"/>
  <c r="E983" i="2"/>
  <c r="E982" i="2"/>
  <c r="E981" i="2"/>
  <c r="E980" i="2"/>
  <c r="E979" i="2"/>
  <c r="E978" i="2"/>
  <c r="E976" i="2"/>
  <c r="E975" i="2"/>
  <c r="E973" i="2"/>
  <c r="E972" i="2"/>
  <c r="E970" i="2"/>
  <c r="E969" i="2"/>
  <c r="E966" i="2"/>
  <c r="E964" i="2"/>
  <c r="E963" i="2"/>
  <c r="E962" i="2"/>
  <c r="E960" i="2"/>
  <c r="E959" i="2"/>
  <c r="E958" i="2"/>
  <c r="E953" i="2"/>
  <c r="E952" i="2"/>
  <c r="E951" i="2"/>
  <c r="E949" i="2"/>
  <c r="E948" i="2"/>
  <c r="E947" i="2"/>
  <c r="E946" i="2"/>
  <c r="E945" i="2"/>
  <c r="E944" i="2"/>
  <c r="E943" i="2"/>
  <c r="E942" i="2"/>
  <c r="E930" i="2"/>
  <c r="E929" i="2"/>
  <c r="E924" i="2"/>
  <c r="E922" i="2"/>
  <c r="E921" i="2"/>
  <c r="E920" i="2"/>
  <c r="E919" i="2"/>
  <c r="E916" i="2"/>
  <c r="E915" i="2"/>
  <c r="E914" i="2"/>
  <c r="E911" i="2"/>
  <c r="E910" i="2"/>
  <c r="E908" i="2"/>
  <c r="E907" i="2"/>
  <c r="E906" i="2"/>
  <c r="E905" i="2"/>
  <c r="E904" i="2"/>
  <c r="E903" i="2"/>
  <c r="E900" i="2"/>
  <c r="E896" i="2"/>
  <c r="E892" i="2"/>
  <c r="E890" i="2"/>
  <c r="E889" i="2"/>
  <c r="E888" i="2"/>
  <c r="E887" i="2"/>
  <c r="E886" i="2"/>
  <c r="E885" i="2"/>
  <c r="E884" i="2"/>
  <c r="E882" i="2"/>
  <c r="E881" i="2"/>
  <c r="E880" i="2"/>
  <c r="E879" i="2"/>
  <c r="E878" i="2"/>
  <c r="E877" i="2"/>
  <c r="E876" i="2"/>
  <c r="E874" i="2"/>
  <c r="E873" i="2"/>
  <c r="E872" i="2"/>
  <c r="E869" i="2"/>
  <c r="E868" i="2"/>
  <c r="E863" i="2"/>
  <c r="E862" i="2"/>
  <c r="E861" i="2"/>
  <c r="E859" i="2"/>
  <c r="E858" i="2"/>
  <c r="E857" i="2"/>
  <c r="E856" i="2"/>
  <c r="E855" i="2"/>
  <c r="E854" i="2"/>
  <c r="E853" i="2"/>
  <c r="E852" i="2"/>
  <c r="E851" i="2"/>
  <c r="E850" i="2"/>
  <c r="E849" i="2"/>
  <c r="E848" i="2"/>
  <c r="E847" i="2"/>
  <c r="E846" i="2"/>
  <c r="E845" i="2"/>
  <c r="E844" i="2"/>
  <c r="E843" i="2"/>
  <c r="E842" i="2"/>
  <c r="E838" i="2"/>
  <c r="E837" i="2"/>
  <c r="E836" i="2"/>
  <c r="E835" i="2"/>
  <c r="E834" i="2"/>
  <c r="E833" i="2"/>
  <c r="E832" i="2"/>
  <c r="E831" i="2"/>
  <c r="E830" i="2"/>
  <c r="E829" i="2"/>
  <c r="E806" i="2"/>
  <c r="E805" i="2"/>
  <c r="E804" i="2"/>
  <c r="E803" i="2"/>
  <c r="E802" i="2"/>
  <c r="E791" i="2"/>
  <c r="E789" i="2"/>
  <c r="E788" i="2"/>
  <c r="E784" i="2"/>
  <c r="E783" i="2"/>
  <c r="E781" i="2"/>
  <c r="E777" i="2"/>
  <c r="E776" i="2"/>
  <c r="E775" i="2"/>
  <c r="E774" i="2"/>
  <c r="E769" i="2"/>
  <c r="E768" i="2"/>
  <c r="E767" i="2"/>
  <c r="E766" i="2"/>
  <c r="E764" i="2"/>
  <c r="E763" i="2"/>
  <c r="E762" i="2"/>
  <c r="E757" i="2"/>
  <c r="E756" i="2"/>
  <c r="E755" i="2"/>
  <c r="E754" i="2"/>
  <c r="E753" i="2"/>
  <c r="E752" i="2"/>
  <c r="E751" i="2"/>
  <c r="E750" i="2"/>
  <c r="E749" i="2"/>
  <c r="E748" i="2"/>
  <c r="E747" i="2"/>
  <c r="E746" i="2"/>
  <c r="E745" i="2"/>
  <c r="E744" i="2"/>
  <c r="E743" i="2"/>
  <c r="E742" i="2"/>
  <c r="E741" i="2"/>
  <c r="E740" i="2"/>
  <c r="E739" i="2"/>
  <c r="E737" i="2"/>
  <c r="E736" i="2"/>
  <c r="E735" i="2"/>
  <c r="E734" i="2"/>
  <c r="E733" i="2"/>
  <c r="E732" i="2"/>
  <c r="E730" i="2"/>
  <c r="E728" i="2"/>
  <c r="E726" i="2"/>
  <c r="E725" i="2"/>
  <c r="E724" i="2"/>
  <c r="E723" i="2"/>
  <c r="E722" i="2"/>
  <c r="E721" i="2"/>
  <c r="E720" i="2"/>
  <c r="E719" i="2"/>
  <c r="E718" i="2"/>
  <c r="E717" i="2"/>
  <c r="E716" i="2"/>
  <c r="E715" i="2"/>
  <c r="E713" i="2"/>
  <c r="E712" i="2"/>
  <c r="E711" i="2"/>
  <c r="E710" i="2"/>
  <c r="E707" i="2"/>
  <c r="E706" i="2"/>
  <c r="E705" i="2"/>
  <c r="E704" i="2"/>
  <c r="E703" i="2"/>
  <c r="E702" i="2"/>
  <c r="E701" i="2"/>
  <c r="E700" i="2"/>
  <c r="E699" i="2"/>
  <c r="E692" i="2"/>
  <c r="E690" i="2"/>
  <c r="E689" i="2"/>
  <c r="E688" i="2"/>
  <c r="E687" i="2"/>
  <c r="E686" i="2"/>
  <c r="E685" i="2"/>
  <c r="E684" i="2"/>
  <c r="E683" i="2"/>
  <c r="E682" i="2"/>
  <c r="E681" i="2"/>
  <c r="E680" i="2"/>
  <c r="E679" i="2"/>
  <c r="E678" i="2"/>
  <c r="E677" i="2"/>
  <c r="E676" i="2"/>
  <c r="E675" i="2"/>
  <c r="E674" i="2"/>
  <c r="E673" i="2"/>
  <c r="E672" i="2"/>
  <c r="E671" i="2"/>
  <c r="E664" i="2"/>
  <c r="E662" i="2"/>
  <c r="E661" i="2"/>
  <c r="E660" i="2"/>
  <c r="E659" i="2"/>
  <c r="E655" i="2"/>
  <c r="E654" i="2"/>
  <c r="E653" i="2"/>
  <c r="E652" i="2"/>
  <c r="E651" i="2"/>
  <c r="E650" i="2"/>
  <c r="E649" i="2"/>
  <c r="E648" i="2"/>
  <c r="E647" i="2"/>
  <c r="E646" i="2"/>
  <c r="E643" i="2"/>
  <c r="E642" i="2"/>
  <c r="E641" i="2"/>
  <c r="E640" i="2"/>
  <c r="E639" i="2"/>
  <c r="E638" i="2"/>
  <c r="E637" i="2"/>
  <c r="E636" i="2"/>
  <c r="E635" i="2"/>
  <c r="E634" i="2"/>
  <c r="E633" i="2"/>
  <c r="E632" i="2"/>
  <c r="E631" i="2"/>
  <c r="E630" i="2"/>
  <c r="E628" i="2"/>
  <c r="E627" i="2"/>
  <c r="E626" i="2"/>
  <c r="E625" i="2"/>
  <c r="E624" i="2"/>
  <c r="E623" i="2"/>
  <c r="E622" i="2"/>
  <c r="E621" i="2"/>
  <c r="E620" i="2"/>
  <c r="E619" i="2"/>
  <c r="E618" i="2"/>
  <c r="E617" i="2"/>
  <c r="E616" i="2"/>
  <c r="E615" i="2"/>
  <c r="E614" i="2"/>
  <c r="E613" i="2"/>
  <c r="E612" i="2"/>
  <c r="E611" i="2"/>
  <c r="E610" i="2"/>
  <c r="E609" i="2"/>
  <c r="E608" i="2"/>
  <c r="E607" i="2"/>
  <c r="E605" i="2"/>
  <c r="E604" i="2"/>
  <c r="E603" i="2"/>
  <c r="E602" i="2"/>
  <c r="E601" i="2"/>
  <c r="E600" i="2"/>
  <c r="E598" i="2"/>
  <c r="E597" i="2"/>
  <c r="E595" i="2"/>
  <c r="E594" i="2"/>
  <c r="E593" i="2"/>
  <c r="E592" i="2"/>
  <c r="E590" i="2"/>
  <c r="E589" i="2"/>
  <c r="E588" i="2"/>
  <c r="E585" i="2"/>
  <c r="E584" i="2"/>
  <c r="E583" i="2"/>
  <c r="E582" i="2"/>
  <c r="E581" i="2"/>
  <c r="E580" i="2"/>
  <c r="E579" i="2"/>
  <c r="E578" i="2"/>
  <c r="E577" i="2"/>
  <c r="E576" i="2"/>
  <c r="E575" i="2"/>
  <c r="E573" i="2"/>
  <c r="E572" i="2"/>
  <c r="E571" i="2"/>
  <c r="E570" i="2"/>
  <c r="E569" i="2"/>
  <c r="E568" i="2"/>
  <c r="E567" i="2"/>
  <c r="E566" i="2"/>
  <c r="E565" i="2"/>
  <c r="E564" i="2"/>
  <c r="E563" i="2"/>
  <c r="E562" i="2"/>
  <c r="E560" i="2"/>
  <c r="E559" i="2"/>
  <c r="E558" i="2"/>
  <c r="E557" i="2"/>
  <c r="E556" i="2"/>
  <c r="E554" i="2"/>
  <c r="E552" i="2"/>
  <c r="E551" i="2"/>
  <c r="E550" i="2"/>
  <c r="E544" i="2"/>
  <c r="E543" i="2"/>
  <c r="E542" i="2"/>
  <c r="E540" i="2"/>
  <c r="E539" i="2"/>
  <c r="E537" i="2"/>
  <c r="E534" i="2"/>
  <c r="E533" i="2"/>
  <c r="E532" i="2"/>
  <c r="E531" i="2"/>
  <c r="E529" i="2"/>
  <c r="E528" i="2"/>
  <c r="E525" i="2"/>
  <c r="E524" i="2"/>
  <c r="E523" i="2"/>
  <c r="E522" i="2"/>
  <c r="E521" i="2"/>
  <c r="E520" i="2"/>
  <c r="E519" i="2"/>
  <c r="E517" i="2"/>
  <c r="E516" i="2"/>
  <c r="E515" i="2"/>
  <c r="E512" i="2"/>
  <c r="E511" i="2"/>
  <c r="E510" i="2"/>
  <c r="E509" i="2"/>
  <c r="E508" i="2"/>
  <c r="E507" i="2"/>
  <c r="E506" i="2"/>
  <c r="E503" i="2"/>
  <c r="E502" i="2"/>
  <c r="E494" i="2"/>
  <c r="E493" i="2"/>
  <c r="E491" i="2"/>
  <c r="E490" i="2"/>
  <c r="E489" i="2"/>
  <c r="E488" i="2"/>
  <c r="E487" i="2"/>
  <c r="E483" i="2"/>
  <c r="E482" i="2"/>
  <c r="E481" i="2"/>
  <c r="E479" i="2"/>
  <c r="E478" i="2"/>
  <c r="E477" i="2"/>
  <c r="E476" i="2"/>
  <c r="E475" i="2"/>
  <c r="E474" i="2"/>
  <c r="E472" i="2"/>
  <c r="E469" i="2"/>
  <c r="E468" i="2"/>
  <c r="E466" i="2"/>
  <c r="E465" i="2"/>
  <c r="E463" i="2"/>
  <c r="E458" i="2"/>
  <c r="E457" i="2"/>
  <c r="E456" i="2"/>
  <c r="E455" i="2"/>
  <c r="E454" i="2"/>
  <c r="E453" i="2"/>
  <c r="E452" i="2"/>
  <c r="E451" i="2"/>
  <c r="E450" i="2"/>
  <c r="E449" i="2"/>
  <c r="E448" i="2"/>
  <c r="E446" i="2"/>
  <c r="E445" i="2"/>
  <c r="E444" i="2"/>
  <c r="E442" i="2"/>
  <c r="E441" i="2"/>
  <c r="E439" i="2"/>
  <c r="E438" i="2"/>
  <c r="E437" i="2"/>
  <c r="E436" i="2"/>
  <c r="E435" i="2"/>
  <c r="E433" i="2"/>
  <c r="E432" i="2"/>
  <c r="E425" i="2"/>
  <c r="E424" i="2"/>
  <c r="E417" i="2"/>
  <c r="E414" i="2"/>
  <c r="E413" i="2"/>
  <c r="E411" i="2"/>
  <c r="E410" i="2"/>
  <c r="E407" i="2"/>
  <c r="E406" i="2"/>
  <c r="E405" i="2"/>
  <c r="E404" i="2"/>
  <c r="E403" i="2"/>
  <c r="E402" i="2"/>
  <c r="E401" i="2"/>
  <c r="E400" i="2"/>
  <c r="E399" i="2"/>
  <c r="E398" i="2"/>
  <c r="E397" i="2"/>
  <c r="E396" i="2"/>
  <c r="E395" i="2"/>
  <c r="E394" i="2"/>
  <c r="E379" i="2"/>
  <c r="E371" i="2"/>
  <c r="E370" i="2"/>
  <c r="E359" i="2"/>
  <c r="E358" i="2"/>
  <c r="E357" i="2"/>
  <c r="E356" i="2"/>
  <c r="E355" i="2"/>
  <c r="E354" i="2"/>
  <c r="E351" i="2"/>
  <c r="E350" i="2"/>
  <c r="E349" i="2"/>
  <c r="E348" i="2"/>
  <c r="E346" i="2"/>
  <c r="E345" i="2"/>
  <c r="E344" i="2"/>
  <c r="E343" i="2"/>
  <c r="E342" i="2"/>
  <c r="E341" i="2"/>
  <c r="E340" i="2"/>
  <c r="E339" i="2"/>
  <c r="E338" i="2"/>
  <c r="E337" i="2"/>
  <c r="E336" i="2"/>
  <c r="E335" i="2"/>
  <c r="E334" i="2"/>
  <c r="E333" i="2"/>
  <c r="E332" i="2"/>
  <c r="E331" i="2"/>
  <c r="E329" i="2"/>
  <c r="E328" i="2"/>
  <c r="E327" i="2"/>
  <c r="E319" i="2"/>
  <c r="E318" i="2"/>
  <c r="E317" i="2"/>
  <c r="E316" i="2"/>
  <c r="E315" i="2"/>
  <c r="E313" i="2"/>
  <c r="E312" i="2"/>
  <c r="E311" i="2"/>
  <c r="E307" i="2"/>
  <c r="E248" i="2"/>
  <c r="E246" i="2"/>
  <c r="E245" i="2"/>
  <c r="E244" i="2"/>
  <c r="E241" i="2"/>
  <c r="E237" i="2"/>
  <c r="E235" i="2"/>
  <c r="E234" i="2"/>
  <c r="E233" i="2"/>
  <c r="E232" i="2"/>
  <c r="E231" i="2"/>
  <c r="E230" i="2"/>
  <c r="E229" i="2"/>
  <c r="E227" i="2"/>
  <c r="E225" i="2"/>
  <c r="E224" i="2"/>
  <c r="E223" i="2"/>
  <c r="E222" i="2"/>
  <c r="E221" i="2"/>
  <c r="E219" i="2"/>
  <c r="E218" i="2"/>
  <c r="E217" i="2"/>
  <c r="E210" i="2"/>
  <c r="E209" i="2"/>
  <c r="E207" i="2"/>
  <c r="E205" i="2"/>
  <c r="E204" i="2"/>
  <c r="E203" i="2"/>
  <c r="E202" i="2"/>
  <c r="E201" i="2"/>
  <c r="E199" i="2"/>
  <c r="E198" i="2"/>
  <c r="E197" i="2"/>
  <c r="E196" i="2"/>
  <c r="E195" i="2"/>
  <c r="E192" i="2"/>
  <c r="E191" i="2"/>
  <c r="E190" i="2"/>
  <c r="E188" i="2"/>
  <c r="E187" i="2"/>
  <c r="E185" i="2"/>
  <c r="E184" i="2"/>
  <c r="E183" i="2"/>
  <c r="E182" i="2"/>
  <c r="E181" i="2"/>
  <c r="E180" i="2"/>
  <c r="E178" i="2"/>
  <c r="E177" i="2"/>
  <c r="E176" i="2"/>
  <c r="E171" i="2"/>
  <c r="E170" i="2"/>
  <c r="E169" i="2"/>
  <c r="E167" i="2"/>
  <c r="E165" i="2"/>
  <c r="E164" i="2"/>
  <c r="E163" i="2"/>
  <c r="E154" i="2"/>
  <c r="E153" i="2"/>
  <c r="E152" i="2"/>
  <c r="E150" i="2"/>
  <c r="E149" i="2"/>
  <c r="E148" i="2"/>
  <c r="E147" i="2"/>
  <c r="E143" i="2"/>
  <c r="E140" i="2"/>
  <c r="E134" i="2"/>
  <c r="E133" i="2"/>
  <c r="E132" i="2"/>
  <c r="E131" i="2"/>
  <c r="E125" i="2"/>
  <c r="E124" i="2"/>
  <c r="E123" i="2"/>
  <c r="E122" i="2"/>
  <c r="E121" i="2"/>
  <c r="E116" i="2"/>
  <c r="E115" i="2"/>
  <c r="E114" i="2"/>
  <c r="E113" i="2"/>
  <c r="E112" i="2"/>
  <c r="E111" i="2"/>
  <c r="E107" i="2"/>
  <c r="E106" i="2"/>
  <c r="E105" i="2"/>
  <c r="E104" i="2"/>
  <c r="E93" i="2"/>
  <c r="E91" i="2"/>
  <c r="E89" i="2"/>
  <c r="E88" i="2"/>
  <c r="E86" i="2"/>
  <c r="E84" i="2"/>
  <c r="E83" i="2"/>
  <c r="E82" i="2"/>
  <c r="E81" i="2"/>
  <c r="E72" i="2"/>
  <c r="E71" i="2"/>
  <c r="E70" i="2"/>
  <c r="E69" i="2"/>
  <c r="E68" i="2"/>
  <c r="E67" i="2"/>
  <c r="E66" i="2"/>
  <c r="E64" i="2"/>
  <c r="E61" i="2"/>
  <c r="E60" i="2"/>
  <c r="E59" i="2"/>
  <c r="E58" i="2"/>
  <c r="E57" i="2"/>
  <c r="E56" i="2"/>
  <c r="E55" i="2"/>
  <c r="E53" i="2"/>
  <c r="E50" i="2"/>
  <c r="E49" i="2"/>
  <c r="E48" i="2"/>
  <c r="E47" i="2"/>
  <c r="E46" i="2"/>
  <c r="E45" i="2"/>
  <c r="E41" i="2"/>
  <c r="E39" i="2"/>
  <c r="E38" i="2"/>
  <c r="E37" i="2"/>
  <c r="E36" i="2"/>
  <c r="E35" i="2"/>
  <c r="E34" i="2"/>
  <c r="E33" i="2"/>
  <c r="E32" i="2"/>
  <c r="E31" i="2"/>
  <c r="E30" i="2"/>
  <c r="E29" i="2"/>
  <c r="E28" i="2"/>
  <c r="E27" i="2"/>
  <c r="E26" i="2"/>
  <c r="E25" i="2"/>
  <c r="E24" i="2"/>
  <c r="E23" i="2"/>
  <c r="E22" i="2"/>
  <c r="E21" i="2"/>
  <c r="E19" i="2"/>
  <c r="E18" i="2"/>
  <c r="E17" i="2"/>
  <c r="E16" i="2"/>
  <c r="E15" i="2"/>
  <c r="E13" i="2"/>
  <c r="E12" i="2"/>
  <c r="E11" i="2"/>
  <c r="E10" i="2"/>
  <c r="E9" i="2"/>
  <c r="E7" i="2"/>
  <c r="E6" i="2"/>
  <c r="E5" i="2"/>
  <c r="E4" i="2"/>
  <c r="E54" i="2"/>
  <c r="E65" i="2"/>
  <c r="E90" i="2"/>
  <c r="E168" i="2"/>
  <c r="E174" i="2"/>
  <c r="E175" i="2"/>
  <c r="E189" i="2"/>
  <c r="E194" i="2"/>
  <c r="E208" i="2"/>
  <c r="E518" i="2"/>
  <c r="E538" i="2"/>
  <c r="E545" i="2"/>
  <c r="E561" i="2"/>
  <c r="E591" i="2"/>
  <c r="E727" i="2"/>
  <c r="E917" i="2"/>
  <c r="E955" i="2"/>
  <c r="E1027" i="2"/>
  <c r="E1246" i="2"/>
  <c r="E1353" i="2"/>
  <c r="E1361" i="2"/>
  <c r="E231" i="19" l="1"/>
  <c r="E227" i="19"/>
  <c r="E226" i="19"/>
  <c r="E221" i="19"/>
  <c r="E212" i="19"/>
  <c r="E208" i="19"/>
  <c r="E207" i="19"/>
  <c r="E201" i="19"/>
  <c r="E198" i="19"/>
  <c r="E197" i="19"/>
  <c r="E195" i="19"/>
  <c r="E181" i="19"/>
  <c r="E78" i="19"/>
  <c r="E77" i="19"/>
  <c r="E75" i="19"/>
  <c r="E74" i="19"/>
  <c r="E69" i="19"/>
  <c r="E66" i="19"/>
  <c r="E64" i="19"/>
  <c r="E63" i="19"/>
  <c r="E60" i="19"/>
  <c r="E53" i="19"/>
  <c r="E51" i="19"/>
  <c r="E50" i="19"/>
  <c r="E5" i="20"/>
  <c r="E6" i="20"/>
  <c r="E7" i="20"/>
  <c r="E8" i="20"/>
  <c r="E10" i="20"/>
  <c r="E4" i="20"/>
  <c r="E240" i="8"/>
  <c r="E231" i="8"/>
  <c r="E227" i="8"/>
  <c r="E226" i="8"/>
  <c r="E221" i="8"/>
  <c r="E212" i="8"/>
  <c r="E208" i="8"/>
  <c r="E207" i="8"/>
  <c r="E205" i="8"/>
  <c r="E201" i="8"/>
  <c r="E199" i="8"/>
  <c r="E198" i="8"/>
  <c r="E197" i="8"/>
  <c r="E195" i="8"/>
  <c r="E181" i="8"/>
  <c r="E101" i="8"/>
  <c r="E97" i="8"/>
  <c r="E96" i="8"/>
  <c r="E82" i="8"/>
  <c r="E81" i="8"/>
  <c r="E80" i="8"/>
  <c r="E79" i="8"/>
  <c r="E78" i="8"/>
  <c r="E77" i="8"/>
  <c r="E76" i="8"/>
  <c r="E75" i="8"/>
  <c r="E74" i="8"/>
  <c r="E71" i="8"/>
  <c r="E70" i="8"/>
  <c r="E69" i="8"/>
  <c r="E68" i="8"/>
  <c r="E66" i="8"/>
  <c r="E65" i="8"/>
  <c r="E64" i="8"/>
  <c r="E63" i="8"/>
  <c r="E62" i="8"/>
  <c r="E60" i="8"/>
  <c r="E57" i="8"/>
  <c r="E56" i="8"/>
  <c r="E55" i="8"/>
  <c r="E54" i="8"/>
  <c r="E53" i="8"/>
  <c r="E52" i="8"/>
  <c r="E51" i="8"/>
  <c r="E50" i="8"/>
  <c r="E30" i="8"/>
  <c r="E29" i="8"/>
  <c r="E28" i="8"/>
  <c r="E27" i="8"/>
  <c r="E22" i="8"/>
  <c r="E18" i="8"/>
  <c r="E17" i="8"/>
  <c r="E14" i="8"/>
  <c r="E15" i="8"/>
  <c r="E13" i="8"/>
  <c r="E12" i="8"/>
  <c r="E5" i="7"/>
  <c r="E6" i="7"/>
  <c r="E7" i="7"/>
  <c r="E8" i="7"/>
  <c r="E10" i="7"/>
  <c r="E5" i="16"/>
  <c r="E6" i="16"/>
  <c r="E7" i="16"/>
  <c r="E9" i="16"/>
  <c r="E10" i="16"/>
  <c r="E11" i="16"/>
  <c r="E13" i="16"/>
  <c r="E15" i="16"/>
  <c r="E17" i="16"/>
  <c r="E18" i="16"/>
  <c r="E19" i="16"/>
  <c r="E21" i="16"/>
  <c r="E22" i="16"/>
  <c r="E23" i="16"/>
  <c r="E24" i="16"/>
  <c r="E26" i="16"/>
  <c r="E27" i="16"/>
  <c r="E28" i="16"/>
  <c r="E29" i="16"/>
  <c r="E33" i="16"/>
  <c r="E34" i="16"/>
  <c r="E35" i="16"/>
  <c r="E36" i="16"/>
  <c r="E37" i="16"/>
  <c r="E38" i="16"/>
  <c r="E39" i="16"/>
  <c r="E41" i="16"/>
  <c r="E45" i="16"/>
  <c r="E46" i="16"/>
  <c r="E47" i="16"/>
  <c r="E48" i="16"/>
  <c r="E49" i="16"/>
  <c r="E50" i="16"/>
  <c r="E55" i="16"/>
  <c r="E56" i="16"/>
  <c r="E57" i="16"/>
  <c r="E59" i="16"/>
  <c r="E60" i="16"/>
  <c r="E61" i="16"/>
  <c r="E64" i="16"/>
  <c r="E66" i="16"/>
  <c r="E67" i="16"/>
  <c r="E68" i="16"/>
  <c r="E69" i="16"/>
  <c r="E70" i="16"/>
  <c r="E71" i="16"/>
  <c r="E72" i="16"/>
  <c r="E81" i="16"/>
  <c r="E82" i="16"/>
  <c r="E83" i="16"/>
  <c r="E84" i="16"/>
  <c r="E89" i="16"/>
  <c r="E91" i="16"/>
  <c r="E93" i="16"/>
  <c r="E104" i="16"/>
  <c r="E105" i="16"/>
  <c r="E107" i="16"/>
  <c r="E112" i="16"/>
  <c r="E113" i="16"/>
  <c r="E114" i="16"/>
  <c r="E115" i="16"/>
  <c r="E116" i="16"/>
  <c r="E121" i="16"/>
  <c r="E122" i="16"/>
  <c r="E123" i="16"/>
  <c r="E124" i="16"/>
  <c r="E125" i="16"/>
  <c r="E131" i="16"/>
  <c r="E132" i="16"/>
  <c r="E134" i="16"/>
  <c r="E140" i="16"/>
  <c r="E147" i="16"/>
  <c r="E148" i="16"/>
  <c r="E149" i="16"/>
  <c r="E150" i="16"/>
  <c r="E152" i="16"/>
  <c r="E153" i="16"/>
  <c r="E154" i="16"/>
  <c r="E163" i="16"/>
  <c r="E164" i="16"/>
  <c r="E165" i="16"/>
  <c r="E167" i="16"/>
  <c r="E169" i="16"/>
  <c r="E170" i="16"/>
  <c r="E171" i="16"/>
  <c r="E176" i="16"/>
  <c r="E177" i="16"/>
  <c r="E178" i="16"/>
  <c r="E181" i="16"/>
  <c r="E182" i="16"/>
  <c r="E183" i="16"/>
  <c r="E184" i="16"/>
  <c r="E185" i="16"/>
  <c r="E190" i="16"/>
  <c r="E191" i="16"/>
  <c r="E192" i="16"/>
  <c r="E195" i="16"/>
  <c r="E196" i="16"/>
  <c r="E197" i="16"/>
  <c r="E198" i="16"/>
  <c r="E199" i="16"/>
  <c r="E201" i="16"/>
  <c r="E202" i="16"/>
  <c r="E203" i="16"/>
  <c r="E204" i="16"/>
  <c r="E205" i="16"/>
  <c r="E209" i="16"/>
  <c r="E229" i="16"/>
  <c r="E230" i="16"/>
  <c r="E231" i="16"/>
  <c r="E233" i="16"/>
  <c r="E234" i="16"/>
  <c r="E241" i="16"/>
  <c r="E244" i="16"/>
  <c r="E245" i="16"/>
  <c r="E246" i="16"/>
  <c r="E248" i="16"/>
  <c r="E307" i="16"/>
  <c r="E311" i="16"/>
  <c r="E312" i="16"/>
  <c r="E313" i="16"/>
  <c r="E315" i="16"/>
  <c r="E316" i="16"/>
  <c r="E317" i="16"/>
  <c r="E318" i="16"/>
  <c r="E319" i="16"/>
  <c r="E327" i="16"/>
  <c r="E328" i="16"/>
  <c r="E329" i="16"/>
  <c r="E332" i="16"/>
  <c r="E334" i="16"/>
  <c r="E335" i="16"/>
  <c r="E336" i="16"/>
  <c r="E337" i="16"/>
  <c r="E343" i="16"/>
  <c r="E344" i="16"/>
  <c r="E345" i="16"/>
  <c r="E346" i="16"/>
  <c r="E349" i="16"/>
  <c r="E350" i="16"/>
  <c r="E351" i="16"/>
  <c r="E354" i="16"/>
  <c r="E358" i="16"/>
  <c r="E370" i="16"/>
  <c r="E371" i="16"/>
  <c r="E379" i="16"/>
  <c r="E394" i="16"/>
  <c r="E395" i="16"/>
  <c r="E396" i="16"/>
  <c r="E397" i="16"/>
  <c r="E398" i="16"/>
  <c r="E399" i="16"/>
  <c r="E400" i="16"/>
  <c r="E401" i="16"/>
  <c r="E402" i="16"/>
  <c r="E403" i="16"/>
  <c r="E404" i="16"/>
  <c r="E405" i="16"/>
  <c r="E406" i="16"/>
  <c r="E407" i="16"/>
  <c r="E410" i="16"/>
  <c r="E411" i="16"/>
  <c r="E413" i="16"/>
  <c r="E414" i="16"/>
  <c r="E417" i="16"/>
  <c r="E424" i="16"/>
  <c r="E425" i="16"/>
  <c r="E432" i="16"/>
  <c r="E433" i="16"/>
  <c r="E436" i="16"/>
  <c r="E438" i="16"/>
  <c r="E439" i="16"/>
  <c r="E441" i="16"/>
  <c r="E442" i="16"/>
  <c r="E448" i="16"/>
  <c r="E449" i="16"/>
  <c r="E450" i="16"/>
  <c r="E451" i="16"/>
  <c r="E452" i="16"/>
  <c r="E453" i="16"/>
  <c r="E454" i="16"/>
  <c r="E456" i="16"/>
  <c r="E457" i="16"/>
  <c r="E458" i="16"/>
  <c r="E463" i="16"/>
  <c r="E465" i="16"/>
  <c r="E466" i="16"/>
  <c r="E468" i="16"/>
  <c r="E469" i="16"/>
  <c r="E472" i="16"/>
  <c r="E474" i="16"/>
  <c r="E475" i="16"/>
  <c r="E476" i="16"/>
  <c r="E478" i="16"/>
  <c r="E479" i="16"/>
  <c r="E481" i="16"/>
  <c r="E482" i="16"/>
  <c r="E483" i="16"/>
  <c r="E487" i="16"/>
  <c r="E488" i="16"/>
  <c r="E489" i="16"/>
  <c r="E490" i="16"/>
  <c r="E494" i="16"/>
  <c r="E502" i="16"/>
  <c r="E503" i="16"/>
  <c r="E506" i="16"/>
  <c r="E507" i="16"/>
  <c r="E508" i="16"/>
  <c r="E509" i="16"/>
  <c r="E510" i="16"/>
  <c r="E512" i="16"/>
  <c r="E515" i="16"/>
  <c r="E516" i="16"/>
  <c r="E517" i="16"/>
  <c r="E519" i="16"/>
  <c r="E520" i="16"/>
  <c r="E523" i="16"/>
  <c r="E524" i="16"/>
  <c r="E525" i="16"/>
  <c r="E528" i="16"/>
  <c r="E529" i="16"/>
  <c r="E532" i="16"/>
  <c r="E534" i="16"/>
  <c r="E537" i="16"/>
  <c r="E539" i="16"/>
  <c r="E540" i="16"/>
  <c r="E542" i="16"/>
  <c r="E543" i="16"/>
  <c r="E551" i="16"/>
  <c r="E552" i="16"/>
  <c r="E556" i="16"/>
  <c r="E557" i="16"/>
  <c r="E558" i="16"/>
  <c r="E559" i="16"/>
  <c r="E560" i="16"/>
  <c r="E562" i="16"/>
  <c r="E563" i="16"/>
  <c r="E564" i="16"/>
  <c r="E565" i="16"/>
  <c r="E566" i="16"/>
  <c r="E569" i="16"/>
  <c r="E570" i="16"/>
  <c r="E571" i="16"/>
  <c r="E572" i="16"/>
  <c r="E573" i="16"/>
  <c r="E576" i="16"/>
  <c r="E577" i="16"/>
  <c r="E578" i="16"/>
  <c r="E579" i="16"/>
  <c r="E580" i="16"/>
  <c r="E583" i="16"/>
  <c r="E584" i="16"/>
  <c r="E585" i="16"/>
  <c r="E588" i="16"/>
  <c r="E590" i="16"/>
  <c r="E592" i="16"/>
  <c r="E593" i="16"/>
  <c r="E594" i="16"/>
  <c r="E595" i="16"/>
  <c r="E597" i="16"/>
  <c r="E600" i="16"/>
  <c r="E601" i="16"/>
  <c r="E608" i="16"/>
  <c r="E609" i="16"/>
  <c r="E610" i="16"/>
  <c r="E611" i="16"/>
  <c r="E612" i="16"/>
  <c r="E616" i="16"/>
  <c r="E618" i="16"/>
  <c r="E619" i="16"/>
  <c r="E620" i="16"/>
  <c r="E621" i="16"/>
  <c r="E622" i="16"/>
  <c r="E623" i="16"/>
  <c r="E624" i="16"/>
  <c r="E625" i="16"/>
  <c r="E626" i="16"/>
  <c r="E627" i="16"/>
  <c r="E628" i="16"/>
  <c r="E630" i="16"/>
  <c r="E631" i="16"/>
  <c r="E632" i="16"/>
  <c r="E633" i="16"/>
  <c r="E634" i="16"/>
  <c r="E635" i="16"/>
  <c r="E636" i="16"/>
  <c r="E638" i="16"/>
  <c r="E639" i="16"/>
  <c r="E640" i="16"/>
  <c r="E641" i="16"/>
  <c r="E642" i="16"/>
  <c r="E643" i="16"/>
  <c r="E650" i="16"/>
  <c r="E652" i="16"/>
  <c r="E659" i="16"/>
  <c r="E661" i="16"/>
  <c r="E662" i="16"/>
  <c r="E664" i="16"/>
  <c r="E671" i="16"/>
  <c r="E672" i="16"/>
  <c r="E673" i="16"/>
  <c r="E675" i="16"/>
  <c r="E676" i="16"/>
  <c r="E678" i="16"/>
  <c r="E679" i="16"/>
  <c r="E680" i="16"/>
  <c r="E681" i="16"/>
  <c r="E682" i="16"/>
  <c r="E683" i="16"/>
  <c r="E684" i="16"/>
  <c r="E687" i="16"/>
  <c r="E688" i="16"/>
  <c r="E689" i="16"/>
  <c r="E690" i="16"/>
  <c r="E692" i="16"/>
  <c r="E699" i="16"/>
  <c r="E700" i="16"/>
  <c r="E702" i="16"/>
  <c r="E703" i="16"/>
  <c r="E704" i="16"/>
  <c r="E705" i="16"/>
  <c r="E706" i="16"/>
  <c r="E707" i="16"/>
  <c r="E710" i="16"/>
  <c r="E712" i="16"/>
  <c r="E713" i="16"/>
  <c r="E715" i="16"/>
  <c r="E716" i="16"/>
  <c r="E717" i="16"/>
  <c r="E718" i="16"/>
  <c r="E719" i="16"/>
  <c r="E722" i="16"/>
  <c r="E723" i="16"/>
  <c r="E724" i="16"/>
  <c r="E725" i="16"/>
  <c r="E726" i="16"/>
  <c r="E728" i="16"/>
  <c r="E730" i="16"/>
  <c r="E732" i="16"/>
  <c r="E734" i="16"/>
  <c r="E739" i="16"/>
  <c r="E740" i="16"/>
  <c r="E747" i="16"/>
  <c r="E750" i="16"/>
  <c r="E751" i="16"/>
  <c r="E752" i="16"/>
  <c r="E753" i="16"/>
  <c r="E754" i="16"/>
  <c r="E755" i="16"/>
  <c r="E762" i="16"/>
  <c r="E763" i="16"/>
  <c r="E766" i="16"/>
  <c r="E767" i="16"/>
  <c r="E768" i="16"/>
  <c r="E769" i="16"/>
  <c r="E774" i="16"/>
  <c r="E775" i="16"/>
  <c r="E777" i="16"/>
  <c r="E781" i="16"/>
  <c r="E783" i="16"/>
  <c r="E784" i="16"/>
  <c r="E802" i="16"/>
  <c r="E803" i="16"/>
  <c r="E804" i="16"/>
  <c r="E805" i="16"/>
  <c r="E829" i="16"/>
  <c r="E830" i="16"/>
  <c r="E831" i="16"/>
  <c r="E832" i="16"/>
  <c r="E833" i="16"/>
  <c r="E834" i="16"/>
  <c r="E836" i="16"/>
  <c r="E837" i="16"/>
  <c r="E842" i="16"/>
  <c r="E843" i="16"/>
  <c r="E844" i="16"/>
  <c r="E845" i="16"/>
  <c r="E847" i="16"/>
  <c r="E848" i="16"/>
  <c r="E849" i="16"/>
  <c r="E850" i="16"/>
  <c r="E851" i="16"/>
  <c r="E852" i="16"/>
  <c r="E853" i="16"/>
  <c r="E854" i="16"/>
  <c r="E855" i="16"/>
  <c r="E856" i="16"/>
  <c r="E857" i="16"/>
  <c r="E859" i="16"/>
  <c r="E861" i="16"/>
  <c r="E862" i="16"/>
  <c r="E863" i="16"/>
  <c r="E868" i="16"/>
  <c r="E872" i="16"/>
  <c r="E873" i="16"/>
  <c r="E877" i="16"/>
  <c r="E879" i="16"/>
  <c r="E880" i="16"/>
  <c r="E881" i="16"/>
  <c r="E882" i="16"/>
  <c r="E884" i="16"/>
  <c r="E885" i="16"/>
  <c r="E886" i="16"/>
  <c r="E887" i="16"/>
  <c r="E888" i="16"/>
  <c r="E889" i="16"/>
  <c r="E890" i="16"/>
  <c r="E892" i="16"/>
  <c r="E900" i="16"/>
  <c r="E904" i="16"/>
  <c r="E905" i="16"/>
  <c r="E906" i="16"/>
  <c r="E907" i="16"/>
  <c r="E911" i="16"/>
  <c r="E915" i="16"/>
  <c r="E916" i="16"/>
  <c r="E919" i="16"/>
  <c r="E920" i="16"/>
  <c r="E922" i="16"/>
  <c r="E930" i="16"/>
  <c r="E942" i="16"/>
  <c r="E943" i="16"/>
  <c r="E944" i="16"/>
  <c r="E951" i="16"/>
  <c r="E952" i="16"/>
  <c r="E959" i="16"/>
  <c r="E960" i="16"/>
  <c r="E962" i="16"/>
  <c r="E963" i="16"/>
  <c r="E966" i="16"/>
  <c r="E969" i="16"/>
  <c r="E970" i="16"/>
  <c r="E972" i="16"/>
  <c r="E973" i="16"/>
  <c r="E975" i="16"/>
  <c r="E976" i="16"/>
  <c r="E978" i="16"/>
  <c r="E979" i="16"/>
  <c r="E980" i="16"/>
  <c r="E981" i="16"/>
  <c r="E982" i="16"/>
  <c r="E985" i="16"/>
  <c r="E987" i="16"/>
  <c r="E989" i="16"/>
  <c r="E992" i="16"/>
  <c r="E997" i="16"/>
  <c r="E999" i="16"/>
  <c r="E1001" i="16"/>
  <c r="E1002" i="16"/>
  <c r="E1013" i="16"/>
  <c r="E1022" i="16"/>
  <c r="E1023" i="16"/>
  <c r="E1024" i="16"/>
  <c r="E1025" i="16"/>
  <c r="E1026" i="16"/>
  <c r="E1028" i="16"/>
  <c r="E1030" i="16"/>
  <c r="E1035" i="16"/>
  <c r="E1036" i="16"/>
  <c r="E1043" i="16"/>
  <c r="E1044" i="16"/>
  <c r="E1053" i="16"/>
  <c r="E1054" i="16"/>
  <c r="E1055" i="16"/>
  <c r="E1057" i="16"/>
  <c r="E1069" i="16"/>
  <c r="E1075" i="16"/>
  <c r="E1077" i="16"/>
  <c r="E1082" i="16"/>
  <c r="E1088" i="16"/>
  <c r="E1089" i="16"/>
  <c r="E1090" i="16"/>
  <c r="E1091" i="16"/>
  <c r="E1096" i="16"/>
  <c r="E1101" i="16"/>
  <c r="E1102" i="16"/>
  <c r="E1103" i="16"/>
  <c r="E1108" i="16"/>
  <c r="E1109" i="16"/>
  <c r="E1110" i="16"/>
  <c r="E1111" i="16"/>
  <c r="E1112" i="16"/>
  <c r="E1119" i="16"/>
  <c r="E1120" i="16"/>
  <c r="E1125" i="16"/>
  <c r="E1126" i="16"/>
  <c r="E1128" i="16"/>
  <c r="E1129" i="16"/>
  <c r="E1130" i="16"/>
  <c r="E1131" i="16"/>
  <c r="E1132" i="16"/>
  <c r="E1135" i="16"/>
  <c r="E1136" i="16"/>
  <c r="E1147" i="16"/>
  <c r="E1152" i="16"/>
  <c r="E1156" i="16"/>
  <c r="E1157" i="16"/>
  <c r="E1168" i="16"/>
  <c r="E1169" i="16"/>
  <c r="E1170" i="16"/>
  <c r="E1171" i="16"/>
  <c r="E1173" i="16"/>
  <c r="E1174" i="16"/>
  <c r="E1175" i="16"/>
  <c r="E1179" i="16"/>
  <c r="E1182" i="16"/>
  <c r="E1186" i="16"/>
  <c r="E1187" i="16"/>
  <c r="E1216" i="16"/>
  <c r="E1218" i="16"/>
  <c r="E1220" i="16"/>
  <c r="E1224" i="16"/>
  <c r="E1230" i="16"/>
  <c r="E1233" i="16"/>
  <c r="E1234" i="16"/>
  <c r="E1237" i="16"/>
  <c r="E1242" i="16"/>
  <c r="E1243" i="16"/>
  <c r="E1244" i="16"/>
  <c r="E1247" i="16"/>
  <c r="E1249" i="16"/>
  <c r="E1250" i="16"/>
  <c r="E1251" i="16"/>
  <c r="E1252" i="16"/>
  <c r="E1266" i="16"/>
  <c r="E1304" i="16"/>
  <c r="E1305" i="16"/>
  <c r="E1306" i="16"/>
  <c r="E1311" i="16"/>
  <c r="E1314" i="16"/>
  <c r="E1315" i="16"/>
  <c r="E1316" i="16"/>
  <c r="E1317" i="16"/>
  <c r="E1318" i="16"/>
  <c r="E1322" i="16"/>
  <c r="E1323" i="16"/>
  <c r="E1325" i="16"/>
  <c r="E1337" i="16"/>
  <c r="E1338" i="16"/>
  <c r="E1339" i="16"/>
  <c r="E1348" i="16"/>
  <c r="E1349" i="16"/>
  <c r="E1350" i="16"/>
  <c r="E1351" i="16"/>
  <c r="E1354" i="16"/>
  <c r="E1356" i="16"/>
  <c r="E1359" i="16"/>
  <c r="E1362" i="16"/>
  <c r="E1363" i="16"/>
  <c r="E1364" i="16"/>
  <c r="E1365" i="16"/>
  <c r="E1368" i="16"/>
  <c r="E1369" i="16"/>
  <c r="E1372" i="16"/>
  <c r="E1373" i="16"/>
  <c r="E1376" i="16"/>
  <c r="E5" i="1"/>
  <c r="E7" i="1"/>
  <c r="E9" i="1"/>
  <c r="E10" i="1"/>
  <c r="E11" i="1"/>
  <c r="E12" i="1"/>
  <c r="E13" i="1"/>
  <c r="E14" i="1"/>
  <c r="E15" i="1"/>
  <c r="E16" i="1"/>
  <c r="E17" i="1"/>
  <c r="E18" i="1"/>
  <c r="E19" i="1"/>
  <c r="E20" i="1"/>
  <c r="E21" i="1"/>
  <c r="E23" i="1"/>
  <c r="E24" i="1"/>
  <c r="E25" i="1"/>
  <c r="E26" i="1"/>
  <c r="E27" i="1"/>
  <c r="E28" i="1"/>
  <c r="E5" i="15"/>
  <c r="E7" i="15"/>
  <c r="E9" i="15"/>
  <c r="E10" i="15"/>
  <c r="E11" i="15"/>
  <c r="E12" i="15"/>
  <c r="E13" i="15"/>
  <c r="E14" i="15"/>
  <c r="E15" i="15"/>
  <c r="E16" i="15"/>
  <c r="E18" i="15"/>
  <c r="E20" i="15"/>
  <c r="E21" i="15"/>
  <c r="E23" i="15"/>
  <c r="E24" i="15"/>
  <c r="E25" i="15"/>
  <c r="E26" i="15"/>
  <c r="E27" i="15"/>
  <c r="E28" i="15"/>
  <c r="D307" i="16" l="1"/>
  <c r="C307" i="16"/>
  <c r="D394" i="16"/>
  <c r="C394" i="16"/>
  <c r="D395" i="16"/>
  <c r="C395" i="16"/>
  <c r="B22" i="1" l="1"/>
  <c r="C19" i="24" l="1"/>
  <c r="B19" i="24" l="1"/>
  <c r="E24" i="23"/>
  <c r="D24" i="23"/>
  <c r="C24" i="23"/>
  <c r="B24" i="23"/>
  <c r="B227" i="13"/>
  <c r="B223" i="13"/>
  <c r="B220" i="13"/>
  <c r="B210" i="13"/>
  <c r="B204" i="13"/>
  <c r="B200" i="13"/>
  <c r="B194" i="13"/>
  <c r="B184" i="13"/>
  <c r="B178" i="13"/>
  <c r="B174" i="13"/>
  <c r="B166" i="13"/>
  <c r="B158" i="13"/>
  <c r="B147" i="13"/>
  <c r="B140" i="13"/>
  <c r="B124" i="13"/>
  <c r="B110" i="13"/>
  <c r="B89" i="13"/>
  <c r="B82" i="13"/>
  <c r="B71" i="13"/>
  <c r="B60" i="13"/>
  <c r="B48" i="13"/>
  <c r="B42" i="13"/>
  <c r="B32" i="13"/>
  <c r="B4" i="13"/>
  <c r="B231" i="13" l="1"/>
  <c r="F4" i="12" l="1"/>
  <c r="F13" i="12" s="1"/>
  <c r="E4" i="12"/>
  <c r="E13" i="12" s="1"/>
  <c r="C4" i="12"/>
  <c r="C13" i="12" s="1"/>
  <c r="B4" i="12"/>
  <c r="B13" i="12" s="1"/>
  <c r="D38" i="25"/>
  <c r="D35" i="25"/>
  <c r="B38" i="25"/>
  <c r="D35" i="11"/>
  <c r="B4" i="10" l="1"/>
  <c r="B4" i="22"/>
  <c r="D15" i="18"/>
  <c r="B15" i="18"/>
  <c r="B10" i="20"/>
  <c r="D15" i="9"/>
  <c r="B53" i="6"/>
  <c r="B12" i="6"/>
  <c r="B4" i="6" s="1"/>
  <c r="B5" i="6"/>
  <c r="D78" i="3"/>
  <c r="B81" i="3"/>
  <c r="B65" i="3"/>
  <c r="B64" i="3" s="1"/>
  <c r="B63" i="3" s="1"/>
  <c r="B81" i="17"/>
  <c r="B12" i="5"/>
  <c r="B4" i="5" s="1"/>
  <c r="B5" i="5"/>
  <c r="B68" i="14"/>
  <c r="B71" i="17"/>
  <c r="B70" i="17" s="1"/>
  <c r="D70" i="17"/>
  <c r="B65" i="17"/>
  <c r="B64" i="17" s="1"/>
  <c r="B63" i="17" s="1"/>
  <c r="D64" i="17"/>
  <c r="D63" i="17" s="1"/>
  <c r="B59" i="17"/>
  <c r="D55" i="17"/>
  <c r="B55" i="17"/>
  <c r="D13" i="17"/>
  <c r="B13" i="17"/>
  <c r="D6" i="17"/>
  <c r="D5" i="17" s="1"/>
  <c r="B6" i="17"/>
  <c r="B5" i="17" s="1"/>
  <c r="C22" i="15"/>
  <c r="C4" i="15"/>
  <c r="B22" i="15"/>
  <c r="B4" i="15"/>
  <c r="D4" i="15"/>
  <c r="D22" i="15"/>
  <c r="E4" i="15" l="1"/>
  <c r="E22" i="15"/>
  <c r="D29" i="15"/>
  <c r="C29" i="15"/>
  <c r="B29" i="15"/>
  <c r="D245" i="8"/>
  <c r="B71" i="3"/>
  <c r="B70" i="3" s="1"/>
  <c r="D70" i="3"/>
  <c r="D64" i="3"/>
  <c r="D63" i="3" s="1"/>
  <c r="B59" i="3"/>
  <c r="D55" i="3"/>
  <c r="D13" i="3"/>
  <c r="B13" i="3"/>
  <c r="D6" i="3"/>
  <c r="B6" i="3"/>
  <c r="E29" i="15" l="1"/>
  <c r="D245" i="19"/>
  <c r="B245" i="19"/>
  <c r="C245" i="19"/>
  <c r="B245" i="8"/>
  <c r="D80" i="17"/>
  <c r="D81" i="17"/>
  <c r="D5" i="3"/>
  <c r="B5" i="3"/>
  <c r="D1377" i="16"/>
  <c r="B1377" i="16"/>
  <c r="C22" i="1"/>
  <c r="C4" i="1"/>
  <c r="B4" i="1"/>
  <c r="B29" i="1" s="1"/>
  <c r="D22" i="1"/>
  <c r="D4" i="1"/>
  <c r="E4" i="1" l="1"/>
  <c r="E22" i="1"/>
  <c r="E245" i="19"/>
  <c r="D29" i="1"/>
  <c r="C29" i="1"/>
  <c r="D80" i="3"/>
  <c r="C1377" i="16"/>
  <c r="E1377" i="16" s="1"/>
  <c r="E29" i="1" l="1"/>
  <c r="D81" i="3"/>
  <c r="D1377" i="2"/>
  <c r="B1377" i="2"/>
  <c r="C1377" i="2"/>
  <c r="E1377" i="2" l="1"/>
  <c r="D10" i="20"/>
  <c r="C10" i="20"/>
  <c r="D38" i="11" l="1"/>
  <c r="B13" i="9"/>
  <c r="B15" i="9" s="1"/>
  <c r="C10" i="7" l="1"/>
  <c r="B10" i="7"/>
  <c r="D10" i="7" l="1"/>
  <c r="C245" i="8"/>
  <c r="E245" i="8" s="1"/>
</calcChain>
</file>

<file path=xl/sharedStrings.xml><?xml version="1.0" encoding="utf-8"?>
<sst xmlns="http://schemas.openxmlformats.org/spreadsheetml/2006/main" count="4428" uniqueCount="2181">
  <si>
    <r>
      <rPr>
        <b/>
        <sz val="11"/>
        <color theme="1"/>
        <rFont val="宋体"/>
        <family val="3"/>
        <charset val="134"/>
      </rPr>
      <t>一、税收收入</t>
    </r>
    <phoneticPr fontId="2" type="noConversion"/>
  </si>
  <si>
    <r>
      <rPr>
        <b/>
        <sz val="11"/>
        <color theme="1"/>
        <rFont val="宋体"/>
        <family val="3"/>
        <charset val="134"/>
      </rPr>
      <t>二、非税收入</t>
    </r>
    <phoneticPr fontId="2" type="noConversion"/>
  </si>
  <si>
    <r>
      <rPr>
        <b/>
        <sz val="11"/>
        <color theme="1"/>
        <rFont val="宋体"/>
        <family val="2"/>
      </rPr>
      <t>预算科目</t>
    </r>
    <phoneticPr fontId="2" type="noConversion"/>
  </si>
  <si>
    <r>
      <rPr>
        <b/>
        <sz val="11"/>
        <color theme="1"/>
        <rFont val="宋体"/>
        <family val="2"/>
      </rPr>
      <t>年初预算数</t>
    </r>
    <phoneticPr fontId="2" type="noConversion"/>
  </si>
  <si>
    <r>
      <rPr>
        <b/>
        <sz val="11"/>
        <color theme="1"/>
        <rFont val="宋体"/>
        <family val="2"/>
      </rPr>
      <t>变动预算数</t>
    </r>
    <phoneticPr fontId="2" type="noConversion"/>
  </si>
  <si>
    <r>
      <rPr>
        <b/>
        <sz val="11"/>
        <color theme="1"/>
        <rFont val="宋体"/>
        <family val="2"/>
      </rPr>
      <t>决算数</t>
    </r>
    <phoneticPr fontId="2" type="noConversion"/>
  </si>
  <si>
    <t>一般公共预算收入</t>
    <phoneticPr fontId="2" type="noConversion"/>
  </si>
  <si>
    <r>
      <rPr>
        <b/>
        <sz val="11"/>
        <rFont val="宋体"/>
        <family val="3"/>
        <charset val="134"/>
      </rPr>
      <t>援助其他地区支出</t>
    </r>
  </si>
  <si>
    <t>单位：万元</t>
  </si>
  <si>
    <t>项目</t>
  </si>
  <si>
    <t>决 算 数</t>
  </si>
  <si>
    <t>一般公共预算支出</t>
  </si>
  <si>
    <t>债务还本支出</t>
  </si>
  <si>
    <t>债务转贷收入</t>
  </si>
  <si>
    <t>接受其他地区援助收入</t>
  </si>
  <si>
    <t>单位:万元</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</si>
  <si>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</si>
  <si>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</si>
  <si>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</si>
  <si>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</si>
  <si>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</si>
  <si>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</si>
  <si>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</si>
  <si>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</si>
  <si>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</si>
  <si>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</si>
  <si>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</si>
  <si>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</si>
  <si>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</si>
  <si>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</si>
  <si>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</si>
  <si>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</si>
  <si>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</si>
  <si>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</si>
  <si>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</si>
  <si>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</si>
  <si>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</si>
  <si>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</si>
  <si>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</si>
  <si>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</si>
  <si>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</si>
  <si>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</si>
  <si>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</si>
  <si>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</si>
  <si>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</si>
  <si>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</si>
  <si>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</si>
  <si>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</si>
  <si>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</si>
  <si>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</si>
  <si>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</si>
  <si>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</si>
  <si>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</si>
  <si>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</si>
  <si>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</si>
  <si>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</si>
  <si>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</si>
  <si>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</si>
  <si>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</si>
  <si>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</si>
  <si>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</si>
  <si>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</si>
  <si>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</si>
  <si>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</si>
  <si>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</si>
  <si>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</si>
  <si>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</si>
  <si>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</si>
  <si>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</si>
  <si>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</si>
  <si>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</si>
  <si>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</si>
  <si>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</si>
  <si>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</si>
  <si>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预算科目</t>
    <phoneticPr fontId="2" type="noConversion"/>
  </si>
  <si>
    <t>决算数</t>
    <phoneticPr fontId="2" type="noConversion"/>
  </si>
  <si>
    <t>单位：万元</t>
    <phoneticPr fontId="2" type="noConversion"/>
  </si>
  <si>
    <t>项   目</t>
    <phoneticPr fontId="2" type="noConversion"/>
  </si>
  <si>
    <t>单位：万元</t>
    <phoneticPr fontId="2" type="noConversion"/>
  </si>
  <si>
    <t>预算科目</t>
  </si>
  <si>
    <t>政府性基金预算收入</t>
  </si>
  <si>
    <t>国有土地收益基金收入</t>
  </si>
  <si>
    <t>农业土地开发资金收入</t>
  </si>
  <si>
    <t>国有土地使用权出让收入</t>
  </si>
  <si>
    <t>城市基础设施配套费收入</t>
  </si>
  <si>
    <t>污水处理费收入</t>
  </si>
  <si>
    <t>其他政府性基金收入</t>
  </si>
  <si>
    <t>变动预算数</t>
    <phoneticPr fontId="2" type="noConversion"/>
  </si>
  <si>
    <t>年初预算数</t>
    <phoneticPr fontId="2" type="noConversion"/>
  </si>
  <si>
    <t>决算数</t>
  </si>
  <si>
    <t>科目名称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</si>
  <si>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</si>
  <si>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</si>
  <si>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</si>
  <si>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</si>
  <si>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</si>
  <si>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</si>
  <si>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</si>
  <si>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</si>
  <si>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</si>
  <si>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</si>
  <si>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</si>
  <si>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</si>
  <si>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社会保障和就业支出</t>
  </si>
  <si>
    <t xml:space="preserve">    移民补助</t>
  </si>
  <si>
    <t xml:space="preserve">    基础设施建设和经济发展</t>
  </si>
  <si>
    <t xml:space="preserve">    其他大中型水库移民后期扶持基金支出</t>
  </si>
  <si>
    <t xml:space="preserve">    其他小型水库移民扶助基金支出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</si>
  <si>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</si>
  <si>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</si>
  <si>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</si>
  <si>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</si>
  <si>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</si>
  <si>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</si>
  <si>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</si>
  <si>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</si>
  <si>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</si>
  <si>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</si>
  <si>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</si>
  <si>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</si>
  <si>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</si>
  <si>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</si>
  <si>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</si>
  <si>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</si>
  <si>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</si>
  <si>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</si>
  <si>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</si>
  <si>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</si>
  <si>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</si>
  <si>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</si>
  <si>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</si>
  <si>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</si>
  <si>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</si>
  <si>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</si>
  <si>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</si>
  <si>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</si>
  <si>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</si>
  <si>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</si>
  <si>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</si>
  <si>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</si>
  <si>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</si>
  <si>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</si>
  <si>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</si>
  <si>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农林水支出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</si>
  <si>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</si>
  <si>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</si>
  <si>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</si>
  <si>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</si>
  <si>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</si>
  <si>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</si>
  <si>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南水北调工程建设</t>
  </si>
  <si>
    <t xml:space="preserve">    三峡工程后续工作</t>
  </si>
  <si>
    <t xml:space="preserve">    地方重大水利工程建设</t>
  </si>
  <si>
    <t xml:space="preserve">    其他重大水利工程建设基金支出</t>
  </si>
  <si>
    <t>交通运输支出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</si>
  <si>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</si>
  <si>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</si>
  <si>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</si>
  <si>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</si>
  <si>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</si>
  <si>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</si>
  <si>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</si>
  <si>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</si>
  <si>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</si>
  <si>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</si>
  <si>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</si>
  <si>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</si>
  <si>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</si>
  <si>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</si>
  <si>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</si>
  <si>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</si>
  <si>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</si>
  <si>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</si>
  <si>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</si>
  <si>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</si>
  <si>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</si>
  <si>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</si>
  <si>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</si>
  <si>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</si>
  <si>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</si>
  <si>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</si>
  <si>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</si>
  <si>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</si>
  <si>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</si>
  <si>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</si>
  <si>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</si>
  <si>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</si>
  <si>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</si>
  <si>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</si>
  <si>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</si>
  <si>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</si>
  <si>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资源勘探信息等支出</t>
  </si>
  <si>
    <t xml:space="preserve">  农网还贷资金支出</t>
  </si>
  <si>
    <t xml:space="preserve">    中央农网还贷资金支出</t>
  </si>
  <si>
    <t xml:space="preserve">    地方农网还贷资金支出</t>
  </si>
  <si>
    <t xml:space="preserve">    其他农网还贷资金支出</t>
  </si>
  <si>
    <t>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</si>
  <si>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</si>
  <si>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</si>
  <si>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</si>
  <si>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</si>
  <si>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</si>
  <si>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</si>
  <si>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金融支出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</si>
  <si>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</si>
  <si>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</si>
  <si>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</si>
  <si>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</si>
  <si>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</si>
  <si>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</si>
  <si>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</si>
  <si>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</si>
  <si>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</si>
  <si>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</si>
  <si>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</si>
  <si>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</si>
  <si>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</si>
  <si>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</si>
  <si>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</si>
  <si>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</si>
  <si>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</si>
  <si>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</si>
  <si>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</si>
  <si>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</si>
  <si>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</si>
  <si>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</si>
  <si>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</si>
  <si>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</si>
  <si>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</si>
  <si>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</si>
  <si>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</si>
  <si>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</si>
  <si>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</si>
  <si>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</si>
  <si>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</si>
  <si>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</si>
  <si>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</si>
  <si>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</si>
  <si>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</si>
  <si>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</si>
  <si>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</si>
  <si>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</si>
  <si>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</si>
  <si>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</si>
  <si>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</si>
  <si>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</si>
  <si>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</si>
  <si>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</si>
  <si>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</si>
  <si>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</si>
  <si>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</si>
  <si>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</si>
  <si>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</si>
  <si>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</si>
  <si>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</si>
  <si>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</si>
  <si>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</si>
  <si>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</si>
  <si>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</si>
  <si>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</si>
  <si>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</si>
  <si>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</si>
  <si>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</si>
  <si>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</si>
  <si>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年初预算数</t>
    <phoneticPr fontId="2" type="noConversion"/>
  </si>
  <si>
    <t>变动预算数</t>
    <phoneticPr fontId="2" type="noConversion"/>
  </si>
  <si>
    <t>单位：万元</t>
    <phoneticPr fontId="2" type="noConversion"/>
  </si>
  <si>
    <t>旅游发展基金收入</t>
  </si>
  <si>
    <t>大中型水库移民后期扶持基金收入</t>
  </si>
  <si>
    <t>大中型水库库区基金收入</t>
  </si>
  <si>
    <t>彩票公益金收入</t>
  </si>
  <si>
    <t xml:space="preserve">  大中型水库移民后期扶持基金支出</t>
  </si>
  <si>
    <t>政府性基金预算上级补助收入</t>
  </si>
  <si>
    <t>政府性基金预算补助下级支出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</si>
  <si>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</si>
  <si>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</si>
  <si>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</si>
  <si>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</si>
  <si>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</si>
  <si>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</si>
  <si>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</si>
  <si>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</si>
  <si>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债务转贷支出</t>
  </si>
  <si>
    <t xml:space="preserve">  地方政府专项债务转贷收入</t>
  </si>
  <si>
    <t>政府性基金预算年终结余</t>
  </si>
  <si>
    <t>收　　入　　总　　计　</t>
  </si>
  <si>
    <t>支　　出　　总　　计　</t>
  </si>
  <si>
    <t>项  目</t>
    <phoneticPr fontId="2" type="noConversion"/>
  </si>
  <si>
    <t>政府性基金上级补助收入</t>
    <phoneticPr fontId="2" type="noConversion"/>
  </si>
  <si>
    <t>决算数</t>
    <phoneticPr fontId="2" type="noConversion"/>
  </si>
  <si>
    <t>项  目</t>
    <phoneticPr fontId="2" type="noConversion"/>
  </si>
  <si>
    <t>单位：万元</t>
    <phoneticPr fontId="2" type="noConversion"/>
  </si>
  <si>
    <t>单位：万元</t>
    <phoneticPr fontId="2" type="noConversion"/>
  </si>
  <si>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</si>
  <si>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</si>
  <si>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</si>
  <si>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</si>
  <si>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</si>
  <si>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</si>
  <si>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</si>
  <si>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</si>
  <si>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</si>
  <si>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</si>
  <si>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</si>
  <si>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</si>
  <si>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</si>
  <si>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</si>
  <si>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</si>
  <si>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</si>
  <si>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</si>
  <si>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</si>
  <si>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</si>
  <si>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</si>
  <si>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</si>
  <si>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</si>
  <si>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</si>
  <si>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</si>
  <si>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</si>
  <si>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</si>
  <si>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</si>
  <si>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</si>
  <si>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</si>
  <si>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国有资本经营预算调出资金</t>
  </si>
  <si>
    <t>转移性支出</t>
    <phoneticPr fontId="2" type="noConversion"/>
  </si>
  <si>
    <t>支出总计</t>
    <phoneticPr fontId="2" type="noConversion"/>
  </si>
  <si>
    <t>预算科目</t>
    <phoneticPr fontId="2" type="noConversion"/>
  </si>
  <si>
    <t xml:space="preserve">    利润收入</t>
  </si>
  <si>
    <t xml:space="preserve">    股利、股息收入</t>
  </si>
  <si>
    <t xml:space="preserve">    产权转让收入</t>
  </si>
  <si>
    <t xml:space="preserve">    清算收入</t>
  </si>
  <si>
    <t xml:space="preserve">    其他国有资本经营预算收入</t>
  </si>
  <si>
    <t>收入合计</t>
    <phoneticPr fontId="2" type="noConversion"/>
  </si>
  <si>
    <t>单位：万元</t>
    <phoneticPr fontId="2" type="noConversion"/>
  </si>
  <si>
    <t>全市</t>
    <phoneticPr fontId="2" type="noConversion"/>
  </si>
  <si>
    <t>市级</t>
    <phoneticPr fontId="2" type="noConversion"/>
  </si>
  <si>
    <t>预算科目</t>
    <phoneticPr fontId="2" type="noConversion"/>
  </si>
  <si>
    <t>预算科目</t>
    <phoneticPr fontId="2" type="noConversion"/>
  </si>
  <si>
    <t>社会保险基金收入</t>
    <phoneticPr fontId="2" type="noConversion"/>
  </si>
  <si>
    <t>社会保险基金总收入</t>
    <phoneticPr fontId="2" type="noConversion"/>
  </si>
  <si>
    <t xml:space="preserve">  企业职工基本养老保险基金收入</t>
    <phoneticPr fontId="2" type="noConversion"/>
  </si>
  <si>
    <t xml:space="preserve">  城乡居民基本养老保险基金收入</t>
    <phoneticPr fontId="2" type="noConversion"/>
  </si>
  <si>
    <t xml:space="preserve">  职工基本医疗保险基金收入</t>
    <phoneticPr fontId="2" type="noConversion"/>
  </si>
  <si>
    <t xml:space="preserve">  城乡居民基本医疗保险基金收入</t>
    <phoneticPr fontId="2" type="noConversion"/>
  </si>
  <si>
    <t xml:space="preserve">  工伤保险基金收入</t>
    <phoneticPr fontId="2" type="noConversion"/>
  </si>
  <si>
    <t xml:space="preserve">  失业保险基金收入</t>
    <phoneticPr fontId="2" type="noConversion"/>
  </si>
  <si>
    <t xml:space="preserve">  生育保险基金收入</t>
    <phoneticPr fontId="2" type="noConversion"/>
  </si>
  <si>
    <t>单位：万元</t>
    <phoneticPr fontId="2" type="noConversion"/>
  </si>
  <si>
    <t>国家电影事业发展专项资金相关支出</t>
  </si>
  <si>
    <t>大中型水库移民后期扶持基金支出</t>
  </si>
  <si>
    <t>大中型水库库区基金相关支出</t>
  </si>
  <si>
    <t>旅游发展基金支出</t>
  </si>
  <si>
    <t>彩票公益金相关支出</t>
  </si>
  <si>
    <t>政府性基金市对区补助支出</t>
    <phoneticPr fontId="2" type="noConversion"/>
  </si>
  <si>
    <r>
      <rPr>
        <sz val="11"/>
        <color theme="1"/>
        <rFont val="宋体"/>
        <family val="3"/>
        <charset val="134"/>
      </rPr>
      <t>社会保险基金支出</t>
    </r>
    <phoneticPr fontId="2" type="noConversion"/>
  </si>
  <si>
    <r>
      <rPr>
        <b/>
        <sz val="11"/>
        <color theme="1"/>
        <rFont val="宋体"/>
        <family val="3"/>
        <charset val="134"/>
      </rPr>
      <t>社会保险基金总支出</t>
    </r>
    <phoneticPr fontId="2" type="noConversion"/>
  </si>
  <si>
    <r>
      <rPr>
        <sz val="11"/>
        <color theme="1"/>
        <rFont val="宋体"/>
        <family val="2"/>
      </rPr>
      <t>一般公共服务支出</t>
    </r>
  </si>
  <si>
    <r>
      <rPr>
        <sz val="11"/>
        <color theme="1"/>
        <rFont val="宋体"/>
        <family val="2"/>
      </rPr>
      <t>外交支出</t>
    </r>
  </si>
  <si>
    <r>
      <rPr>
        <sz val="11"/>
        <color theme="1"/>
        <rFont val="宋体"/>
        <family val="2"/>
      </rPr>
      <t>国防支出</t>
    </r>
  </si>
  <si>
    <r>
      <rPr>
        <sz val="11"/>
        <color theme="1"/>
        <rFont val="宋体"/>
        <family val="2"/>
      </rPr>
      <t>公共安全支出</t>
    </r>
  </si>
  <si>
    <r>
      <rPr>
        <sz val="11"/>
        <color theme="1"/>
        <rFont val="宋体"/>
        <family val="2"/>
      </rPr>
      <t>教育支出</t>
    </r>
  </si>
  <si>
    <r>
      <rPr>
        <sz val="11"/>
        <color theme="1"/>
        <rFont val="宋体"/>
        <family val="2"/>
      </rPr>
      <t>科学技术支出</t>
    </r>
  </si>
  <si>
    <r>
      <rPr>
        <sz val="11"/>
        <color theme="1"/>
        <rFont val="宋体"/>
        <family val="2"/>
      </rPr>
      <t>文化体育与传媒支出</t>
    </r>
  </si>
  <si>
    <r>
      <rPr>
        <sz val="11"/>
        <color theme="1"/>
        <rFont val="宋体"/>
        <family val="2"/>
      </rPr>
      <t>社会保障和就业支出</t>
    </r>
  </si>
  <si>
    <r>
      <rPr>
        <sz val="11"/>
        <color theme="1"/>
        <rFont val="宋体"/>
        <family val="2"/>
      </rPr>
      <t>医疗卫生与计划生育支出</t>
    </r>
  </si>
  <si>
    <r>
      <rPr>
        <sz val="11"/>
        <color theme="1"/>
        <rFont val="宋体"/>
        <family val="2"/>
      </rPr>
      <t>节能环保支出</t>
    </r>
  </si>
  <si>
    <r>
      <rPr>
        <sz val="11"/>
        <color theme="1"/>
        <rFont val="宋体"/>
        <family val="2"/>
      </rPr>
      <t>城乡社区支出</t>
    </r>
  </si>
  <si>
    <r>
      <rPr>
        <sz val="11"/>
        <color theme="1"/>
        <rFont val="宋体"/>
        <family val="2"/>
      </rPr>
      <t>农林水支出</t>
    </r>
  </si>
  <si>
    <r>
      <rPr>
        <sz val="11"/>
        <color theme="1"/>
        <rFont val="宋体"/>
        <family val="2"/>
      </rPr>
      <t>交通运输支出</t>
    </r>
  </si>
  <si>
    <r>
      <rPr>
        <sz val="11"/>
        <color theme="1"/>
        <rFont val="宋体"/>
        <family val="2"/>
      </rPr>
      <t>资源勘探信息等支出</t>
    </r>
  </si>
  <si>
    <r>
      <rPr>
        <sz val="11"/>
        <color theme="1"/>
        <rFont val="宋体"/>
        <family val="2"/>
      </rPr>
      <t>商业服务业等支出</t>
    </r>
  </si>
  <si>
    <r>
      <rPr>
        <sz val="11"/>
        <color theme="1"/>
        <rFont val="宋体"/>
        <family val="2"/>
      </rPr>
      <t>金融支出</t>
    </r>
  </si>
  <si>
    <r>
      <rPr>
        <sz val="11"/>
        <color theme="1"/>
        <rFont val="宋体"/>
        <family val="2"/>
      </rPr>
      <t>国土海洋气象等支出</t>
    </r>
  </si>
  <si>
    <r>
      <rPr>
        <sz val="11"/>
        <color theme="1"/>
        <rFont val="宋体"/>
        <family val="2"/>
      </rPr>
      <t>住房保障支出</t>
    </r>
  </si>
  <si>
    <r>
      <rPr>
        <sz val="11"/>
        <color theme="1"/>
        <rFont val="宋体"/>
        <family val="2"/>
      </rPr>
      <t>粮油物资储备支出</t>
    </r>
  </si>
  <si>
    <r>
      <rPr>
        <b/>
        <sz val="11"/>
        <color theme="1"/>
        <rFont val="宋体"/>
        <family val="3"/>
        <charset val="134"/>
      </rPr>
      <t>预算科目</t>
    </r>
    <phoneticPr fontId="2" type="noConversion"/>
  </si>
  <si>
    <r>
      <rPr>
        <b/>
        <sz val="11"/>
        <color theme="1"/>
        <rFont val="宋体"/>
        <family val="3"/>
        <charset val="134"/>
      </rPr>
      <t>金</t>
    </r>
    <r>
      <rPr>
        <b/>
        <sz val="11"/>
        <color theme="1"/>
        <rFont val="Times New Roman"/>
        <family val="1"/>
      </rPr>
      <t xml:space="preserve">  </t>
    </r>
    <r>
      <rPr>
        <b/>
        <sz val="11"/>
        <color theme="1"/>
        <rFont val="宋体"/>
        <family val="3"/>
        <charset val="134"/>
      </rPr>
      <t>额</t>
    </r>
    <phoneticPr fontId="2" type="noConversion"/>
  </si>
  <si>
    <r>
      <rPr>
        <sz val="11"/>
        <color theme="1"/>
        <rFont val="宋体"/>
        <family val="2"/>
      </rPr>
      <t>单位：万元</t>
    </r>
    <phoneticPr fontId="2" type="noConversion"/>
  </si>
  <si>
    <r>
      <rPr>
        <b/>
        <sz val="11"/>
        <color theme="1"/>
        <rFont val="宋体"/>
        <family val="3"/>
        <charset val="134"/>
      </rPr>
      <t>预算科目</t>
    </r>
    <phoneticPr fontId="2" type="noConversion"/>
  </si>
  <si>
    <r>
      <rPr>
        <b/>
        <sz val="11"/>
        <color theme="1"/>
        <rFont val="宋体"/>
        <family val="3"/>
        <charset val="134"/>
      </rPr>
      <t>小计</t>
    </r>
    <phoneticPr fontId="2" type="noConversion"/>
  </si>
  <si>
    <r>
      <rPr>
        <b/>
        <sz val="11"/>
        <color theme="1"/>
        <rFont val="宋体"/>
        <family val="3"/>
        <charset val="134"/>
      </rPr>
      <t>东区</t>
    </r>
    <phoneticPr fontId="2" type="noConversion"/>
  </si>
  <si>
    <r>
      <rPr>
        <b/>
        <sz val="11"/>
        <color theme="1"/>
        <rFont val="宋体"/>
        <family val="3"/>
        <charset val="134"/>
      </rPr>
      <t>西区</t>
    </r>
    <phoneticPr fontId="2" type="noConversion"/>
  </si>
  <si>
    <r>
      <rPr>
        <b/>
        <sz val="11"/>
        <color theme="1"/>
        <rFont val="宋体"/>
        <family val="3"/>
        <charset val="134"/>
      </rPr>
      <t>仁和区</t>
    </r>
    <phoneticPr fontId="2" type="noConversion"/>
  </si>
  <si>
    <r>
      <rPr>
        <sz val="11"/>
        <color theme="1"/>
        <rFont val="宋体"/>
        <family val="2"/>
      </rPr>
      <t>合计</t>
    </r>
  </si>
  <si>
    <t>国有资本经营预算收入</t>
  </si>
  <si>
    <t>转移性收入</t>
  </si>
  <si>
    <t>转移性收入</t>
    <phoneticPr fontId="2" type="noConversion"/>
  </si>
  <si>
    <t>调入资金</t>
  </si>
  <si>
    <t>调入资金</t>
    <phoneticPr fontId="2" type="noConversion"/>
  </si>
  <si>
    <t>结转金额</t>
    <phoneticPr fontId="2" type="noConversion"/>
  </si>
  <si>
    <t>2018年市对区政府性基金转移支付补助决算表</t>
    <phoneticPr fontId="2" type="noConversion"/>
  </si>
  <si>
    <t xml:space="preserve">  增值税</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</si>
  <si>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</si>
  <si>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</si>
  <si>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</si>
  <si>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</si>
  <si>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</si>
  <si>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</si>
  <si>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</si>
  <si>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</si>
  <si>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</si>
  <si>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</si>
  <si>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</si>
  <si>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</si>
  <si>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</si>
  <si>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</si>
  <si>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</si>
  <si>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</si>
  <si>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</si>
  <si>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</si>
  <si>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</si>
  <si>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</si>
  <si>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</si>
  <si>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t xml:space="preserve">  其他税收收入</t>
  </si>
  <si>
    <r>
      <t>2019</t>
    </r>
    <r>
      <rPr>
        <b/>
        <sz val="16"/>
        <color theme="1"/>
        <rFont val="宋体"/>
        <family val="2"/>
      </rPr>
      <t>年攀枝花市地方一般公共预算收入决算表</t>
    </r>
    <phoneticPr fontId="2" type="noConversion"/>
  </si>
  <si>
    <r>
      <t>2019</t>
    </r>
    <r>
      <rPr>
        <b/>
        <sz val="16"/>
        <color theme="1"/>
        <rFont val="宋体"/>
        <family val="2"/>
      </rPr>
      <t>年攀枝花市地方一般公共预算支出决算表</t>
    </r>
    <phoneticPr fontId="2" type="noConversion"/>
  </si>
  <si>
    <r>
      <rPr>
        <b/>
        <sz val="12"/>
        <color theme="1"/>
        <rFont val="宋体"/>
        <family val="2"/>
      </rPr>
      <t>预算科目</t>
    </r>
    <phoneticPr fontId="2" type="noConversion"/>
  </si>
  <si>
    <r>
      <rPr>
        <b/>
        <sz val="12"/>
        <color theme="1"/>
        <rFont val="宋体"/>
        <family val="2"/>
      </rPr>
      <t>年初预算数</t>
    </r>
    <phoneticPr fontId="2" type="noConversion"/>
  </si>
  <si>
    <r>
      <rPr>
        <b/>
        <sz val="12"/>
        <color theme="1"/>
        <rFont val="宋体"/>
        <family val="2"/>
      </rPr>
      <t>变动预算数</t>
    </r>
    <phoneticPr fontId="2" type="noConversion"/>
  </si>
  <si>
    <r>
      <rPr>
        <b/>
        <sz val="12"/>
        <color theme="1"/>
        <rFont val="宋体"/>
        <family val="2"/>
      </rPr>
      <t>决算数</t>
    </r>
    <phoneticPr fontId="2" type="noConversion"/>
  </si>
  <si>
    <r>
      <rPr>
        <b/>
        <sz val="12"/>
        <color theme="1"/>
        <rFont val="宋体"/>
        <family val="3"/>
        <charset val="134"/>
      </rPr>
      <t>一般公共预算支出</t>
    </r>
  </si>
  <si>
    <r>
      <rPr>
        <b/>
        <sz val="12"/>
        <rFont val="宋体"/>
        <family val="3"/>
        <charset val="134"/>
      </rPr>
      <t>一般公共服务支出</t>
    </r>
  </si>
  <si>
    <r>
      <t xml:space="preserve">  </t>
    </r>
    <r>
      <rPr>
        <b/>
        <sz val="12"/>
        <rFont val="宋体"/>
        <family val="3"/>
        <charset val="134"/>
      </rPr>
      <t>人大事务</t>
    </r>
  </si>
  <si>
    <r>
      <t xml:space="preserve">    </t>
    </r>
    <r>
      <rPr>
        <sz val="12"/>
        <rFont val="宋体"/>
        <family val="3"/>
        <charset val="134"/>
      </rPr>
      <t>行政运行</t>
    </r>
  </si>
  <si>
    <r>
      <t xml:space="preserve">    </t>
    </r>
    <r>
      <rPr>
        <sz val="12"/>
        <rFont val="宋体"/>
        <family val="3"/>
        <charset val="134"/>
      </rPr>
      <t>一般行政管理事务</t>
    </r>
  </si>
  <si>
    <r>
      <t xml:space="preserve">    </t>
    </r>
    <r>
      <rPr>
        <sz val="12"/>
        <rFont val="宋体"/>
        <family val="3"/>
        <charset val="134"/>
      </rPr>
      <t>机关服务</t>
    </r>
  </si>
  <si>
    <r>
      <t xml:space="preserve">    </t>
    </r>
    <r>
      <rPr>
        <sz val="12"/>
        <rFont val="宋体"/>
        <family val="3"/>
        <charset val="134"/>
      </rPr>
      <t>人大会议</t>
    </r>
  </si>
  <si>
    <r>
      <t xml:space="preserve">    </t>
    </r>
    <r>
      <rPr>
        <sz val="12"/>
        <rFont val="宋体"/>
        <family val="3"/>
        <charset val="134"/>
      </rPr>
      <t>人大立法</t>
    </r>
  </si>
  <si>
    <r>
      <t xml:space="preserve">    </t>
    </r>
    <r>
      <rPr>
        <sz val="12"/>
        <rFont val="宋体"/>
        <family val="3"/>
        <charset val="134"/>
      </rPr>
      <t>人大监督</t>
    </r>
  </si>
  <si>
    <r>
      <t xml:space="preserve">    </t>
    </r>
    <r>
      <rPr>
        <sz val="12"/>
        <rFont val="宋体"/>
        <family val="3"/>
        <charset val="134"/>
      </rPr>
      <t>人大代表履职能力提升</t>
    </r>
  </si>
  <si>
    <r>
      <t xml:space="preserve">    </t>
    </r>
    <r>
      <rPr>
        <sz val="12"/>
        <rFont val="宋体"/>
        <family val="3"/>
        <charset val="134"/>
      </rPr>
      <t>代表工作</t>
    </r>
  </si>
  <si>
    <r>
      <t xml:space="preserve">    </t>
    </r>
    <r>
      <rPr>
        <sz val="12"/>
        <rFont val="宋体"/>
        <family val="3"/>
        <charset val="134"/>
      </rPr>
      <t>人大信访工作</t>
    </r>
  </si>
  <si>
    <r>
      <t xml:space="preserve">    </t>
    </r>
    <r>
      <rPr>
        <sz val="12"/>
        <rFont val="宋体"/>
        <family val="3"/>
        <charset val="134"/>
      </rPr>
      <t>事业运行</t>
    </r>
  </si>
  <si>
    <r>
      <t xml:space="preserve">    </t>
    </r>
    <r>
      <rPr>
        <sz val="12"/>
        <rFont val="宋体"/>
        <family val="3"/>
        <charset val="134"/>
      </rPr>
      <t>其他人大事务支出</t>
    </r>
  </si>
  <si>
    <r>
      <t xml:space="preserve">  </t>
    </r>
    <r>
      <rPr>
        <b/>
        <sz val="12"/>
        <rFont val="宋体"/>
        <family val="3"/>
        <charset val="134"/>
      </rPr>
      <t>政协事务</t>
    </r>
  </si>
  <si>
    <r>
      <t xml:space="preserve">    </t>
    </r>
    <r>
      <rPr>
        <sz val="12"/>
        <rFont val="宋体"/>
        <family val="3"/>
        <charset val="134"/>
      </rPr>
      <t>政协会议</t>
    </r>
  </si>
  <si>
    <r>
      <t xml:space="preserve">    </t>
    </r>
    <r>
      <rPr>
        <sz val="12"/>
        <rFont val="宋体"/>
        <family val="3"/>
        <charset val="134"/>
      </rPr>
      <t>委员视察</t>
    </r>
  </si>
  <si>
    <r>
      <t xml:space="preserve">    </t>
    </r>
    <r>
      <rPr>
        <sz val="12"/>
        <rFont val="宋体"/>
        <family val="3"/>
        <charset val="134"/>
      </rPr>
      <t>参政议政</t>
    </r>
  </si>
  <si>
    <r>
      <t xml:space="preserve">    </t>
    </r>
    <r>
      <rPr>
        <sz val="12"/>
        <rFont val="宋体"/>
        <family val="3"/>
        <charset val="134"/>
      </rPr>
      <t>其他政协事务支出</t>
    </r>
  </si>
  <si>
    <r>
      <t xml:space="preserve">  </t>
    </r>
    <r>
      <rPr>
        <b/>
        <sz val="12"/>
        <rFont val="宋体"/>
        <family val="3"/>
        <charset val="134"/>
      </rPr>
      <t>政府办公厅</t>
    </r>
    <r>
      <rPr>
        <b/>
        <sz val="12"/>
        <rFont val="Times New Roman"/>
        <family val="1"/>
      </rPr>
      <t>(</t>
    </r>
    <r>
      <rPr>
        <b/>
        <sz val="12"/>
        <rFont val="宋体"/>
        <family val="3"/>
        <charset val="134"/>
      </rPr>
      <t>室</t>
    </r>
    <r>
      <rPr>
        <b/>
        <sz val="12"/>
        <rFont val="Times New Roman"/>
        <family val="1"/>
      </rPr>
      <t>)</t>
    </r>
    <r>
      <rPr>
        <b/>
        <sz val="12"/>
        <rFont val="宋体"/>
        <family val="3"/>
        <charset val="134"/>
      </rPr>
      <t>及相关机构事务</t>
    </r>
  </si>
  <si>
    <r>
      <t xml:space="preserve">    </t>
    </r>
    <r>
      <rPr>
        <sz val="12"/>
        <rFont val="宋体"/>
        <family val="3"/>
        <charset val="134"/>
      </rPr>
      <t>专项服务</t>
    </r>
  </si>
  <si>
    <r>
      <t xml:space="preserve">    </t>
    </r>
    <r>
      <rPr>
        <sz val="12"/>
        <rFont val="宋体"/>
        <family val="3"/>
        <charset val="134"/>
      </rPr>
      <t>专项业务活动</t>
    </r>
  </si>
  <si>
    <r>
      <t xml:space="preserve">    </t>
    </r>
    <r>
      <rPr>
        <sz val="12"/>
        <rFont val="宋体"/>
        <family val="3"/>
        <charset val="134"/>
      </rPr>
      <t>政务公开审批</t>
    </r>
  </si>
  <si>
    <r>
      <t xml:space="preserve">    </t>
    </r>
    <r>
      <rPr>
        <sz val="12"/>
        <rFont val="宋体"/>
        <family val="3"/>
        <charset val="134"/>
      </rPr>
      <t>信访事务</t>
    </r>
  </si>
  <si>
    <r>
      <t xml:space="preserve">    </t>
    </r>
    <r>
      <rPr>
        <sz val="12"/>
        <rFont val="宋体"/>
        <family val="3"/>
        <charset val="134"/>
      </rPr>
      <t>参事事务</t>
    </r>
  </si>
  <si>
    <r>
      <t xml:space="preserve">    </t>
    </r>
    <r>
      <rPr>
        <sz val="12"/>
        <rFont val="宋体"/>
        <family val="3"/>
        <charset val="134"/>
      </rPr>
      <t>其他政府办公厅</t>
    </r>
    <r>
      <rPr>
        <sz val="12"/>
        <rFont val="Times New Roman"/>
        <family val="1"/>
      </rPr>
      <t>(</t>
    </r>
    <r>
      <rPr>
        <sz val="12"/>
        <rFont val="宋体"/>
        <family val="3"/>
        <charset val="134"/>
      </rPr>
      <t>室</t>
    </r>
    <r>
      <rPr>
        <sz val="12"/>
        <rFont val="Times New Roman"/>
        <family val="1"/>
      </rPr>
      <t>)</t>
    </r>
    <r>
      <rPr>
        <sz val="12"/>
        <rFont val="宋体"/>
        <family val="3"/>
        <charset val="134"/>
      </rPr>
      <t>及相关机构事务支出</t>
    </r>
  </si>
  <si>
    <r>
      <t xml:space="preserve">  </t>
    </r>
    <r>
      <rPr>
        <b/>
        <sz val="12"/>
        <rFont val="宋体"/>
        <family val="3"/>
        <charset val="134"/>
      </rPr>
      <t>发展与改革事务</t>
    </r>
  </si>
  <si>
    <r>
      <t xml:space="preserve">    </t>
    </r>
    <r>
      <rPr>
        <sz val="12"/>
        <rFont val="宋体"/>
        <family val="3"/>
        <charset val="134"/>
      </rPr>
      <t>战略规划与实施</t>
    </r>
  </si>
  <si>
    <r>
      <t xml:space="preserve">    </t>
    </r>
    <r>
      <rPr>
        <sz val="12"/>
        <rFont val="宋体"/>
        <family val="3"/>
        <charset val="134"/>
      </rPr>
      <t>日常经济运行调节</t>
    </r>
  </si>
  <si>
    <r>
      <t xml:space="preserve">    </t>
    </r>
    <r>
      <rPr>
        <sz val="12"/>
        <rFont val="宋体"/>
        <family val="3"/>
        <charset val="134"/>
      </rPr>
      <t>社会事业发展规划</t>
    </r>
  </si>
  <si>
    <r>
      <t xml:space="preserve">    </t>
    </r>
    <r>
      <rPr>
        <sz val="12"/>
        <rFont val="宋体"/>
        <family val="3"/>
        <charset val="134"/>
      </rPr>
      <t>经济体制改革研究</t>
    </r>
  </si>
  <si>
    <r>
      <t xml:space="preserve">    </t>
    </r>
    <r>
      <rPr>
        <sz val="12"/>
        <rFont val="宋体"/>
        <family val="3"/>
        <charset val="134"/>
      </rPr>
      <t>物价管理</t>
    </r>
  </si>
  <si>
    <r>
      <t xml:space="preserve">    </t>
    </r>
    <r>
      <rPr>
        <sz val="12"/>
        <rFont val="宋体"/>
        <family val="3"/>
        <charset val="134"/>
      </rPr>
      <t>其他发展与改革事务支出</t>
    </r>
  </si>
  <si>
    <r>
      <t xml:space="preserve">  </t>
    </r>
    <r>
      <rPr>
        <b/>
        <sz val="12"/>
        <rFont val="宋体"/>
        <family val="3"/>
        <charset val="134"/>
      </rPr>
      <t>统计信息事务</t>
    </r>
  </si>
  <si>
    <r>
      <t xml:space="preserve">    </t>
    </r>
    <r>
      <rPr>
        <sz val="12"/>
        <rFont val="宋体"/>
        <family val="3"/>
        <charset val="134"/>
      </rPr>
      <t>信息事务</t>
    </r>
  </si>
  <si>
    <r>
      <t xml:space="preserve">    </t>
    </r>
    <r>
      <rPr>
        <sz val="12"/>
        <rFont val="宋体"/>
        <family val="3"/>
        <charset val="134"/>
      </rPr>
      <t>专项统计业务</t>
    </r>
  </si>
  <si>
    <r>
      <t xml:space="preserve">    </t>
    </r>
    <r>
      <rPr>
        <sz val="12"/>
        <rFont val="宋体"/>
        <family val="3"/>
        <charset val="134"/>
      </rPr>
      <t>统计管理</t>
    </r>
  </si>
  <si>
    <r>
      <t xml:space="preserve">    </t>
    </r>
    <r>
      <rPr>
        <sz val="12"/>
        <rFont val="宋体"/>
        <family val="3"/>
        <charset val="134"/>
      </rPr>
      <t>专项普查活动</t>
    </r>
  </si>
  <si>
    <r>
      <t xml:space="preserve">    </t>
    </r>
    <r>
      <rPr>
        <sz val="12"/>
        <rFont val="宋体"/>
        <family val="3"/>
        <charset val="134"/>
      </rPr>
      <t>统计抽样调查</t>
    </r>
  </si>
  <si>
    <r>
      <t xml:space="preserve">    </t>
    </r>
    <r>
      <rPr>
        <sz val="12"/>
        <rFont val="宋体"/>
        <family val="3"/>
        <charset val="134"/>
      </rPr>
      <t>其他统计信息事务支出</t>
    </r>
  </si>
  <si>
    <r>
      <t xml:space="preserve">  </t>
    </r>
    <r>
      <rPr>
        <b/>
        <sz val="12"/>
        <rFont val="宋体"/>
        <family val="3"/>
        <charset val="134"/>
      </rPr>
      <t>财政事务</t>
    </r>
  </si>
  <si>
    <r>
      <t xml:space="preserve">    </t>
    </r>
    <r>
      <rPr>
        <sz val="12"/>
        <rFont val="宋体"/>
        <family val="3"/>
        <charset val="134"/>
      </rPr>
      <t>预算改革业务</t>
    </r>
  </si>
  <si>
    <r>
      <t xml:space="preserve">    </t>
    </r>
    <r>
      <rPr>
        <sz val="12"/>
        <rFont val="宋体"/>
        <family val="3"/>
        <charset val="134"/>
      </rPr>
      <t>财政国库业务</t>
    </r>
  </si>
  <si>
    <r>
      <t xml:space="preserve">    </t>
    </r>
    <r>
      <rPr>
        <sz val="12"/>
        <rFont val="宋体"/>
        <family val="3"/>
        <charset val="134"/>
      </rPr>
      <t>财政监察</t>
    </r>
  </si>
  <si>
    <r>
      <t xml:space="preserve">    </t>
    </r>
    <r>
      <rPr>
        <sz val="12"/>
        <rFont val="宋体"/>
        <family val="3"/>
        <charset val="134"/>
      </rPr>
      <t>信息化建设</t>
    </r>
  </si>
  <si>
    <r>
      <t xml:space="preserve">    </t>
    </r>
    <r>
      <rPr>
        <sz val="12"/>
        <rFont val="宋体"/>
        <family val="3"/>
        <charset val="134"/>
      </rPr>
      <t>财政委托业务支出</t>
    </r>
  </si>
  <si>
    <r>
      <t xml:space="preserve">    </t>
    </r>
    <r>
      <rPr>
        <sz val="12"/>
        <rFont val="宋体"/>
        <family val="3"/>
        <charset val="134"/>
      </rPr>
      <t>其他财政事务支出</t>
    </r>
  </si>
  <si>
    <r>
      <t xml:space="preserve">  </t>
    </r>
    <r>
      <rPr>
        <b/>
        <sz val="12"/>
        <rFont val="宋体"/>
        <family val="3"/>
        <charset val="134"/>
      </rPr>
      <t>税收事务</t>
    </r>
  </si>
  <si>
    <r>
      <t xml:space="preserve">    </t>
    </r>
    <r>
      <rPr>
        <sz val="12"/>
        <rFont val="宋体"/>
        <family val="3"/>
        <charset val="134"/>
      </rPr>
      <t>税务办案</t>
    </r>
  </si>
  <si>
    <r>
      <t xml:space="preserve">    </t>
    </r>
    <r>
      <rPr>
        <sz val="12"/>
        <rFont val="宋体"/>
        <family val="3"/>
        <charset val="134"/>
      </rPr>
      <t>税务登记证及发票管理</t>
    </r>
  </si>
  <si>
    <r>
      <t xml:space="preserve">    </t>
    </r>
    <r>
      <rPr>
        <sz val="12"/>
        <rFont val="宋体"/>
        <family val="3"/>
        <charset val="134"/>
      </rPr>
      <t>代扣代收代征税款手续费</t>
    </r>
  </si>
  <si>
    <r>
      <t xml:space="preserve">    </t>
    </r>
    <r>
      <rPr>
        <sz val="12"/>
        <rFont val="宋体"/>
        <family val="3"/>
        <charset val="134"/>
      </rPr>
      <t>税务宣传</t>
    </r>
  </si>
  <si>
    <r>
      <t xml:space="preserve">    </t>
    </r>
    <r>
      <rPr>
        <sz val="12"/>
        <rFont val="宋体"/>
        <family val="3"/>
        <charset val="134"/>
      </rPr>
      <t>协税护税</t>
    </r>
  </si>
  <si>
    <r>
      <t xml:space="preserve">    </t>
    </r>
    <r>
      <rPr>
        <sz val="12"/>
        <rFont val="宋体"/>
        <family val="3"/>
        <charset val="134"/>
      </rPr>
      <t>其他税收事务支出</t>
    </r>
  </si>
  <si>
    <r>
      <t xml:space="preserve">  </t>
    </r>
    <r>
      <rPr>
        <b/>
        <sz val="12"/>
        <rFont val="宋体"/>
        <family val="3"/>
        <charset val="134"/>
      </rPr>
      <t>审计事务</t>
    </r>
  </si>
  <si>
    <r>
      <t xml:space="preserve">    </t>
    </r>
    <r>
      <rPr>
        <sz val="12"/>
        <rFont val="宋体"/>
        <family val="3"/>
        <charset val="134"/>
      </rPr>
      <t>审计业务</t>
    </r>
  </si>
  <si>
    <r>
      <t xml:space="preserve">    </t>
    </r>
    <r>
      <rPr>
        <sz val="12"/>
        <rFont val="宋体"/>
        <family val="3"/>
        <charset val="134"/>
      </rPr>
      <t>审计管理</t>
    </r>
  </si>
  <si>
    <r>
      <t xml:space="preserve">    </t>
    </r>
    <r>
      <rPr>
        <sz val="12"/>
        <rFont val="宋体"/>
        <family val="3"/>
        <charset val="134"/>
      </rPr>
      <t>其他审计事务支出</t>
    </r>
  </si>
  <si>
    <r>
      <t xml:space="preserve">  </t>
    </r>
    <r>
      <rPr>
        <b/>
        <sz val="12"/>
        <rFont val="宋体"/>
        <family val="3"/>
        <charset val="134"/>
      </rPr>
      <t>海关事务</t>
    </r>
  </si>
  <si>
    <r>
      <t xml:space="preserve">    </t>
    </r>
    <r>
      <rPr>
        <sz val="12"/>
        <rFont val="宋体"/>
        <family val="3"/>
        <charset val="134"/>
      </rPr>
      <t>缉私办案</t>
    </r>
  </si>
  <si>
    <r>
      <t xml:space="preserve">    </t>
    </r>
    <r>
      <rPr>
        <sz val="12"/>
        <rFont val="宋体"/>
        <family val="3"/>
        <charset val="134"/>
      </rPr>
      <t>口岸管理</t>
    </r>
  </si>
  <si>
    <r>
      <t xml:space="preserve">    </t>
    </r>
    <r>
      <rPr>
        <sz val="12"/>
        <rFont val="宋体"/>
        <family val="3"/>
        <charset val="134"/>
      </rPr>
      <t>海关关务</t>
    </r>
  </si>
  <si>
    <r>
      <t xml:space="preserve">    </t>
    </r>
    <r>
      <rPr>
        <sz val="12"/>
        <rFont val="宋体"/>
        <family val="3"/>
        <charset val="134"/>
      </rPr>
      <t>关税征管</t>
    </r>
  </si>
  <si>
    <r>
      <t xml:space="preserve">    </t>
    </r>
    <r>
      <rPr>
        <sz val="12"/>
        <rFont val="宋体"/>
        <family val="3"/>
        <charset val="134"/>
      </rPr>
      <t>海关监管</t>
    </r>
  </si>
  <si>
    <r>
      <t xml:space="preserve">    </t>
    </r>
    <r>
      <rPr>
        <sz val="12"/>
        <rFont val="宋体"/>
        <family val="3"/>
        <charset val="134"/>
      </rPr>
      <t>检验检疫</t>
    </r>
  </si>
  <si>
    <r>
      <t xml:space="preserve">    </t>
    </r>
    <r>
      <rPr>
        <sz val="12"/>
        <rFont val="宋体"/>
        <family val="3"/>
        <charset val="134"/>
      </rPr>
      <t>其他海关事务支出</t>
    </r>
  </si>
  <si>
    <r>
      <t xml:space="preserve">  </t>
    </r>
    <r>
      <rPr>
        <b/>
        <sz val="12"/>
        <rFont val="宋体"/>
        <family val="3"/>
        <charset val="134"/>
      </rPr>
      <t>人力资源事务</t>
    </r>
  </si>
  <si>
    <r>
      <t xml:space="preserve">    </t>
    </r>
    <r>
      <rPr>
        <sz val="12"/>
        <rFont val="宋体"/>
        <family val="3"/>
        <charset val="134"/>
      </rPr>
      <t>政府特殊津贴</t>
    </r>
  </si>
  <si>
    <r>
      <t xml:space="preserve">    </t>
    </r>
    <r>
      <rPr>
        <sz val="12"/>
        <rFont val="宋体"/>
        <family val="3"/>
        <charset val="134"/>
      </rPr>
      <t>资助留学回国人员</t>
    </r>
  </si>
  <si>
    <r>
      <t xml:space="preserve">    </t>
    </r>
    <r>
      <rPr>
        <sz val="12"/>
        <rFont val="宋体"/>
        <family val="3"/>
        <charset val="134"/>
      </rPr>
      <t>博士后日常经费</t>
    </r>
  </si>
  <si>
    <r>
      <t xml:space="preserve">    </t>
    </r>
    <r>
      <rPr>
        <sz val="12"/>
        <rFont val="宋体"/>
        <family val="3"/>
        <charset val="134"/>
      </rPr>
      <t>引进人才费用</t>
    </r>
  </si>
  <si>
    <r>
      <t xml:space="preserve">    </t>
    </r>
    <r>
      <rPr>
        <sz val="12"/>
        <rFont val="宋体"/>
        <family val="3"/>
        <charset val="134"/>
      </rPr>
      <t>其他人力资源事务支出</t>
    </r>
  </si>
  <si>
    <r>
      <t xml:space="preserve">  </t>
    </r>
    <r>
      <rPr>
        <b/>
        <sz val="12"/>
        <rFont val="宋体"/>
        <family val="3"/>
        <charset val="134"/>
      </rPr>
      <t>纪检监察事务</t>
    </r>
  </si>
  <si>
    <r>
      <t xml:space="preserve">    </t>
    </r>
    <r>
      <rPr>
        <sz val="12"/>
        <rFont val="宋体"/>
        <family val="3"/>
        <charset val="134"/>
      </rPr>
      <t>大案要案查处</t>
    </r>
  </si>
  <si>
    <r>
      <t xml:space="preserve">    </t>
    </r>
    <r>
      <rPr>
        <sz val="12"/>
        <rFont val="宋体"/>
        <family val="3"/>
        <charset val="134"/>
      </rPr>
      <t>派驻派出机构</t>
    </r>
  </si>
  <si>
    <r>
      <t xml:space="preserve">    </t>
    </r>
    <r>
      <rPr>
        <sz val="12"/>
        <rFont val="宋体"/>
        <family val="3"/>
        <charset val="134"/>
      </rPr>
      <t>中央巡视</t>
    </r>
  </si>
  <si>
    <r>
      <t xml:space="preserve">    </t>
    </r>
    <r>
      <rPr>
        <sz val="12"/>
        <rFont val="宋体"/>
        <family val="3"/>
        <charset val="134"/>
      </rPr>
      <t>其他纪检监察事务支出</t>
    </r>
  </si>
  <si>
    <r>
      <t xml:space="preserve">  </t>
    </r>
    <r>
      <rPr>
        <b/>
        <sz val="12"/>
        <rFont val="宋体"/>
        <family val="3"/>
        <charset val="134"/>
      </rPr>
      <t>商贸事务</t>
    </r>
  </si>
  <si>
    <r>
      <t xml:space="preserve">    </t>
    </r>
    <r>
      <rPr>
        <sz val="12"/>
        <rFont val="宋体"/>
        <family val="3"/>
        <charset val="134"/>
      </rPr>
      <t>对外贸易管理</t>
    </r>
  </si>
  <si>
    <r>
      <t xml:space="preserve">    </t>
    </r>
    <r>
      <rPr>
        <sz val="12"/>
        <rFont val="宋体"/>
        <family val="3"/>
        <charset val="134"/>
      </rPr>
      <t>国际经济合作</t>
    </r>
  </si>
  <si>
    <r>
      <t xml:space="preserve">    </t>
    </r>
    <r>
      <rPr>
        <sz val="12"/>
        <rFont val="宋体"/>
        <family val="3"/>
        <charset val="134"/>
      </rPr>
      <t>外资管理</t>
    </r>
  </si>
  <si>
    <r>
      <t xml:space="preserve">    </t>
    </r>
    <r>
      <rPr>
        <sz val="12"/>
        <rFont val="宋体"/>
        <family val="3"/>
        <charset val="134"/>
      </rPr>
      <t>国内贸易管理</t>
    </r>
  </si>
  <si>
    <r>
      <t xml:space="preserve">    </t>
    </r>
    <r>
      <rPr>
        <sz val="12"/>
        <rFont val="宋体"/>
        <family val="3"/>
        <charset val="134"/>
      </rPr>
      <t>招商引资</t>
    </r>
  </si>
  <si>
    <r>
      <t xml:space="preserve">    </t>
    </r>
    <r>
      <rPr>
        <sz val="12"/>
        <rFont val="宋体"/>
        <family val="3"/>
        <charset val="134"/>
      </rPr>
      <t>其他商贸事务支出</t>
    </r>
  </si>
  <si>
    <r>
      <t xml:space="preserve">  </t>
    </r>
    <r>
      <rPr>
        <b/>
        <sz val="12"/>
        <rFont val="宋体"/>
        <family val="3"/>
        <charset val="134"/>
      </rPr>
      <t>知识产权事务</t>
    </r>
  </si>
  <si>
    <r>
      <t xml:space="preserve">    </t>
    </r>
    <r>
      <rPr>
        <sz val="12"/>
        <rFont val="宋体"/>
        <family val="3"/>
        <charset val="134"/>
      </rPr>
      <t>专利审批</t>
    </r>
  </si>
  <si>
    <r>
      <t xml:space="preserve">    </t>
    </r>
    <r>
      <rPr>
        <sz val="12"/>
        <rFont val="宋体"/>
        <family val="3"/>
        <charset val="134"/>
      </rPr>
      <t>国家知识产权战略</t>
    </r>
  </si>
  <si>
    <r>
      <t xml:space="preserve">    </t>
    </r>
    <r>
      <rPr>
        <sz val="12"/>
        <rFont val="宋体"/>
        <family val="3"/>
        <charset val="134"/>
      </rPr>
      <t>专利试点和产业化推进</t>
    </r>
  </si>
  <si>
    <r>
      <t xml:space="preserve">    </t>
    </r>
    <r>
      <rPr>
        <sz val="12"/>
        <rFont val="宋体"/>
        <family val="3"/>
        <charset val="134"/>
      </rPr>
      <t>专利执法</t>
    </r>
  </si>
  <si>
    <r>
      <t xml:space="preserve">    </t>
    </r>
    <r>
      <rPr>
        <sz val="12"/>
        <rFont val="宋体"/>
        <family val="3"/>
        <charset val="134"/>
      </rPr>
      <t>国际组织专项活动</t>
    </r>
  </si>
  <si>
    <r>
      <t xml:space="preserve">    </t>
    </r>
    <r>
      <rPr>
        <sz val="12"/>
        <rFont val="宋体"/>
        <family val="3"/>
        <charset val="134"/>
      </rPr>
      <t>知识产权宏观管理</t>
    </r>
  </si>
  <si>
    <r>
      <t xml:space="preserve">    </t>
    </r>
    <r>
      <rPr>
        <sz val="12"/>
        <rFont val="宋体"/>
        <family val="3"/>
        <charset val="134"/>
      </rPr>
      <t>商标管理</t>
    </r>
  </si>
  <si>
    <r>
      <t xml:space="preserve">    </t>
    </r>
    <r>
      <rPr>
        <sz val="12"/>
        <rFont val="宋体"/>
        <family val="3"/>
        <charset val="134"/>
      </rPr>
      <t>原产地地理标志管理</t>
    </r>
  </si>
  <si>
    <r>
      <t xml:space="preserve">    </t>
    </r>
    <r>
      <rPr>
        <sz val="12"/>
        <rFont val="宋体"/>
        <family val="3"/>
        <charset val="134"/>
      </rPr>
      <t>其他知识产权事务支出</t>
    </r>
  </si>
  <si>
    <r>
      <t xml:space="preserve">  </t>
    </r>
    <r>
      <rPr>
        <b/>
        <sz val="12"/>
        <rFont val="宋体"/>
        <family val="3"/>
        <charset val="134"/>
      </rPr>
      <t>民族事务</t>
    </r>
  </si>
  <si>
    <r>
      <t xml:space="preserve">    </t>
    </r>
    <r>
      <rPr>
        <sz val="12"/>
        <rFont val="宋体"/>
        <family val="3"/>
        <charset val="134"/>
      </rPr>
      <t>民族工作专项</t>
    </r>
  </si>
  <si>
    <r>
      <t xml:space="preserve">    </t>
    </r>
    <r>
      <rPr>
        <sz val="12"/>
        <rFont val="宋体"/>
        <family val="3"/>
        <charset val="134"/>
      </rPr>
      <t>其他民族事务支出</t>
    </r>
  </si>
  <si>
    <r>
      <t xml:space="preserve">  </t>
    </r>
    <r>
      <rPr>
        <b/>
        <sz val="12"/>
        <rFont val="宋体"/>
        <family val="3"/>
        <charset val="134"/>
      </rPr>
      <t>港澳台事务</t>
    </r>
  </si>
  <si>
    <r>
      <t xml:space="preserve">    </t>
    </r>
    <r>
      <rPr>
        <sz val="12"/>
        <rFont val="宋体"/>
        <family val="3"/>
        <charset val="134"/>
      </rPr>
      <t>港澳事务</t>
    </r>
  </si>
  <si>
    <r>
      <t xml:space="preserve">    </t>
    </r>
    <r>
      <rPr>
        <sz val="12"/>
        <rFont val="宋体"/>
        <family val="3"/>
        <charset val="134"/>
      </rPr>
      <t>台湾事务</t>
    </r>
  </si>
  <si>
    <r>
      <t xml:space="preserve">    </t>
    </r>
    <r>
      <rPr>
        <sz val="12"/>
        <rFont val="宋体"/>
        <family val="3"/>
        <charset val="134"/>
      </rPr>
      <t>其他港澳台事务支出</t>
    </r>
  </si>
  <si>
    <r>
      <t xml:space="preserve">  </t>
    </r>
    <r>
      <rPr>
        <b/>
        <sz val="12"/>
        <rFont val="宋体"/>
        <family val="3"/>
        <charset val="134"/>
      </rPr>
      <t>档案事务</t>
    </r>
  </si>
  <si>
    <r>
      <t xml:space="preserve">    </t>
    </r>
    <r>
      <rPr>
        <sz val="12"/>
        <rFont val="宋体"/>
        <family val="3"/>
        <charset val="134"/>
      </rPr>
      <t>档案馆</t>
    </r>
  </si>
  <si>
    <r>
      <t xml:space="preserve">    </t>
    </r>
    <r>
      <rPr>
        <sz val="12"/>
        <rFont val="宋体"/>
        <family val="3"/>
        <charset val="134"/>
      </rPr>
      <t>其他档案事务支出</t>
    </r>
  </si>
  <si>
    <r>
      <t xml:space="preserve">  </t>
    </r>
    <r>
      <rPr>
        <b/>
        <sz val="12"/>
        <rFont val="宋体"/>
        <family val="3"/>
        <charset val="134"/>
      </rPr>
      <t>民主党派及工商联事务</t>
    </r>
  </si>
  <si>
    <r>
      <t xml:space="preserve">    </t>
    </r>
    <r>
      <rPr>
        <sz val="12"/>
        <rFont val="宋体"/>
        <family val="3"/>
        <charset val="134"/>
      </rPr>
      <t>其他民主党派及工商联事务支出</t>
    </r>
  </si>
  <si>
    <r>
      <t xml:space="preserve">  </t>
    </r>
    <r>
      <rPr>
        <b/>
        <sz val="12"/>
        <rFont val="宋体"/>
        <family val="3"/>
        <charset val="134"/>
      </rPr>
      <t>群众团体事务</t>
    </r>
  </si>
  <si>
    <r>
      <t xml:space="preserve">    </t>
    </r>
    <r>
      <rPr>
        <sz val="12"/>
        <rFont val="宋体"/>
        <family val="3"/>
        <charset val="134"/>
      </rPr>
      <t>工会事务</t>
    </r>
  </si>
  <si>
    <r>
      <t xml:space="preserve">    </t>
    </r>
    <r>
      <rPr>
        <sz val="12"/>
        <rFont val="宋体"/>
        <family val="3"/>
        <charset val="134"/>
      </rPr>
      <t>其他群众团体事务支出</t>
    </r>
  </si>
  <si>
    <r>
      <t xml:space="preserve">  </t>
    </r>
    <r>
      <rPr>
        <b/>
        <sz val="12"/>
        <rFont val="宋体"/>
        <family val="3"/>
        <charset val="134"/>
      </rPr>
      <t>党委办公厅</t>
    </r>
    <r>
      <rPr>
        <b/>
        <sz val="12"/>
        <rFont val="Times New Roman"/>
        <family val="1"/>
      </rPr>
      <t>(</t>
    </r>
    <r>
      <rPr>
        <b/>
        <sz val="12"/>
        <rFont val="宋体"/>
        <family val="3"/>
        <charset val="134"/>
      </rPr>
      <t>室</t>
    </r>
    <r>
      <rPr>
        <b/>
        <sz val="12"/>
        <rFont val="Times New Roman"/>
        <family val="1"/>
      </rPr>
      <t>)</t>
    </r>
    <r>
      <rPr>
        <b/>
        <sz val="12"/>
        <rFont val="宋体"/>
        <family val="3"/>
        <charset val="134"/>
      </rPr>
      <t>及相关机构事务</t>
    </r>
  </si>
  <si>
    <r>
      <t xml:space="preserve">    </t>
    </r>
    <r>
      <rPr>
        <sz val="12"/>
        <rFont val="宋体"/>
        <family val="3"/>
        <charset val="134"/>
      </rPr>
      <t>专项业务</t>
    </r>
  </si>
  <si>
    <r>
      <t xml:space="preserve">    </t>
    </r>
    <r>
      <rPr>
        <sz val="12"/>
        <rFont val="宋体"/>
        <family val="3"/>
        <charset val="134"/>
      </rPr>
      <t>其他党委办公厅</t>
    </r>
    <r>
      <rPr>
        <sz val="12"/>
        <rFont val="Times New Roman"/>
        <family val="1"/>
      </rPr>
      <t>(</t>
    </r>
    <r>
      <rPr>
        <sz val="12"/>
        <rFont val="宋体"/>
        <family val="3"/>
        <charset val="134"/>
      </rPr>
      <t>室</t>
    </r>
    <r>
      <rPr>
        <sz val="12"/>
        <rFont val="Times New Roman"/>
        <family val="1"/>
      </rPr>
      <t>)</t>
    </r>
    <r>
      <rPr>
        <sz val="12"/>
        <rFont val="宋体"/>
        <family val="3"/>
        <charset val="134"/>
      </rPr>
      <t>及相关机构事务支出</t>
    </r>
  </si>
  <si>
    <r>
      <t xml:space="preserve">  </t>
    </r>
    <r>
      <rPr>
        <b/>
        <sz val="12"/>
        <rFont val="宋体"/>
        <family val="3"/>
        <charset val="134"/>
      </rPr>
      <t>组织事务</t>
    </r>
  </si>
  <si>
    <r>
      <t xml:space="preserve">    </t>
    </r>
    <r>
      <rPr>
        <sz val="12"/>
        <rFont val="宋体"/>
        <family val="3"/>
        <charset val="134"/>
      </rPr>
      <t>公务员事务</t>
    </r>
  </si>
  <si>
    <r>
      <t xml:space="preserve">    </t>
    </r>
    <r>
      <rPr>
        <sz val="12"/>
        <rFont val="宋体"/>
        <family val="3"/>
        <charset val="134"/>
      </rPr>
      <t>其他组织事务支出</t>
    </r>
  </si>
  <si>
    <r>
      <t xml:space="preserve">  </t>
    </r>
    <r>
      <rPr>
        <b/>
        <sz val="12"/>
        <rFont val="宋体"/>
        <family val="3"/>
        <charset val="134"/>
      </rPr>
      <t>宣传事务</t>
    </r>
  </si>
  <si>
    <r>
      <t xml:space="preserve">    </t>
    </r>
    <r>
      <rPr>
        <sz val="12"/>
        <rFont val="宋体"/>
        <family val="3"/>
        <charset val="134"/>
      </rPr>
      <t>其他宣传事务支出</t>
    </r>
  </si>
  <si>
    <r>
      <t xml:space="preserve">  </t>
    </r>
    <r>
      <rPr>
        <b/>
        <sz val="12"/>
        <rFont val="宋体"/>
        <family val="3"/>
        <charset val="134"/>
      </rPr>
      <t>统战事务</t>
    </r>
  </si>
  <si>
    <r>
      <t xml:space="preserve">    </t>
    </r>
    <r>
      <rPr>
        <sz val="12"/>
        <rFont val="宋体"/>
        <family val="3"/>
        <charset val="134"/>
      </rPr>
      <t>宗教事务</t>
    </r>
  </si>
  <si>
    <r>
      <t xml:space="preserve">    </t>
    </r>
    <r>
      <rPr>
        <sz val="12"/>
        <rFont val="宋体"/>
        <family val="3"/>
        <charset val="134"/>
      </rPr>
      <t>华侨事务</t>
    </r>
  </si>
  <si>
    <r>
      <t xml:space="preserve">    </t>
    </r>
    <r>
      <rPr>
        <sz val="12"/>
        <rFont val="宋体"/>
        <family val="3"/>
        <charset val="134"/>
      </rPr>
      <t>其他统战事务支出</t>
    </r>
  </si>
  <si>
    <r>
      <t xml:space="preserve">  </t>
    </r>
    <r>
      <rPr>
        <b/>
        <sz val="12"/>
        <rFont val="宋体"/>
        <family val="3"/>
        <charset val="134"/>
      </rPr>
      <t>对外联络事务</t>
    </r>
  </si>
  <si>
    <r>
      <t xml:space="preserve">    </t>
    </r>
    <r>
      <rPr>
        <sz val="12"/>
        <rFont val="宋体"/>
        <family val="3"/>
        <charset val="134"/>
      </rPr>
      <t>其他对外联络事务支出</t>
    </r>
  </si>
  <si>
    <r>
      <t xml:space="preserve">  </t>
    </r>
    <r>
      <rPr>
        <b/>
        <sz val="12"/>
        <rFont val="宋体"/>
        <family val="3"/>
        <charset val="134"/>
      </rPr>
      <t>其他共产党事务支出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</si>
  <si>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其他共产党事务支出</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</si>
  <si>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网信事务</t>
    </r>
  </si>
  <si>
    <r>
      <t xml:space="preserve">    </t>
    </r>
    <r>
      <rPr>
        <sz val="12"/>
        <rFont val="宋体"/>
        <family val="3"/>
        <charset val="134"/>
      </rPr>
      <t>其他网信事务支出</t>
    </r>
  </si>
  <si>
    <r>
      <t xml:space="preserve">  </t>
    </r>
    <r>
      <rPr>
        <b/>
        <sz val="12"/>
        <rFont val="宋体"/>
        <family val="3"/>
        <charset val="134"/>
      </rPr>
      <t>市场监督管理事务</t>
    </r>
  </si>
  <si>
    <r>
      <t xml:space="preserve">    </t>
    </r>
    <r>
      <rPr>
        <sz val="12"/>
        <rFont val="宋体"/>
        <family val="3"/>
        <charset val="134"/>
      </rPr>
      <t>市场监督管理专项</t>
    </r>
  </si>
  <si>
    <r>
      <t xml:space="preserve">    </t>
    </r>
    <r>
      <rPr>
        <sz val="12"/>
        <rFont val="宋体"/>
        <family val="3"/>
        <charset val="134"/>
      </rPr>
      <t>市场监管执法</t>
    </r>
  </si>
  <si>
    <r>
      <t xml:space="preserve">    </t>
    </r>
    <r>
      <rPr>
        <sz val="12"/>
        <rFont val="宋体"/>
        <family val="3"/>
        <charset val="134"/>
      </rPr>
      <t>消费者权益保护</t>
    </r>
  </si>
  <si>
    <r>
      <t xml:space="preserve">    </t>
    </r>
    <r>
      <rPr>
        <sz val="12"/>
        <rFont val="宋体"/>
        <family val="3"/>
        <charset val="134"/>
      </rPr>
      <t>价格监督检查</t>
    </r>
  </si>
  <si>
    <r>
      <t xml:space="preserve">    </t>
    </r>
    <r>
      <rPr>
        <sz val="12"/>
        <rFont val="宋体"/>
        <family val="3"/>
        <charset val="134"/>
      </rPr>
      <t>市场监督管理技术支持</t>
    </r>
  </si>
  <si>
    <r>
      <t xml:space="preserve">    </t>
    </r>
    <r>
      <rPr>
        <sz val="12"/>
        <rFont val="宋体"/>
        <family val="3"/>
        <charset val="134"/>
      </rPr>
      <t>认证认可监督管理</t>
    </r>
  </si>
  <si>
    <r>
      <t xml:space="preserve">    </t>
    </r>
    <r>
      <rPr>
        <sz val="12"/>
        <rFont val="宋体"/>
        <family val="3"/>
        <charset val="134"/>
      </rPr>
      <t>标准化管理</t>
    </r>
  </si>
  <si>
    <r>
      <t xml:space="preserve">    </t>
    </r>
    <r>
      <rPr>
        <sz val="12"/>
        <rFont val="宋体"/>
        <family val="3"/>
        <charset val="134"/>
      </rPr>
      <t>药品事务</t>
    </r>
  </si>
  <si>
    <r>
      <t xml:space="preserve">    </t>
    </r>
    <r>
      <rPr>
        <sz val="12"/>
        <rFont val="宋体"/>
        <family val="3"/>
        <charset val="134"/>
      </rPr>
      <t>医疗器械事务</t>
    </r>
  </si>
  <si>
    <r>
      <t xml:space="preserve">    </t>
    </r>
    <r>
      <rPr>
        <sz val="12"/>
        <rFont val="宋体"/>
        <family val="3"/>
        <charset val="134"/>
      </rPr>
      <t>化妆品事务</t>
    </r>
  </si>
  <si>
    <r>
      <t xml:space="preserve">    </t>
    </r>
    <r>
      <rPr>
        <sz val="12"/>
        <rFont val="宋体"/>
        <family val="3"/>
        <charset val="134"/>
      </rPr>
      <t>其他市场监督管理事务</t>
    </r>
  </si>
  <si>
    <r>
      <t xml:space="preserve">  </t>
    </r>
    <r>
      <rPr>
        <b/>
        <sz val="12"/>
        <rFont val="宋体"/>
        <family val="3"/>
        <charset val="134"/>
      </rPr>
      <t>其他一般公共服务支出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</si>
  <si>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国家赔偿费用支出</t>
    </r>
  </si>
  <si>
    <r>
      <t xml:space="preserve">    </t>
    </r>
    <r>
      <rPr>
        <sz val="12"/>
        <rFont val="宋体"/>
        <family val="3"/>
        <charset val="134"/>
      </rPr>
      <t>其他一般公共服务支出</t>
    </r>
    <r>
      <rPr>
        <sz val="12"/>
        <rFont val="Times New Roman"/>
        <family val="1"/>
      </rPr>
      <t>(</t>
    </r>
    <r>
      <rPr>
        <sz val="12"/>
        <rFont val="宋体"/>
        <family val="3"/>
        <charset val="134"/>
      </rPr>
      <t>项</t>
    </r>
    <r>
      <rPr>
        <sz val="12"/>
        <rFont val="Times New Roman"/>
        <family val="1"/>
      </rPr>
      <t>)</t>
    </r>
  </si>
  <si>
    <r>
      <rPr>
        <b/>
        <sz val="12"/>
        <rFont val="宋体"/>
        <family val="3"/>
        <charset val="134"/>
      </rPr>
      <t>外交支出</t>
    </r>
  </si>
  <si>
    <r>
      <t xml:space="preserve">  </t>
    </r>
    <r>
      <rPr>
        <b/>
        <sz val="12"/>
        <rFont val="宋体"/>
        <family val="3"/>
        <charset val="134"/>
      </rPr>
      <t>外交管理事务</t>
    </r>
  </si>
  <si>
    <r>
      <t xml:space="preserve">    </t>
    </r>
    <r>
      <rPr>
        <sz val="12"/>
        <rFont val="宋体"/>
        <family val="3"/>
        <charset val="134"/>
      </rPr>
      <t>其他外交管理事务支出</t>
    </r>
  </si>
  <si>
    <r>
      <t xml:space="preserve">  </t>
    </r>
    <r>
      <rPr>
        <b/>
        <sz val="12"/>
        <rFont val="宋体"/>
        <family val="3"/>
        <charset val="134"/>
      </rPr>
      <t>驻外机构</t>
    </r>
  </si>
  <si>
    <r>
      <t xml:space="preserve">    </t>
    </r>
    <r>
      <rPr>
        <sz val="12"/>
        <rFont val="宋体"/>
        <family val="3"/>
        <charset val="134"/>
      </rPr>
      <t>驻外使领馆</t>
    </r>
    <r>
      <rPr>
        <sz val="12"/>
        <rFont val="Times New Roman"/>
        <family val="1"/>
      </rPr>
      <t>(</t>
    </r>
    <r>
      <rPr>
        <sz val="12"/>
        <rFont val="宋体"/>
        <family val="3"/>
        <charset val="134"/>
      </rPr>
      <t>团、处</t>
    </r>
    <r>
      <rPr>
        <sz val="12"/>
        <rFont val="Times New Roman"/>
        <family val="1"/>
      </rPr>
      <t>)</t>
    </r>
  </si>
  <si>
    <r>
      <t xml:space="preserve">    </t>
    </r>
    <r>
      <rPr>
        <sz val="12"/>
        <rFont val="宋体"/>
        <family val="3"/>
        <charset val="134"/>
      </rPr>
      <t>其他驻外机构支出</t>
    </r>
  </si>
  <si>
    <r>
      <t xml:space="preserve">  </t>
    </r>
    <r>
      <rPr>
        <b/>
        <sz val="12"/>
        <rFont val="宋体"/>
        <family val="3"/>
        <charset val="134"/>
      </rPr>
      <t>对外援助</t>
    </r>
  </si>
  <si>
    <r>
      <t xml:space="preserve">    </t>
    </r>
    <r>
      <rPr>
        <sz val="12"/>
        <rFont val="宋体"/>
        <family val="3"/>
        <charset val="134"/>
      </rPr>
      <t>援外优惠贷款贴息</t>
    </r>
  </si>
  <si>
    <r>
      <t xml:space="preserve">    </t>
    </r>
    <r>
      <rPr>
        <sz val="12"/>
        <rFont val="宋体"/>
        <family val="3"/>
        <charset val="134"/>
      </rPr>
      <t>对外援助</t>
    </r>
  </si>
  <si>
    <r>
      <t xml:space="preserve">  </t>
    </r>
    <r>
      <rPr>
        <b/>
        <sz val="12"/>
        <rFont val="宋体"/>
        <family val="3"/>
        <charset val="134"/>
      </rPr>
      <t>国际组织</t>
    </r>
  </si>
  <si>
    <r>
      <t xml:space="preserve">    </t>
    </r>
    <r>
      <rPr>
        <sz val="12"/>
        <rFont val="宋体"/>
        <family val="3"/>
        <charset val="134"/>
      </rPr>
      <t>国际组织会费</t>
    </r>
  </si>
  <si>
    <r>
      <t xml:space="preserve">    </t>
    </r>
    <r>
      <rPr>
        <sz val="12"/>
        <rFont val="宋体"/>
        <family val="3"/>
        <charset val="134"/>
      </rPr>
      <t>国际组织捐赠</t>
    </r>
  </si>
  <si>
    <r>
      <t xml:space="preserve">    </t>
    </r>
    <r>
      <rPr>
        <sz val="12"/>
        <rFont val="宋体"/>
        <family val="3"/>
        <charset val="134"/>
      </rPr>
      <t>维和摊款</t>
    </r>
  </si>
  <si>
    <r>
      <t xml:space="preserve">    </t>
    </r>
    <r>
      <rPr>
        <sz val="12"/>
        <rFont val="宋体"/>
        <family val="3"/>
        <charset val="134"/>
      </rPr>
      <t>国际组织股金及基金</t>
    </r>
  </si>
  <si>
    <r>
      <t xml:space="preserve">    </t>
    </r>
    <r>
      <rPr>
        <sz val="12"/>
        <rFont val="宋体"/>
        <family val="3"/>
        <charset val="134"/>
      </rPr>
      <t>其他国际组织支出</t>
    </r>
  </si>
  <si>
    <r>
      <t xml:space="preserve">  </t>
    </r>
    <r>
      <rPr>
        <b/>
        <sz val="12"/>
        <rFont val="宋体"/>
        <family val="3"/>
        <charset val="134"/>
      </rPr>
      <t>对外合作与交流</t>
    </r>
  </si>
  <si>
    <r>
      <t xml:space="preserve">    </t>
    </r>
    <r>
      <rPr>
        <sz val="12"/>
        <rFont val="宋体"/>
        <family val="3"/>
        <charset val="134"/>
      </rPr>
      <t>在华国际会议</t>
    </r>
  </si>
  <si>
    <r>
      <t xml:space="preserve">    </t>
    </r>
    <r>
      <rPr>
        <sz val="12"/>
        <rFont val="宋体"/>
        <family val="3"/>
        <charset val="134"/>
      </rPr>
      <t>国际交流活动</t>
    </r>
  </si>
  <si>
    <r>
      <t xml:space="preserve">    </t>
    </r>
    <r>
      <rPr>
        <sz val="12"/>
        <rFont val="宋体"/>
        <family val="3"/>
        <charset val="134"/>
      </rPr>
      <t>其他对外合作与交流支出</t>
    </r>
  </si>
  <si>
    <r>
      <t xml:space="preserve">  </t>
    </r>
    <r>
      <rPr>
        <b/>
        <sz val="12"/>
        <rFont val="宋体"/>
        <family val="3"/>
        <charset val="134"/>
      </rPr>
      <t>对外宣传</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</si>
  <si>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对外宣传</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</si>
  <si>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边界勘界联检</t>
    </r>
  </si>
  <si>
    <r>
      <t xml:space="preserve">    </t>
    </r>
    <r>
      <rPr>
        <sz val="12"/>
        <rFont val="宋体"/>
        <family val="3"/>
        <charset val="134"/>
      </rPr>
      <t>边界勘界</t>
    </r>
  </si>
  <si>
    <r>
      <t xml:space="preserve">    </t>
    </r>
    <r>
      <rPr>
        <sz val="12"/>
        <rFont val="宋体"/>
        <family val="3"/>
        <charset val="134"/>
      </rPr>
      <t>边界联检</t>
    </r>
  </si>
  <si>
    <r>
      <t xml:space="preserve">    </t>
    </r>
    <r>
      <rPr>
        <sz val="12"/>
        <rFont val="宋体"/>
        <family val="3"/>
        <charset val="134"/>
      </rPr>
      <t>边界界桩维护</t>
    </r>
  </si>
  <si>
    <r>
      <t xml:space="preserve">    </t>
    </r>
    <r>
      <rPr>
        <sz val="12"/>
        <rFont val="宋体"/>
        <family val="3"/>
        <charset val="134"/>
      </rPr>
      <t>其他支出</t>
    </r>
  </si>
  <si>
    <r>
      <t xml:space="preserve">  </t>
    </r>
    <r>
      <rPr>
        <b/>
        <sz val="12"/>
        <rFont val="宋体"/>
        <family val="3"/>
        <charset val="134"/>
      </rPr>
      <t>国际发展合作</t>
    </r>
  </si>
  <si>
    <r>
      <t xml:space="preserve">    </t>
    </r>
    <r>
      <rPr>
        <sz val="12"/>
        <rFont val="宋体"/>
        <family val="3"/>
        <charset val="134"/>
      </rPr>
      <t>其他国际发展合作支出</t>
    </r>
  </si>
  <si>
    <r>
      <t xml:space="preserve">  </t>
    </r>
    <r>
      <rPr>
        <b/>
        <sz val="12"/>
        <rFont val="宋体"/>
        <family val="3"/>
        <charset val="134"/>
      </rPr>
      <t>其他外交支出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</si>
  <si>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其他外交支出</t>
    </r>
    <r>
      <rPr>
        <sz val="12"/>
        <rFont val="Times New Roman"/>
        <family val="1"/>
      </rPr>
      <t>(</t>
    </r>
    <r>
      <rPr>
        <sz val="12"/>
        <rFont val="宋体"/>
        <family val="3"/>
        <charset val="134"/>
      </rPr>
      <t>项</t>
    </r>
    <r>
      <rPr>
        <sz val="12"/>
        <rFont val="Times New Roman"/>
        <family val="1"/>
      </rPr>
      <t>)</t>
    </r>
  </si>
  <si>
    <r>
      <rPr>
        <b/>
        <sz val="12"/>
        <rFont val="宋体"/>
        <family val="3"/>
        <charset val="134"/>
      </rPr>
      <t>国防支出</t>
    </r>
  </si>
  <si>
    <r>
      <t xml:space="preserve">  </t>
    </r>
    <r>
      <rPr>
        <b/>
        <sz val="12"/>
        <rFont val="宋体"/>
        <family val="3"/>
        <charset val="134"/>
      </rPr>
      <t>现役部队</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</si>
  <si>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现役部队</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</si>
  <si>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国防科研事业</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</si>
  <si>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国防科研事业</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</si>
  <si>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专项工程</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</si>
  <si>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专项工程</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</si>
  <si>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国防动员</t>
    </r>
  </si>
  <si>
    <r>
      <t xml:space="preserve">    </t>
    </r>
    <r>
      <rPr>
        <sz val="12"/>
        <rFont val="宋体"/>
        <family val="3"/>
        <charset val="134"/>
      </rPr>
      <t>兵役征集</t>
    </r>
  </si>
  <si>
    <r>
      <t xml:space="preserve">    </t>
    </r>
    <r>
      <rPr>
        <sz val="12"/>
        <rFont val="宋体"/>
        <family val="3"/>
        <charset val="134"/>
      </rPr>
      <t>经济动员</t>
    </r>
  </si>
  <si>
    <r>
      <t xml:space="preserve">    </t>
    </r>
    <r>
      <rPr>
        <sz val="12"/>
        <rFont val="宋体"/>
        <family val="3"/>
        <charset val="134"/>
      </rPr>
      <t>人民防空</t>
    </r>
  </si>
  <si>
    <r>
      <t xml:space="preserve">    </t>
    </r>
    <r>
      <rPr>
        <sz val="12"/>
        <rFont val="宋体"/>
        <family val="3"/>
        <charset val="134"/>
      </rPr>
      <t>交通战备</t>
    </r>
  </si>
  <si>
    <r>
      <t xml:space="preserve">    </t>
    </r>
    <r>
      <rPr>
        <sz val="12"/>
        <rFont val="宋体"/>
        <family val="3"/>
        <charset val="134"/>
      </rPr>
      <t>国防教育</t>
    </r>
  </si>
  <si>
    <r>
      <t xml:space="preserve">    </t>
    </r>
    <r>
      <rPr>
        <sz val="12"/>
        <rFont val="宋体"/>
        <family val="3"/>
        <charset val="134"/>
      </rPr>
      <t>预备役部队</t>
    </r>
  </si>
  <si>
    <r>
      <t xml:space="preserve">    </t>
    </r>
    <r>
      <rPr>
        <sz val="12"/>
        <rFont val="宋体"/>
        <family val="3"/>
        <charset val="134"/>
      </rPr>
      <t>民兵</t>
    </r>
  </si>
  <si>
    <r>
      <t xml:space="preserve">    </t>
    </r>
    <r>
      <rPr>
        <sz val="12"/>
        <rFont val="宋体"/>
        <family val="3"/>
        <charset val="134"/>
      </rPr>
      <t>边海防</t>
    </r>
  </si>
  <si>
    <r>
      <t xml:space="preserve">    </t>
    </r>
    <r>
      <rPr>
        <sz val="12"/>
        <rFont val="宋体"/>
        <family val="3"/>
        <charset val="134"/>
      </rPr>
      <t>其他国防动员支出</t>
    </r>
  </si>
  <si>
    <r>
      <t xml:space="preserve">  </t>
    </r>
    <r>
      <rPr>
        <b/>
        <sz val="12"/>
        <rFont val="宋体"/>
        <family val="3"/>
        <charset val="134"/>
      </rPr>
      <t>其他国防支出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</si>
  <si>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其他国防支出</t>
    </r>
    <r>
      <rPr>
        <sz val="12"/>
        <rFont val="Times New Roman"/>
        <family val="1"/>
      </rPr>
      <t>(</t>
    </r>
    <r>
      <rPr>
        <sz val="12"/>
        <rFont val="宋体"/>
        <family val="3"/>
        <charset val="134"/>
      </rPr>
      <t>项</t>
    </r>
    <r>
      <rPr>
        <sz val="12"/>
        <rFont val="Times New Roman"/>
        <family val="1"/>
      </rPr>
      <t>)</t>
    </r>
  </si>
  <si>
    <r>
      <rPr>
        <b/>
        <sz val="12"/>
        <rFont val="宋体"/>
        <family val="3"/>
        <charset val="134"/>
      </rPr>
      <t>公共安全支出</t>
    </r>
  </si>
  <si>
    <r>
      <t xml:space="preserve">  </t>
    </r>
    <r>
      <rPr>
        <b/>
        <sz val="12"/>
        <rFont val="宋体"/>
        <family val="3"/>
        <charset val="134"/>
      </rPr>
      <t>武装警察部队</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</si>
  <si>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武装警察部队</t>
    </r>
    <r>
      <rPr>
        <sz val="12"/>
        <rFont val="Times New Roman"/>
        <family val="1"/>
      </rPr>
      <t>(</t>
    </r>
    <r>
      <rPr>
        <sz val="12"/>
        <rFont val="宋体"/>
        <family val="3"/>
        <charset val="134"/>
      </rPr>
      <t>项</t>
    </r>
    <r>
      <rPr>
        <sz val="12"/>
        <rFont val="Times New Roman"/>
        <family val="1"/>
      </rPr>
      <t>)</t>
    </r>
  </si>
  <si>
    <r>
      <t xml:space="preserve">    </t>
    </r>
    <r>
      <rPr>
        <sz val="12"/>
        <rFont val="宋体"/>
        <family val="3"/>
        <charset val="134"/>
      </rPr>
      <t>其他武装警察部队支出</t>
    </r>
  </si>
  <si>
    <r>
      <t xml:space="preserve">  </t>
    </r>
    <r>
      <rPr>
        <b/>
        <sz val="12"/>
        <rFont val="宋体"/>
        <family val="3"/>
        <charset val="134"/>
      </rPr>
      <t>公安</t>
    </r>
  </si>
  <si>
    <r>
      <t xml:space="preserve">    </t>
    </r>
    <r>
      <rPr>
        <sz val="12"/>
        <rFont val="宋体"/>
        <family val="3"/>
        <charset val="134"/>
      </rPr>
      <t>执法办案</t>
    </r>
  </si>
  <si>
    <r>
      <t xml:space="preserve">    </t>
    </r>
    <r>
      <rPr>
        <sz val="12"/>
        <rFont val="宋体"/>
        <family val="3"/>
        <charset val="134"/>
      </rPr>
      <t>特别业务</t>
    </r>
  </si>
  <si>
    <r>
      <t xml:space="preserve">    </t>
    </r>
    <r>
      <rPr>
        <sz val="12"/>
        <rFont val="宋体"/>
        <family val="3"/>
        <charset val="134"/>
      </rPr>
      <t>其他公安支出</t>
    </r>
  </si>
  <si>
    <r>
      <t xml:space="preserve">  </t>
    </r>
    <r>
      <rPr>
        <b/>
        <sz val="12"/>
        <rFont val="宋体"/>
        <family val="3"/>
        <charset val="134"/>
      </rPr>
      <t>国家安全</t>
    </r>
  </si>
  <si>
    <r>
      <t xml:space="preserve">    </t>
    </r>
    <r>
      <rPr>
        <sz val="12"/>
        <rFont val="宋体"/>
        <family val="3"/>
        <charset val="134"/>
      </rPr>
      <t>安全业务</t>
    </r>
  </si>
  <si>
    <r>
      <t xml:space="preserve">    </t>
    </r>
    <r>
      <rPr>
        <sz val="12"/>
        <rFont val="宋体"/>
        <family val="3"/>
        <charset val="134"/>
      </rPr>
      <t>其他国家安全支出</t>
    </r>
  </si>
  <si>
    <r>
      <t xml:space="preserve">  </t>
    </r>
    <r>
      <rPr>
        <b/>
        <sz val="12"/>
        <rFont val="宋体"/>
        <family val="3"/>
        <charset val="134"/>
      </rPr>
      <t>检察</t>
    </r>
  </si>
  <si>
    <r>
      <t xml:space="preserve">    “</t>
    </r>
    <r>
      <rPr>
        <sz val="12"/>
        <rFont val="宋体"/>
        <family val="3"/>
        <charset val="134"/>
      </rPr>
      <t>两房</t>
    </r>
    <r>
      <rPr>
        <sz val="12"/>
        <rFont val="Times New Roman"/>
        <family val="1"/>
      </rPr>
      <t>”</t>
    </r>
    <r>
      <rPr>
        <sz val="12"/>
        <rFont val="宋体"/>
        <family val="3"/>
        <charset val="134"/>
      </rPr>
      <t>建设</t>
    </r>
  </si>
  <si>
    <r>
      <t xml:space="preserve">    </t>
    </r>
    <r>
      <rPr>
        <sz val="12"/>
        <rFont val="宋体"/>
        <family val="3"/>
        <charset val="134"/>
      </rPr>
      <t>检察监督</t>
    </r>
  </si>
  <si>
    <r>
      <t xml:space="preserve">    </t>
    </r>
    <r>
      <rPr>
        <sz val="12"/>
        <rFont val="宋体"/>
        <family val="3"/>
        <charset val="134"/>
      </rPr>
      <t>其他检察支出</t>
    </r>
  </si>
  <si>
    <r>
      <t xml:space="preserve">  </t>
    </r>
    <r>
      <rPr>
        <b/>
        <sz val="12"/>
        <rFont val="宋体"/>
        <family val="3"/>
        <charset val="134"/>
      </rPr>
      <t>法院</t>
    </r>
  </si>
  <si>
    <r>
      <t xml:space="preserve">    </t>
    </r>
    <r>
      <rPr>
        <sz val="12"/>
        <rFont val="宋体"/>
        <family val="3"/>
        <charset val="134"/>
      </rPr>
      <t>案件审判</t>
    </r>
  </si>
  <si>
    <r>
      <t xml:space="preserve">    </t>
    </r>
    <r>
      <rPr>
        <sz val="12"/>
        <rFont val="宋体"/>
        <family val="3"/>
        <charset val="134"/>
      </rPr>
      <t>案件执行</t>
    </r>
  </si>
  <si>
    <r>
      <t xml:space="preserve">    “</t>
    </r>
    <r>
      <rPr>
        <sz val="12"/>
        <rFont val="宋体"/>
        <family val="3"/>
        <charset val="134"/>
      </rPr>
      <t>两庭</t>
    </r>
    <r>
      <rPr>
        <sz val="12"/>
        <rFont val="Times New Roman"/>
        <family val="1"/>
      </rPr>
      <t>”</t>
    </r>
    <r>
      <rPr>
        <sz val="12"/>
        <rFont val="宋体"/>
        <family val="3"/>
        <charset val="134"/>
      </rPr>
      <t>建设</t>
    </r>
  </si>
  <si>
    <r>
      <t xml:space="preserve">    </t>
    </r>
    <r>
      <rPr>
        <sz val="12"/>
        <rFont val="宋体"/>
        <family val="3"/>
        <charset val="134"/>
      </rPr>
      <t>其他法院支出</t>
    </r>
  </si>
  <si>
    <r>
      <t xml:space="preserve">  </t>
    </r>
    <r>
      <rPr>
        <b/>
        <sz val="12"/>
        <rFont val="宋体"/>
        <family val="3"/>
        <charset val="134"/>
      </rPr>
      <t>司法</t>
    </r>
  </si>
  <si>
    <r>
      <t xml:space="preserve">    </t>
    </r>
    <r>
      <rPr>
        <sz val="12"/>
        <rFont val="宋体"/>
        <family val="3"/>
        <charset val="134"/>
      </rPr>
      <t>基层司法业务</t>
    </r>
  </si>
  <si>
    <r>
      <t xml:space="preserve">    </t>
    </r>
    <r>
      <rPr>
        <sz val="12"/>
        <rFont val="宋体"/>
        <family val="3"/>
        <charset val="134"/>
      </rPr>
      <t>普法宣传</t>
    </r>
  </si>
  <si>
    <r>
      <t xml:space="preserve">    </t>
    </r>
    <r>
      <rPr>
        <sz val="12"/>
        <rFont val="宋体"/>
        <family val="3"/>
        <charset val="134"/>
      </rPr>
      <t>律师公证管理</t>
    </r>
  </si>
  <si>
    <r>
      <t xml:space="preserve">    </t>
    </r>
    <r>
      <rPr>
        <sz val="12"/>
        <rFont val="宋体"/>
        <family val="3"/>
        <charset val="134"/>
      </rPr>
      <t>法律援助</t>
    </r>
  </si>
  <si>
    <r>
      <t xml:space="preserve">    </t>
    </r>
    <r>
      <rPr>
        <sz val="12"/>
        <rFont val="宋体"/>
        <family val="3"/>
        <charset val="134"/>
      </rPr>
      <t>国家统一法律职业资格考试</t>
    </r>
  </si>
  <si>
    <r>
      <t xml:space="preserve">    </t>
    </r>
    <r>
      <rPr>
        <sz val="12"/>
        <rFont val="宋体"/>
        <family val="3"/>
        <charset val="134"/>
      </rPr>
      <t>仲裁</t>
    </r>
  </si>
  <si>
    <r>
      <t xml:space="preserve">    </t>
    </r>
    <r>
      <rPr>
        <sz val="12"/>
        <rFont val="宋体"/>
        <family val="3"/>
        <charset val="134"/>
      </rPr>
      <t>社区矫正</t>
    </r>
  </si>
  <si>
    <r>
      <t xml:space="preserve">    </t>
    </r>
    <r>
      <rPr>
        <sz val="12"/>
        <rFont val="宋体"/>
        <family val="3"/>
        <charset val="134"/>
      </rPr>
      <t>司法鉴定</t>
    </r>
  </si>
  <si>
    <r>
      <t xml:space="preserve">    </t>
    </r>
    <r>
      <rPr>
        <sz val="12"/>
        <rFont val="宋体"/>
        <family val="3"/>
        <charset val="134"/>
      </rPr>
      <t>法制建设</t>
    </r>
  </si>
  <si>
    <r>
      <t xml:space="preserve">    </t>
    </r>
    <r>
      <rPr>
        <sz val="12"/>
        <rFont val="宋体"/>
        <family val="3"/>
        <charset val="134"/>
      </rPr>
      <t>其他司法支出</t>
    </r>
  </si>
  <si>
    <r>
      <t xml:space="preserve">  </t>
    </r>
    <r>
      <rPr>
        <b/>
        <sz val="12"/>
        <rFont val="宋体"/>
        <family val="3"/>
        <charset val="134"/>
      </rPr>
      <t>监狱</t>
    </r>
  </si>
  <si>
    <r>
      <t xml:space="preserve">    </t>
    </r>
    <r>
      <rPr>
        <sz val="12"/>
        <rFont val="宋体"/>
        <family val="3"/>
        <charset val="134"/>
      </rPr>
      <t>犯人生活</t>
    </r>
  </si>
  <si>
    <r>
      <t xml:space="preserve">    </t>
    </r>
    <r>
      <rPr>
        <sz val="12"/>
        <rFont val="宋体"/>
        <family val="3"/>
        <charset val="134"/>
      </rPr>
      <t>犯人改造</t>
    </r>
  </si>
  <si>
    <r>
      <t xml:space="preserve">    </t>
    </r>
    <r>
      <rPr>
        <sz val="12"/>
        <rFont val="宋体"/>
        <family val="3"/>
        <charset val="134"/>
      </rPr>
      <t>狱政设施建设</t>
    </r>
  </si>
  <si>
    <r>
      <t xml:space="preserve">    </t>
    </r>
    <r>
      <rPr>
        <sz val="12"/>
        <rFont val="宋体"/>
        <family val="3"/>
        <charset val="134"/>
      </rPr>
      <t>其他监狱支出</t>
    </r>
  </si>
  <si>
    <r>
      <t xml:space="preserve">  </t>
    </r>
    <r>
      <rPr>
        <b/>
        <sz val="12"/>
        <rFont val="宋体"/>
        <family val="3"/>
        <charset val="134"/>
      </rPr>
      <t>强制隔离戒毒</t>
    </r>
  </si>
  <si>
    <r>
      <t xml:space="preserve">    </t>
    </r>
    <r>
      <rPr>
        <sz val="12"/>
        <rFont val="宋体"/>
        <family val="3"/>
        <charset val="134"/>
      </rPr>
      <t>强制隔离戒毒人员生活</t>
    </r>
  </si>
  <si>
    <r>
      <t xml:space="preserve">    </t>
    </r>
    <r>
      <rPr>
        <sz val="12"/>
        <rFont val="宋体"/>
        <family val="3"/>
        <charset val="134"/>
      </rPr>
      <t>强制隔离戒毒人员教育</t>
    </r>
  </si>
  <si>
    <r>
      <t xml:space="preserve">    </t>
    </r>
    <r>
      <rPr>
        <sz val="12"/>
        <rFont val="宋体"/>
        <family val="3"/>
        <charset val="134"/>
      </rPr>
      <t>所政设施建设</t>
    </r>
  </si>
  <si>
    <r>
      <t xml:space="preserve">    </t>
    </r>
    <r>
      <rPr>
        <sz val="12"/>
        <rFont val="宋体"/>
        <family val="3"/>
        <charset val="134"/>
      </rPr>
      <t>其他强制隔离戒毒支出</t>
    </r>
  </si>
  <si>
    <r>
      <t xml:space="preserve">  </t>
    </r>
    <r>
      <rPr>
        <b/>
        <sz val="12"/>
        <rFont val="宋体"/>
        <family val="3"/>
        <charset val="134"/>
      </rPr>
      <t>国家保密</t>
    </r>
  </si>
  <si>
    <r>
      <t xml:space="preserve">    </t>
    </r>
    <r>
      <rPr>
        <sz val="12"/>
        <rFont val="宋体"/>
        <family val="3"/>
        <charset val="134"/>
      </rPr>
      <t>保密技术</t>
    </r>
  </si>
  <si>
    <r>
      <t xml:space="preserve">    </t>
    </r>
    <r>
      <rPr>
        <sz val="12"/>
        <rFont val="宋体"/>
        <family val="3"/>
        <charset val="134"/>
      </rPr>
      <t>保密管理</t>
    </r>
  </si>
  <si>
    <r>
      <t xml:space="preserve">    </t>
    </r>
    <r>
      <rPr>
        <sz val="12"/>
        <rFont val="宋体"/>
        <family val="3"/>
        <charset val="134"/>
      </rPr>
      <t>其他国家保密支出</t>
    </r>
  </si>
  <si>
    <r>
      <t xml:space="preserve">  </t>
    </r>
    <r>
      <rPr>
        <b/>
        <sz val="12"/>
        <rFont val="宋体"/>
        <family val="3"/>
        <charset val="134"/>
      </rPr>
      <t>缉私警察</t>
    </r>
  </si>
  <si>
    <r>
      <t xml:space="preserve">    </t>
    </r>
    <r>
      <rPr>
        <sz val="12"/>
        <rFont val="宋体"/>
        <family val="3"/>
        <charset val="134"/>
      </rPr>
      <t>缉私业务</t>
    </r>
  </si>
  <si>
    <r>
      <t xml:space="preserve">    </t>
    </r>
    <r>
      <rPr>
        <sz val="12"/>
        <rFont val="宋体"/>
        <family val="3"/>
        <charset val="134"/>
      </rPr>
      <t>其他缉私警察支出</t>
    </r>
  </si>
  <si>
    <r>
      <t xml:space="preserve">  </t>
    </r>
    <r>
      <rPr>
        <b/>
        <sz val="12"/>
        <rFont val="宋体"/>
        <family val="3"/>
        <charset val="134"/>
      </rPr>
      <t>其他公共安全支出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</si>
  <si>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其他公共安全支出</t>
    </r>
    <r>
      <rPr>
        <sz val="12"/>
        <rFont val="Times New Roman"/>
        <family val="1"/>
      </rPr>
      <t>(</t>
    </r>
    <r>
      <rPr>
        <sz val="12"/>
        <rFont val="宋体"/>
        <family val="3"/>
        <charset val="134"/>
      </rPr>
      <t>项</t>
    </r>
    <r>
      <rPr>
        <sz val="12"/>
        <rFont val="Times New Roman"/>
        <family val="1"/>
      </rPr>
      <t>)</t>
    </r>
  </si>
  <si>
    <r>
      <rPr>
        <b/>
        <sz val="12"/>
        <rFont val="宋体"/>
        <family val="3"/>
        <charset val="134"/>
      </rPr>
      <t>教育支出</t>
    </r>
  </si>
  <si>
    <r>
      <t xml:space="preserve">  </t>
    </r>
    <r>
      <rPr>
        <b/>
        <sz val="12"/>
        <rFont val="宋体"/>
        <family val="3"/>
        <charset val="134"/>
      </rPr>
      <t>教育管理事务</t>
    </r>
  </si>
  <si>
    <r>
      <t xml:space="preserve">    </t>
    </r>
    <r>
      <rPr>
        <sz val="12"/>
        <rFont val="宋体"/>
        <family val="3"/>
        <charset val="134"/>
      </rPr>
      <t>其他教育管理事务支出</t>
    </r>
  </si>
  <si>
    <r>
      <t xml:space="preserve">  </t>
    </r>
    <r>
      <rPr>
        <b/>
        <sz val="12"/>
        <rFont val="宋体"/>
        <family val="3"/>
        <charset val="134"/>
      </rPr>
      <t>普通教育</t>
    </r>
  </si>
  <si>
    <r>
      <t xml:space="preserve">    </t>
    </r>
    <r>
      <rPr>
        <sz val="12"/>
        <rFont val="宋体"/>
        <family val="3"/>
        <charset val="134"/>
      </rPr>
      <t>学前教育</t>
    </r>
  </si>
  <si>
    <r>
      <t xml:space="preserve">    </t>
    </r>
    <r>
      <rPr>
        <sz val="12"/>
        <rFont val="宋体"/>
        <family val="3"/>
        <charset val="134"/>
      </rPr>
      <t>小学教育</t>
    </r>
  </si>
  <si>
    <r>
      <t xml:space="preserve">    </t>
    </r>
    <r>
      <rPr>
        <sz val="12"/>
        <rFont val="宋体"/>
        <family val="3"/>
        <charset val="134"/>
      </rPr>
      <t>初中教育</t>
    </r>
  </si>
  <si>
    <r>
      <t xml:space="preserve">    </t>
    </r>
    <r>
      <rPr>
        <sz val="12"/>
        <rFont val="宋体"/>
        <family val="3"/>
        <charset val="134"/>
      </rPr>
      <t>高中教育</t>
    </r>
  </si>
  <si>
    <r>
      <t xml:space="preserve">    </t>
    </r>
    <r>
      <rPr>
        <sz val="12"/>
        <rFont val="宋体"/>
        <family val="3"/>
        <charset val="134"/>
      </rPr>
      <t>高等教育</t>
    </r>
  </si>
  <si>
    <r>
      <t xml:space="preserve">    </t>
    </r>
    <r>
      <rPr>
        <sz val="12"/>
        <rFont val="宋体"/>
        <family val="3"/>
        <charset val="134"/>
      </rPr>
      <t>化解农村义务教育债务支出</t>
    </r>
  </si>
  <si>
    <r>
      <t xml:space="preserve">    </t>
    </r>
    <r>
      <rPr>
        <sz val="12"/>
        <rFont val="宋体"/>
        <family val="3"/>
        <charset val="134"/>
      </rPr>
      <t>化解普通高中债务支出</t>
    </r>
  </si>
  <si>
    <r>
      <t xml:space="preserve">    </t>
    </r>
    <r>
      <rPr>
        <sz val="12"/>
        <rFont val="宋体"/>
        <family val="3"/>
        <charset val="134"/>
      </rPr>
      <t>其他普通教育支出</t>
    </r>
  </si>
  <si>
    <r>
      <t xml:space="preserve">  </t>
    </r>
    <r>
      <rPr>
        <b/>
        <sz val="12"/>
        <rFont val="宋体"/>
        <family val="3"/>
        <charset val="134"/>
      </rPr>
      <t>职业教育</t>
    </r>
  </si>
  <si>
    <r>
      <t xml:space="preserve">    </t>
    </r>
    <r>
      <rPr>
        <sz val="12"/>
        <rFont val="宋体"/>
        <family val="3"/>
        <charset val="134"/>
      </rPr>
      <t>初等职业教育</t>
    </r>
  </si>
  <si>
    <r>
      <t xml:space="preserve">    </t>
    </r>
    <r>
      <rPr>
        <sz val="12"/>
        <rFont val="宋体"/>
        <family val="3"/>
        <charset val="134"/>
      </rPr>
      <t>中专教育</t>
    </r>
  </si>
  <si>
    <r>
      <t xml:space="preserve">    </t>
    </r>
    <r>
      <rPr>
        <sz val="12"/>
        <rFont val="宋体"/>
        <family val="3"/>
        <charset val="134"/>
      </rPr>
      <t>技校教育</t>
    </r>
  </si>
  <si>
    <r>
      <t xml:space="preserve">    </t>
    </r>
    <r>
      <rPr>
        <sz val="12"/>
        <rFont val="宋体"/>
        <family val="3"/>
        <charset val="134"/>
      </rPr>
      <t>职业高中教育</t>
    </r>
  </si>
  <si>
    <r>
      <t xml:space="preserve">    </t>
    </r>
    <r>
      <rPr>
        <sz val="12"/>
        <rFont val="宋体"/>
        <family val="3"/>
        <charset val="134"/>
      </rPr>
      <t>高等职业教育</t>
    </r>
  </si>
  <si>
    <r>
      <t xml:space="preserve">    </t>
    </r>
    <r>
      <rPr>
        <sz val="12"/>
        <rFont val="宋体"/>
        <family val="3"/>
        <charset val="134"/>
      </rPr>
      <t>其他职业教育支出</t>
    </r>
  </si>
  <si>
    <r>
      <t xml:space="preserve">  </t>
    </r>
    <r>
      <rPr>
        <b/>
        <sz val="12"/>
        <rFont val="宋体"/>
        <family val="3"/>
        <charset val="134"/>
      </rPr>
      <t>成人教育</t>
    </r>
  </si>
  <si>
    <r>
      <t xml:space="preserve">    </t>
    </r>
    <r>
      <rPr>
        <sz val="12"/>
        <rFont val="宋体"/>
        <family val="3"/>
        <charset val="134"/>
      </rPr>
      <t>成人初等教育</t>
    </r>
  </si>
  <si>
    <r>
      <t xml:space="preserve">    </t>
    </r>
    <r>
      <rPr>
        <sz val="12"/>
        <rFont val="宋体"/>
        <family val="3"/>
        <charset val="134"/>
      </rPr>
      <t>成人中等教育</t>
    </r>
  </si>
  <si>
    <r>
      <t xml:space="preserve">    </t>
    </r>
    <r>
      <rPr>
        <sz val="12"/>
        <rFont val="宋体"/>
        <family val="3"/>
        <charset val="134"/>
      </rPr>
      <t>成人高等教育</t>
    </r>
  </si>
  <si>
    <r>
      <t xml:space="preserve">    </t>
    </r>
    <r>
      <rPr>
        <sz val="12"/>
        <rFont val="宋体"/>
        <family val="3"/>
        <charset val="134"/>
      </rPr>
      <t>成人广播电视教育</t>
    </r>
  </si>
  <si>
    <r>
      <t xml:space="preserve">    </t>
    </r>
    <r>
      <rPr>
        <sz val="12"/>
        <rFont val="宋体"/>
        <family val="3"/>
        <charset val="134"/>
      </rPr>
      <t>其他成人教育支出</t>
    </r>
  </si>
  <si>
    <r>
      <t xml:space="preserve">  </t>
    </r>
    <r>
      <rPr>
        <b/>
        <sz val="12"/>
        <rFont val="宋体"/>
        <family val="3"/>
        <charset val="134"/>
      </rPr>
      <t>广播电视教育</t>
    </r>
  </si>
  <si>
    <r>
      <t xml:space="preserve">    </t>
    </r>
    <r>
      <rPr>
        <sz val="12"/>
        <rFont val="宋体"/>
        <family val="3"/>
        <charset val="134"/>
      </rPr>
      <t>广播电视学校</t>
    </r>
  </si>
  <si>
    <r>
      <t xml:space="preserve">    </t>
    </r>
    <r>
      <rPr>
        <sz val="12"/>
        <rFont val="宋体"/>
        <family val="3"/>
        <charset val="134"/>
      </rPr>
      <t>教育电视台</t>
    </r>
  </si>
  <si>
    <r>
      <t xml:space="preserve">    </t>
    </r>
    <r>
      <rPr>
        <sz val="12"/>
        <rFont val="宋体"/>
        <family val="3"/>
        <charset val="134"/>
      </rPr>
      <t>其他广播电视教育支出</t>
    </r>
  </si>
  <si>
    <r>
      <t xml:space="preserve">  </t>
    </r>
    <r>
      <rPr>
        <b/>
        <sz val="12"/>
        <rFont val="宋体"/>
        <family val="3"/>
        <charset val="134"/>
      </rPr>
      <t>留学教育</t>
    </r>
  </si>
  <si>
    <r>
      <t xml:space="preserve">    </t>
    </r>
    <r>
      <rPr>
        <sz val="12"/>
        <rFont val="宋体"/>
        <family val="3"/>
        <charset val="134"/>
      </rPr>
      <t>出国留学教育</t>
    </r>
  </si>
  <si>
    <r>
      <t xml:space="preserve">    </t>
    </r>
    <r>
      <rPr>
        <sz val="12"/>
        <rFont val="宋体"/>
        <family val="3"/>
        <charset val="134"/>
      </rPr>
      <t>来华留学教育</t>
    </r>
  </si>
  <si>
    <r>
      <t xml:space="preserve">    </t>
    </r>
    <r>
      <rPr>
        <sz val="12"/>
        <rFont val="宋体"/>
        <family val="3"/>
        <charset val="134"/>
      </rPr>
      <t>其他留学教育支出</t>
    </r>
  </si>
  <si>
    <r>
      <t xml:space="preserve">  </t>
    </r>
    <r>
      <rPr>
        <b/>
        <sz val="12"/>
        <rFont val="宋体"/>
        <family val="3"/>
        <charset val="134"/>
      </rPr>
      <t>特殊教育</t>
    </r>
  </si>
  <si>
    <r>
      <t xml:space="preserve">    </t>
    </r>
    <r>
      <rPr>
        <sz val="12"/>
        <rFont val="宋体"/>
        <family val="3"/>
        <charset val="134"/>
      </rPr>
      <t>特殊学校教育</t>
    </r>
  </si>
  <si>
    <r>
      <t xml:space="preserve">    </t>
    </r>
    <r>
      <rPr>
        <sz val="12"/>
        <rFont val="宋体"/>
        <family val="3"/>
        <charset val="134"/>
      </rPr>
      <t>工读学校教育</t>
    </r>
  </si>
  <si>
    <r>
      <t xml:space="preserve">    </t>
    </r>
    <r>
      <rPr>
        <sz val="12"/>
        <rFont val="宋体"/>
        <family val="3"/>
        <charset val="134"/>
      </rPr>
      <t>其他特殊教育支出</t>
    </r>
  </si>
  <si>
    <r>
      <t xml:space="preserve">  </t>
    </r>
    <r>
      <rPr>
        <b/>
        <sz val="12"/>
        <rFont val="宋体"/>
        <family val="3"/>
        <charset val="134"/>
      </rPr>
      <t>进修及培训</t>
    </r>
  </si>
  <si>
    <r>
      <t xml:space="preserve">    </t>
    </r>
    <r>
      <rPr>
        <sz val="12"/>
        <rFont val="宋体"/>
        <family val="3"/>
        <charset val="134"/>
      </rPr>
      <t>教师进修</t>
    </r>
  </si>
  <si>
    <r>
      <t xml:space="preserve">    </t>
    </r>
    <r>
      <rPr>
        <sz val="12"/>
        <rFont val="宋体"/>
        <family val="3"/>
        <charset val="134"/>
      </rPr>
      <t>干部教育</t>
    </r>
  </si>
  <si>
    <r>
      <t xml:space="preserve">    </t>
    </r>
    <r>
      <rPr>
        <sz val="12"/>
        <rFont val="宋体"/>
        <family val="3"/>
        <charset val="134"/>
      </rPr>
      <t>培训支出</t>
    </r>
  </si>
  <si>
    <r>
      <t xml:space="preserve">    </t>
    </r>
    <r>
      <rPr>
        <sz val="12"/>
        <rFont val="宋体"/>
        <family val="3"/>
        <charset val="134"/>
      </rPr>
      <t>退役士兵能力提升</t>
    </r>
  </si>
  <si>
    <r>
      <t xml:space="preserve">    </t>
    </r>
    <r>
      <rPr>
        <sz val="12"/>
        <rFont val="宋体"/>
        <family val="3"/>
        <charset val="134"/>
      </rPr>
      <t>其他进修及培训</t>
    </r>
  </si>
  <si>
    <r>
      <t xml:space="preserve">  </t>
    </r>
    <r>
      <rPr>
        <b/>
        <sz val="12"/>
        <rFont val="宋体"/>
        <family val="3"/>
        <charset val="134"/>
      </rPr>
      <t>教育费附加安排的支出</t>
    </r>
  </si>
  <si>
    <r>
      <t xml:space="preserve">    </t>
    </r>
    <r>
      <rPr>
        <sz val="12"/>
        <rFont val="宋体"/>
        <family val="3"/>
        <charset val="134"/>
      </rPr>
      <t>农村中小学校舍建设</t>
    </r>
  </si>
  <si>
    <r>
      <t xml:space="preserve">    </t>
    </r>
    <r>
      <rPr>
        <sz val="12"/>
        <rFont val="宋体"/>
        <family val="3"/>
        <charset val="134"/>
      </rPr>
      <t>农村中小学教学设施</t>
    </r>
  </si>
  <si>
    <r>
      <t xml:space="preserve">    </t>
    </r>
    <r>
      <rPr>
        <sz val="12"/>
        <rFont val="宋体"/>
        <family val="3"/>
        <charset val="134"/>
      </rPr>
      <t>城市中小学校舍建设</t>
    </r>
  </si>
  <si>
    <r>
      <t xml:space="preserve">    </t>
    </r>
    <r>
      <rPr>
        <sz val="12"/>
        <rFont val="宋体"/>
        <family val="3"/>
        <charset val="134"/>
      </rPr>
      <t>城市中小学教学设施</t>
    </r>
  </si>
  <si>
    <r>
      <t xml:space="preserve">    </t>
    </r>
    <r>
      <rPr>
        <sz val="12"/>
        <rFont val="宋体"/>
        <family val="3"/>
        <charset val="134"/>
      </rPr>
      <t>中等职业学校教学设施</t>
    </r>
  </si>
  <si>
    <r>
      <t xml:space="preserve">    </t>
    </r>
    <r>
      <rPr>
        <sz val="12"/>
        <rFont val="宋体"/>
        <family val="3"/>
        <charset val="134"/>
      </rPr>
      <t>其他教育费附加安排的支出</t>
    </r>
  </si>
  <si>
    <r>
      <t xml:space="preserve">  </t>
    </r>
    <r>
      <rPr>
        <b/>
        <sz val="12"/>
        <rFont val="宋体"/>
        <family val="3"/>
        <charset val="134"/>
      </rPr>
      <t>其他教育支出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</si>
  <si>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其他教育支出</t>
    </r>
    <r>
      <rPr>
        <sz val="12"/>
        <rFont val="Times New Roman"/>
        <family val="1"/>
      </rPr>
      <t>(</t>
    </r>
    <r>
      <rPr>
        <sz val="12"/>
        <rFont val="宋体"/>
        <family val="3"/>
        <charset val="134"/>
      </rPr>
      <t>项</t>
    </r>
    <r>
      <rPr>
        <sz val="12"/>
        <rFont val="Times New Roman"/>
        <family val="1"/>
      </rPr>
      <t>)</t>
    </r>
  </si>
  <si>
    <r>
      <rPr>
        <b/>
        <sz val="12"/>
        <rFont val="宋体"/>
        <family val="3"/>
        <charset val="134"/>
      </rPr>
      <t>科学技术支出</t>
    </r>
  </si>
  <si>
    <r>
      <t xml:space="preserve">  </t>
    </r>
    <r>
      <rPr>
        <b/>
        <sz val="12"/>
        <rFont val="宋体"/>
        <family val="3"/>
        <charset val="134"/>
      </rPr>
      <t>科学技术管理事务</t>
    </r>
  </si>
  <si>
    <r>
      <t xml:space="preserve">    </t>
    </r>
    <r>
      <rPr>
        <sz val="12"/>
        <rFont val="宋体"/>
        <family val="3"/>
        <charset val="134"/>
      </rPr>
      <t>其他科学技术管理事务支出</t>
    </r>
  </si>
  <si>
    <r>
      <t xml:space="preserve">  </t>
    </r>
    <r>
      <rPr>
        <b/>
        <sz val="12"/>
        <rFont val="宋体"/>
        <family val="3"/>
        <charset val="134"/>
      </rPr>
      <t>基础研究</t>
    </r>
  </si>
  <si>
    <r>
      <t xml:space="preserve">    </t>
    </r>
    <r>
      <rPr>
        <sz val="12"/>
        <rFont val="宋体"/>
        <family val="3"/>
        <charset val="134"/>
      </rPr>
      <t>机构运行</t>
    </r>
  </si>
  <si>
    <r>
      <t xml:space="preserve">    </t>
    </r>
    <r>
      <rPr>
        <sz val="12"/>
        <rFont val="宋体"/>
        <family val="3"/>
        <charset val="134"/>
      </rPr>
      <t>重点基础研究规划</t>
    </r>
  </si>
  <si>
    <r>
      <t xml:space="preserve">    </t>
    </r>
    <r>
      <rPr>
        <sz val="12"/>
        <rFont val="宋体"/>
        <family val="3"/>
        <charset val="134"/>
      </rPr>
      <t>自然科学基金</t>
    </r>
  </si>
  <si>
    <r>
      <t xml:space="preserve">    </t>
    </r>
    <r>
      <rPr>
        <sz val="12"/>
        <rFont val="宋体"/>
        <family val="3"/>
        <charset val="134"/>
      </rPr>
      <t>重点实验室及相关设施</t>
    </r>
  </si>
  <si>
    <r>
      <t xml:space="preserve">    </t>
    </r>
    <r>
      <rPr>
        <sz val="12"/>
        <rFont val="宋体"/>
        <family val="3"/>
        <charset val="134"/>
      </rPr>
      <t>重大科学工程</t>
    </r>
  </si>
  <si>
    <r>
      <t xml:space="preserve">    </t>
    </r>
    <r>
      <rPr>
        <sz val="12"/>
        <rFont val="宋体"/>
        <family val="3"/>
        <charset val="134"/>
      </rPr>
      <t>专项基础科研</t>
    </r>
  </si>
  <si>
    <r>
      <t xml:space="preserve">    </t>
    </r>
    <r>
      <rPr>
        <sz val="12"/>
        <rFont val="宋体"/>
        <family val="3"/>
        <charset val="134"/>
      </rPr>
      <t>专项技术基础</t>
    </r>
  </si>
  <si>
    <r>
      <t xml:space="preserve">    </t>
    </r>
    <r>
      <rPr>
        <sz val="12"/>
        <rFont val="宋体"/>
        <family val="3"/>
        <charset val="134"/>
      </rPr>
      <t>其他基础研究支出</t>
    </r>
  </si>
  <si>
    <r>
      <t xml:space="preserve">  </t>
    </r>
    <r>
      <rPr>
        <b/>
        <sz val="12"/>
        <rFont val="宋体"/>
        <family val="3"/>
        <charset val="134"/>
      </rPr>
      <t>应用研究</t>
    </r>
  </si>
  <si>
    <r>
      <t xml:space="preserve">    </t>
    </r>
    <r>
      <rPr>
        <sz val="12"/>
        <rFont val="宋体"/>
        <family val="3"/>
        <charset val="134"/>
      </rPr>
      <t>社会公益研究</t>
    </r>
  </si>
  <si>
    <r>
      <t xml:space="preserve">    </t>
    </r>
    <r>
      <rPr>
        <sz val="12"/>
        <rFont val="宋体"/>
        <family val="3"/>
        <charset val="134"/>
      </rPr>
      <t>高技术研究</t>
    </r>
  </si>
  <si>
    <r>
      <t xml:space="preserve">    </t>
    </r>
    <r>
      <rPr>
        <sz val="12"/>
        <rFont val="宋体"/>
        <family val="3"/>
        <charset val="134"/>
      </rPr>
      <t>专项科研试制</t>
    </r>
  </si>
  <si>
    <r>
      <t xml:space="preserve">    </t>
    </r>
    <r>
      <rPr>
        <sz val="12"/>
        <rFont val="宋体"/>
        <family val="3"/>
        <charset val="134"/>
      </rPr>
      <t>其他应用研究支出</t>
    </r>
  </si>
  <si>
    <r>
      <t xml:space="preserve">  </t>
    </r>
    <r>
      <rPr>
        <b/>
        <sz val="12"/>
        <rFont val="宋体"/>
        <family val="3"/>
        <charset val="134"/>
      </rPr>
      <t>技术研究与开发</t>
    </r>
  </si>
  <si>
    <r>
      <t xml:space="preserve">    </t>
    </r>
    <r>
      <rPr>
        <sz val="12"/>
        <rFont val="宋体"/>
        <family val="3"/>
        <charset val="134"/>
      </rPr>
      <t>应用技术研究与开发</t>
    </r>
  </si>
  <si>
    <r>
      <t xml:space="preserve">    </t>
    </r>
    <r>
      <rPr>
        <sz val="12"/>
        <rFont val="宋体"/>
        <family val="3"/>
        <charset val="134"/>
      </rPr>
      <t>产业技术研究与开发</t>
    </r>
  </si>
  <si>
    <r>
      <t xml:space="preserve">    </t>
    </r>
    <r>
      <rPr>
        <sz val="12"/>
        <rFont val="宋体"/>
        <family val="3"/>
        <charset val="134"/>
      </rPr>
      <t>科技成果转化与扩散</t>
    </r>
  </si>
  <si>
    <r>
      <t xml:space="preserve">    </t>
    </r>
    <r>
      <rPr>
        <sz val="12"/>
        <rFont val="宋体"/>
        <family val="3"/>
        <charset val="134"/>
      </rPr>
      <t>其他技术研究与开发支出</t>
    </r>
  </si>
  <si>
    <r>
      <t xml:space="preserve">  </t>
    </r>
    <r>
      <rPr>
        <b/>
        <sz val="12"/>
        <rFont val="宋体"/>
        <family val="3"/>
        <charset val="134"/>
      </rPr>
      <t>科技条件与服务</t>
    </r>
  </si>
  <si>
    <r>
      <t xml:space="preserve">    </t>
    </r>
    <r>
      <rPr>
        <sz val="12"/>
        <rFont val="宋体"/>
        <family val="3"/>
        <charset val="134"/>
      </rPr>
      <t>技术创新服务体系</t>
    </r>
  </si>
  <si>
    <r>
      <t xml:space="preserve">    </t>
    </r>
    <r>
      <rPr>
        <sz val="12"/>
        <rFont val="宋体"/>
        <family val="3"/>
        <charset val="134"/>
      </rPr>
      <t>科技条件专项</t>
    </r>
  </si>
  <si>
    <r>
      <t xml:space="preserve">    </t>
    </r>
    <r>
      <rPr>
        <sz val="12"/>
        <rFont val="宋体"/>
        <family val="3"/>
        <charset val="134"/>
      </rPr>
      <t>其他科技条件与服务支出</t>
    </r>
  </si>
  <si>
    <r>
      <t xml:space="preserve">  </t>
    </r>
    <r>
      <rPr>
        <b/>
        <sz val="12"/>
        <rFont val="宋体"/>
        <family val="3"/>
        <charset val="134"/>
      </rPr>
      <t>社会科学</t>
    </r>
  </si>
  <si>
    <r>
      <t xml:space="preserve">    </t>
    </r>
    <r>
      <rPr>
        <sz val="12"/>
        <rFont val="宋体"/>
        <family val="3"/>
        <charset val="134"/>
      </rPr>
      <t>社会科学研究机构</t>
    </r>
  </si>
  <si>
    <r>
      <t xml:space="preserve">    </t>
    </r>
    <r>
      <rPr>
        <sz val="12"/>
        <rFont val="宋体"/>
        <family val="3"/>
        <charset val="134"/>
      </rPr>
      <t>社会科学研究</t>
    </r>
  </si>
  <si>
    <r>
      <t xml:space="preserve">    </t>
    </r>
    <r>
      <rPr>
        <sz val="12"/>
        <rFont val="宋体"/>
        <family val="3"/>
        <charset val="134"/>
      </rPr>
      <t>社科基金支出</t>
    </r>
  </si>
  <si>
    <r>
      <t xml:space="preserve">    </t>
    </r>
    <r>
      <rPr>
        <sz val="12"/>
        <rFont val="宋体"/>
        <family val="3"/>
        <charset val="134"/>
      </rPr>
      <t>其他社会科学支出</t>
    </r>
  </si>
  <si>
    <r>
      <t xml:space="preserve">  </t>
    </r>
    <r>
      <rPr>
        <b/>
        <sz val="12"/>
        <rFont val="宋体"/>
        <family val="3"/>
        <charset val="134"/>
      </rPr>
      <t>科学技术普及</t>
    </r>
  </si>
  <si>
    <r>
      <t xml:space="preserve">    </t>
    </r>
    <r>
      <rPr>
        <sz val="12"/>
        <rFont val="宋体"/>
        <family val="3"/>
        <charset val="134"/>
      </rPr>
      <t>科普活动</t>
    </r>
  </si>
  <si>
    <r>
      <t xml:space="preserve">    </t>
    </r>
    <r>
      <rPr>
        <sz val="12"/>
        <rFont val="宋体"/>
        <family val="3"/>
        <charset val="134"/>
      </rPr>
      <t>青少年科技活动</t>
    </r>
  </si>
  <si>
    <r>
      <t xml:space="preserve">    </t>
    </r>
    <r>
      <rPr>
        <sz val="12"/>
        <rFont val="宋体"/>
        <family val="3"/>
        <charset val="134"/>
      </rPr>
      <t>学术交流活动</t>
    </r>
  </si>
  <si>
    <r>
      <t xml:space="preserve">    </t>
    </r>
    <r>
      <rPr>
        <sz val="12"/>
        <rFont val="宋体"/>
        <family val="3"/>
        <charset val="134"/>
      </rPr>
      <t>科技馆站</t>
    </r>
  </si>
  <si>
    <r>
      <t xml:space="preserve">    </t>
    </r>
    <r>
      <rPr>
        <sz val="12"/>
        <rFont val="宋体"/>
        <family val="3"/>
        <charset val="134"/>
      </rPr>
      <t>其他科学技术普及支出</t>
    </r>
  </si>
  <si>
    <r>
      <t xml:space="preserve">  </t>
    </r>
    <r>
      <rPr>
        <b/>
        <sz val="12"/>
        <rFont val="宋体"/>
        <family val="3"/>
        <charset val="134"/>
      </rPr>
      <t>科技交流与合作</t>
    </r>
  </si>
  <si>
    <r>
      <t xml:space="preserve">    </t>
    </r>
    <r>
      <rPr>
        <sz val="12"/>
        <rFont val="宋体"/>
        <family val="3"/>
        <charset val="134"/>
      </rPr>
      <t>国际交流与合作</t>
    </r>
  </si>
  <si>
    <r>
      <t xml:space="preserve">    </t>
    </r>
    <r>
      <rPr>
        <sz val="12"/>
        <rFont val="宋体"/>
        <family val="3"/>
        <charset val="134"/>
      </rPr>
      <t>重大科技合作项目</t>
    </r>
  </si>
  <si>
    <r>
      <t xml:space="preserve">    </t>
    </r>
    <r>
      <rPr>
        <sz val="12"/>
        <rFont val="宋体"/>
        <family val="3"/>
        <charset val="134"/>
      </rPr>
      <t>其他科技交流与合作支出</t>
    </r>
  </si>
  <si>
    <r>
      <t xml:space="preserve">  </t>
    </r>
    <r>
      <rPr>
        <b/>
        <sz val="12"/>
        <rFont val="宋体"/>
        <family val="3"/>
        <charset val="134"/>
      </rPr>
      <t>科技重大项目</t>
    </r>
  </si>
  <si>
    <r>
      <t xml:space="preserve">    </t>
    </r>
    <r>
      <rPr>
        <sz val="12"/>
        <rFont val="宋体"/>
        <family val="3"/>
        <charset val="134"/>
      </rPr>
      <t>科技重大专项</t>
    </r>
  </si>
  <si>
    <r>
      <t xml:space="preserve">    </t>
    </r>
    <r>
      <rPr>
        <sz val="12"/>
        <rFont val="宋体"/>
        <family val="3"/>
        <charset val="134"/>
      </rPr>
      <t>重点研发计划</t>
    </r>
  </si>
  <si>
    <r>
      <t xml:space="preserve">  </t>
    </r>
    <r>
      <rPr>
        <b/>
        <sz val="12"/>
        <rFont val="宋体"/>
        <family val="3"/>
        <charset val="134"/>
      </rPr>
      <t>其他科学技术支出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</si>
  <si>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科技奖励</t>
    </r>
  </si>
  <si>
    <r>
      <t xml:space="preserve">    </t>
    </r>
    <r>
      <rPr>
        <sz val="12"/>
        <rFont val="宋体"/>
        <family val="3"/>
        <charset val="134"/>
      </rPr>
      <t>核应急</t>
    </r>
  </si>
  <si>
    <r>
      <t xml:space="preserve">    </t>
    </r>
    <r>
      <rPr>
        <sz val="12"/>
        <rFont val="宋体"/>
        <family val="3"/>
        <charset val="134"/>
      </rPr>
      <t>转制科研机构</t>
    </r>
  </si>
  <si>
    <r>
      <t xml:space="preserve">    </t>
    </r>
    <r>
      <rPr>
        <sz val="12"/>
        <rFont val="宋体"/>
        <family val="3"/>
        <charset val="134"/>
      </rPr>
      <t>其他科学技术支出</t>
    </r>
    <r>
      <rPr>
        <sz val="12"/>
        <rFont val="Times New Roman"/>
        <family val="1"/>
      </rPr>
      <t>(</t>
    </r>
    <r>
      <rPr>
        <sz val="12"/>
        <rFont val="宋体"/>
        <family val="3"/>
        <charset val="134"/>
      </rPr>
      <t>项</t>
    </r>
    <r>
      <rPr>
        <sz val="12"/>
        <rFont val="Times New Roman"/>
        <family val="1"/>
      </rPr>
      <t>)</t>
    </r>
  </si>
  <si>
    <r>
      <rPr>
        <b/>
        <sz val="12"/>
        <rFont val="宋体"/>
        <family val="3"/>
        <charset val="134"/>
      </rPr>
      <t>文化旅游体育与传媒支出</t>
    </r>
  </si>
  <si>
    <r>
      <t xml:space="preserve">  </t>
    </r>
    <r>
      <rPr>
        <b/>
        <sz val="12"/>
        <rFont val="宋体"/>
        <family val="3"/>
        <charset val="134"/>
      </rPr>
      <t>文化和旅游</t>
    </r>
  </si>
  <si>
    <r>
      <t xml:space="preserve">    </t>
    </r>
    <r>
      <rPr>
        <sz val="12"/>
        <rFont val="宋体"/>
        <family val="3"/>
        <charset val="134"/>
      </rPr>
      <t>图书馆</t>
    </r>
  </si>
  <si>
    <r>
      <t xml:space="preserve">    </t>
    </r>
    <r>
      <rPr>
        <sz val="12"/>
        <rFont val="宋体"/>
        <family val="3"/>
        <charset val="134"/>
      </rPr>
      <t>文化展示及纪念机构</t>
    </r>
  </si>
  <si>
    <r>
      <t xml:space="preserve">    </t>
    </r>
    <r>
      <rPr>
        <sz val="12"/>
        <rFont val="宋体"/>
        <family val="3"/>
        <charset val="134"/>
      </rPr>
      <t>艺术表演场所</t>
    </r>
  </si>
  <si>
    <r>
      <t xml:space="preserve">    </t>
    </r>
    <r>
      <rPr>
        <sz val="12"/>
        <rFont val="宋体"/>
        <family val="3"/>
        <charset val="134"/>
      </rPr>
      <t>艺术表演团体</t>
    </r>
  </si>
  <si>
    <r>
      <t xml:space="preserve">    </t>
    </r>
    <r>
      <rPr>
        <sz val="12"/>
        <rFont val="宋体"/>
        <family val="3"/>
        <charset val="134"/>
      </rPr>
      <t>文化活动</t>
    </r>
  </si>
  <si>
    <r>
      <t xml:space="preserve">    </t>
    </r>
    <r>
      <rPr>
        <sz val="12"/>
        <rFont val="宋体"/>
        <family val="3"/>
        <charset val="134"/>
      </rPr>
      <t>群众文化</t>
    </r>
  </si>
  <si>
    <r>
      <t xml:space="preserve">    </t>
    </r>
    <r>
      <rPr>
        <sz val="12"/>
        <rFont val="宋体"/>
        <family val="3"/>
        <charset val="134"/>
      </rPr>
      <t>文化和旅游交流与合作</t>
    </r>
  </si>
  <si>
    <r>
      <t xml:space="preserve">    </t>
    </r>
    <r>
      <rPr>
        <sz val="12"/>
        <rFont val="宋体"/>
        <family val="3"/>
        <charset val="134"/>
      </rPr>
      <t>文化创作与保护</t>
    </r>
  </si>
  <si>
    <r>
      <t xml:space="preserve">    </t>
    </r>
    <r>
      <rPr>
        <sz val="12"/>
        <rFont val="宋体"/>
        <family val="3"/>
        <charset val="134"/>
      </rPr>
      <t>文化和旅游市场管理</t>
    </r>
  </si>
  <si>
    <r>
      <t xml:space="preserve">    </t>
    </r>
    <r>
      <rPr>
        <sz val="12"/>
        <rFont val="宋体"/>
        <family val="3"/>
        <charset val="134"/>
      </rPr>
      <t>旅游宣传</t>
    </r>
  </si>
  <si>
    <r>
      <t xml:space="preserve">    </t>
    </r>
    <r>
      <rPr>
        <sz val="12"/>
        <rFont val="宋体"/>
        <family val="3"/>
        <charset val="134"/>
      </rPr>
      <t>旅游行业业务管理</t>
    </r>
  </si>
  <si>
    <r>
      <t xml:space="preserve">    </t>
    </r>
    <r>
      <rPr>
        <sz val="12"/>
        <rFont val="宋体"/>
        <family val="3"/>
        <charset val="134"/>
      </rPr>
      <t>其他文化和旅游支出</t>
    </r>
  </si>
  <si>
    <r>
      <t xml:space="preserve">  </t>
    </r>
    <r>
      <rPr>
        <b/>
        <sz val="12"/>
        <rFont val="宋体"/>
        <family val="3"/>
        <charset val="134"/>
      </rPr>
      <t>文物</t>
    </r>
  </si>
  <si>
    <r>
      <t xml:space="preserve">    </t>
    </r>
    <r>
      <rPr>
        <sz val="12"/>
        <rFont val="宋体"/>
        <family val="3"/>
        <charset val="134"/>
      </rPr>
      <t>文物保护</t>
    </r>
  </si>
  <si>
    <r>
      <t xml:space="preserve">    </t>
    </r>
    <r>
      <rPr>
        <sz val="12"/>
        <rFont val="宋体"/>
        <family val="3"/>
        <charset val="134"/>
      </rPr>
      <t>博物馆</t>
    </r>
  </si>
  <si>
    <r>
      <t xml:space="preserve">    </t>
    </r>
    <r>
      <rPr>
        <sz val="12"/>
        <rFont val="宋体"/>
        <family val="3"/>
        <charset val="134"/>
      </rPr>
      <t>历史名城与古迹</t>
    </r>
  </si>
  <si>
    <r>
      <t xml:space="preserve">    </t>
    </r>
    <r>
      <rPr>
        <sz val="12"/>
        <rFont val="宋体"/>
        <family val="3"/>
        <charset val="134"/>
      </rPr>
      <t>其他文物支出</t>
    </r>
  </si>
  <si>
    <r>
      <t xml:space="preserve">  </t>
    </r>
    <r>
      <rPr>
        <b/>
        <sz val="12"/>
        <rFont val="宋体"/>
        <family val="3"/>
        <charset val="134"/>
      </rPr>
      <t>体育</t>
    </r>
  </si>
  <si>
    <r>
      <t xml:space="preserve">    </t>
    </r>
    <r>
      <rPr>
        <sz val="12"/>
        <rFont val="宋体"/>
        <family val="3"/>
        <charset val="134"/>
      </rPr>
      <t>运动项目管理</t>
    </r>
  </si>
  <si>
    <r>
      <t xml:space="preserve">    </t>
    </r>
    <r>
      <rPr>
        <sz val="12"/>
        <rFont val="宋体"/>
        <family val="3"/>
        <charset val="134"/>
      </rPr>
      <t>体育竞赛</t>
    </r>
  </si>
  <si>
    <r>
      <t xml:space="preserve">    </t>
    </r>
    <r>
      <rPr>
        <sz val="12"/>
        <rFont val="宋体"/>
        <family val="3"/>
        <charset val="134"/>
      </rPr>
      <t>体育训练</t>
    </r>
  </si>
  <si>
    <r>
      <t xml:space="preserve">    </t>
    </r>
    <r>
      <rPr>
        <sz val="12"/>
        <rFont val="宋体"/>
        <family val="3"/>
        <charset val="134"/>
      </rPr>
      <t>体育场馆</t>
    </r>
  </si>
  <si>
    <r>
      <t xml:space="preserve">    </t>
    </r>
    <r>
      <rPr>
        <sz val="12"/>
        <rFont val="宋体"/>
        <family val="3"/>
        <charset val="134"/>
      </rPr>
      <t>群众体育</t>
    </r>
  </si>
  <si>
    <r>
      <t xml:space="preserve">    </t>
    </r>
    <r>
      <rPr>
        <sz val="12"/>
        <rFont val="宋体"/>
        <family val="3"/>
        <charset val="134"/>
      </rPr>
      <t>体育交流与合作</t>
    </r>
  </si>
  <si>
    <r>
      <t xml:space="preserve">    </t>
    </r>
    <r>
      <rPr>
        <sz val="12"/>
        <rFont val="宋体"/>
        <family val="3"/>
        <charset val="134"/>
      </rPr>
      <t>其他体育支出</t>
    </r>
  </si>
  <si>
    <r>
      <t xml:space="preserve">  </t>
    </r>
    <r>
      <rPr>
        <b/>
        <sz val="12"/>
        <rFont val="宋体"/>
        <family val="3"/>
        <charset val="134"/>
      </rPr>
      <t>新闻出版电影</t>
    </r>
  </si>
  <si>
    <r>
      <t xml:space="preserve">    </t>
    </r>
    <r>
      <rPr>
        <sz val="12"/>
        <rFont val="宋体"/>
        <family val="3"/>
        <charset val="134"/>
      </rPr>
      <t>新闻通讯</t>
    </r>
  </si>
  <si>
    <r>
      <t xml:space="preserve">    </t>
    </r>
    <r>
      <rPr>
        <sz val="12"/>
        <rFont val="宋体"/>
        <family val="3"/>
        <charset val="134"/>
      </rPr>
      <t>出版发行</t>
    </r>
  </si>
  <si>
    <r>
      <t xml:space="preserve">    </t>
    </r>
    <r>
      <rPr>
        <sz val="12"/>
        <rFont val="宋体"/>
        <family val="3"/>
        <charset val="134"/>
      </rPr>
      <t>版权管理</t>
    </r>
  </si>
  <si>
    <r>
      <t xml:space="preserve">    </t>
    </r>
    <r>
      <rPr>
        <sz val="12"/>
        <rFont val="宋体"/>
        <family val="3"/>
        <charset val="134"/>
      </rPr>
      <t>电影</t>
    </r>
  </si>
  <si>
    <r>
      <t xml:space="preserve">    </t>
    </r>
    <r>
      <rPr>
        <sz val="12"/>
        <rFont val="宋体"/>
        <family val="3"/>
        <charset val="134"/>
      </rPr>
      <t>其他新闻出版电影支出</t>
    </r>
  </si>
  <si>
    <r>
      <t xml:space="preserve">  </t>
    </r>
    <r>
      <rPr>
        <b/>
        <sz val="12"/>
        <rFont val="宋体"/>
        <family val="3"/>
        <charset val="134"/>
      </rPr>
      <t>广播电视</t>
    </r>
  </si>
  <si>
    <r>
      <t xml:space="preserve">    </t>
    </r>
    <r>
      <rPr>
        <sz val="12"/>
        <rFont val="宋体"/>
        <family val="3"/>
        <charset val="134"/>
      </rPr>
      <t>广播</t>
    </r>
  </si>
  <si>
    <r>
      <t xml:space="preserve">    </t>
    </r>
    <r>
      <rPr>
        <sz val="12"/>
        <rFont val="宋体"/>
        <family val="3"/>
        <charset val="134"/>
      </rPr>
      <t>电视</t>
    </r>
  </si>
  <si>
    <r>
      <t xml:space="preserve">    </t>
    </r>
    <r>
      <rPr>
        <sz val="12"/>
        <rFont val="宋体"/>
        <family val="3"/>
        <charset val="134"/>
      </rPr>
      <t>其他广播电视支出</t>
    </r>
  </si>
  <si>
    <r>
      <t xml:space="preserve">  </t>
    </r>
    <r>
      <rPr>
        <b/>
        <sz val="12"/>
        <rFont val="宋体"/>
        <family val="3"/>
        <charset val="134"/>
      </rPr>
      <t>其他文化体育与传媒支出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</si>
  <si>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宣传文化发展专项支出</t>
    </r>
  </si>
  <si>
    <r>
      <t xml:space="preserve">    </t>
    </r>
    <r>
      <rPr>
        <sz val="12"/>
        <rFont val="宋体"/>
        <family val="3"/>
        <charset val="134"/>
      </rPr>
      <t>文化产业发展专项支出</t>
    </r>
  </si>
  <si>
    <r>
      <t xml:space="preserve">    </t>
    </r>
    <r>
      <rPr>
        <sz val="12"/>
        <rFont val="宋体"/>
        <family val="3"/>
        <charset val="134"/>
      </rPr>
      <t>其他文化体育与传媒支出</t>
    </r>
    <r>
      <rPr>
        <sz val="12"/>
        <rFont val="Times New Roman"/>
        <family val="1"/>
      </rPr>
      <t>(</t>
    </r>
    <r>
      <rPr>
        <sz val="12"/>
        <rFont val="宋体"/>
        <family val="3"/>
        <charset val="134"/>
      </rPr>
      <t>项</t>
    </r>
    <r>
      <rPr>
        <sz val="12"/>
        <rFont val="Times New Roman"/>
        <family val="1"/>
      </rPr>
      <t>)</t>
    </r>
  </si>
  <si>
    <r>
      <rPr>
        <b/>
        <sz val="12"/>
        <rFont val="宋体"/>
        <family val="3"/>
        <charset val="134"/>
      </rPr>
      <t>社会保障和就业支出</t>
    </r>
  </si>
  <si>
    <r>
      <t xml:space="preserve">  </t>
    </r>
    <r>
      <rPr>
        <b/>
        <sz val="12"/>
        <rFont val="宋体"/>
        <family val="3"/>
        <charset val="134"/>
      </rPr>
      <t>人力资源和社会保障管理事务</t>
    </r>
  </si>
  <si>
    <r>
      <t xml:space="preserve">    </t>
    </r>
    <r>
      <rPr>
        <sz val="12"/>
        <rFont val="宋体"/>
        <family val="3"/>
        <charset val="134"/>
      </rPr>
      <t>综合业务管理</t>
    </r>
  </si>
  <si>
    <r>
      <t xml:space="preserve">    </t>
    </r>
    <r>
      <rPr>
        <sz val="12"/>
        <rFont val="宋体"/>
        <family val="3"/>
        <charset val="134"/>
      </rPr>
      <t>劳动保障监察</t>
    </r>
  </si>
  <si>
    <r>
      <t xml:space="preserve">    </t>
    </r>
    <r>
      <rPr>
        <sz val="12"/>
        <rFont val="宋体"/>
        <family val="3"/>
        <charset val="134"/>
      </rPr>
      <t>就业管理事务</t>
    </r>
  </si>
  <si>
    <r>
      <t xml:space="preserve">    </t>
    </r>
    <r>
      <rPr>
        <sz val="12"/>
        <rFont val="宋体"/>
        <family val="3"/>
        <charset val="134"/>
      </rPr>
      <t>社会保险业务管理事务</t>
    </r>
  </si>
  <si>
    <r>
      <t xml:space="preserve">    </t>
    </r>
    <r>
      <rPr>
        <sz val="12"/>
        <rFont val="宋体"/>
        <family val="3"/>
        <charset val="134"/>
      </rPr>
      <t>社会保险经办机构</t>
    </r>
  </si>
  <si>
    <r>
      <t xml:space="preserve">    </t>
    </r>
    <r>
      <rPr>
        <sz val="12"/>
        <rFont val="宋体"/>
        <family val="3"/>
        <charset val="134"/>
      </rPr>
      <t>劳动关系和维权</t>
    </r>
  </si>
  <si>
    <r>
      <t xml:space="preserve">    </t>
    </r>
    <r>
      <rPr>
        <sz val="12"/>
        <rFont val="宋体"/>
        <family val="3"/>
        <charset val="134"/>
      </rPr>
      <t>公共就业服务和职业技能鉴定机构</t>
    </r>
  </si>
  <si>
    <r>
      <t xml:space="preserve">    </t>
    </r>
    <r>
      <rPr>
        <sz val="12"/>
        <rFont val="宋体"/>
        <family val="3"/>
        <charset val="134"/>
      </rPr>
      <t>劳动人事争议调解仲裁</t>
    </r>
  </si>
  <si>
    <r>
      <t xml:space="preserve">    </t>
    </r>
    <r>
      <rPr>
        <sz val="12"/>
        <rFont val="宋体"/>
        <family val="3"/>
        <charset val="134"/>
      </rPr>
      <t>其他人力资源和社会保障管理事务支出</t>
    </r>
  </si>
  <si>
    <r>
      <t xml:space="preserve">  </t>
    </r>
    <r>
      <rPr>
        <b/>
        <sz val="12"/>
        <rFont val="宋体"/>
        <family val="3"/>
        <charset val="134"/>
      </rPr>
      <t>民政管理事务</t>
    </r>
  </si>
  <si>
    <r>
      <t xml:space="preserve">    </t>
    </r>
    <r>
      <rPr>
        <sz val="12"/>
        <rFont val="宋体"/>
        <family val="3"/>
        <charset val="134"/>
      </rPr>
      <t>民间组织管理</t>
    </r>
  </si>
  <si>
    <r>
      <t xml:space="preserve">    </t>
    </r>
    <r>
      <rPr>
        <sz val="12"/>
        <rFont val="宋体"/>
        <family val="3"/>
        <charset val="134"/>
      </rPr>
      <t>行政区划和地名管理</t>
    </r>
  </si>
  <si>
    <r>
      <t xml:space="preserve">    </t>
    </r>
    <r>
      <rPr>
        <sz val="12"/>
        <rFont val="宋体"/>
        <family val="3"/>
        <charset val="134"/>
      </rPr>
      <t>基层政权和社区建设</t>
    </r>
  </si>
  <si>
    <r>
      <t xml:space="preserve">    </t>
    </r>
    <r>
      <rPr>
        <sz val="12"/>
        <rFont val="宋体"/>
        <family val="3"/>
        <charset val="134"/>
      </rPr>
      <t>其他民政管理事务支出</t>
    </r>
  </si>
  <si>
    <r>
      <t xml:space="preserve">  </t>
    </r>
    <r>
      <rPr>
        <b/>
        <sz val="12"/>
        <rFont val="宋体"/>
        <family val="3"/>
        <charset val="134"/>
      </rPr>
      <t>补充全国社会保障基金</t>
    </r>
  </si>
  <si>
    <r>
      <t xml:space="preserve">    </t>
    </r>
    <r>
      <rPr>
        <sz val="12"/>
        <rFont val="宋体"/>
        <family val="3"/>
        <charset val="134"/>
      </rPr>
      <t>用一般公共预算补充基金</t>
    </r>
  </si>
  <si>
    <r>
      <t xml:space="preserve">  </t>
    </r>
    <r>
      <rPr>
        <b/>
        <sz val="12"/>
        <rFont val="宋体"/>
        <family val="3"/>
        <charset val="134"/>
      </rPr>
      <t>行政事业单位离退休</t>
    </r>
  </si>
  <si>
    <r>
      <t xml:space="preserve">    </t>
    </r>
    <r>
      <rPr>
        <sz val="12"/>
        <rFont val="宋体"/>
        <family val="3"/>
        <charset val="134"/>
      </rPr>
      <t>归口管理的行政单位离退休</t>
    </r>
  </si>
  <si>
    <r>
      <t xml:space="preserve">    </t>
    </r>
    <r>
      <rPr>
        <sz val="12"/>
        <rFont val="宋体"/>
        <family val="3"/>
        <charset val="134"/>
      </rPr>
      <t>事业单位离退休</t>
    </r>
  </si>
  <si>
    <r>
      <t xml:space="preserve">    </t>
    </r>
    <r>
      <rPr>
        <sz val="12"/>
        <rFont val="宋体"/>
        <family val="3"/>
        <charset val="134"/>
      </rPr>
      <t>离退休人员管理机构</t>
    </r>
  </si>
  <si>
    <r>
      <t xml:space="preserve">    </t>
    </r>
    <r>
      <rPr>
        <sz val="12"/>
        <rFont val="宋体"/>
        <family val="3"/>
        <charset val="134"/>
      </rPr>
      <t>未归口管理的行政单位离退休</t>
    </r>
  </si>
  <si>
    <r>
      <t xml:space="preserve">    </t>
    </r>
    <r>
      <rPr>
        <sz val="12"/>
        <rFont val="宋体"/>
        <family val="3"/>
        <charset val="134"/>
      </rPr>
      <t>机关事业单位基本养老保险缴费支出</t>
    </r>
  </si>
  <si>
    <r>
      <t xml:space="preserve">    </t>
    </r>
    <r>
      <rPr>
        <sz val="12"/>
        <rFont val="宋体"/>
        <family val="3"/>
        <charset val="134"/>
      </rPr>
      <t>机关事业单位职业年金缴费支出</t>
    </r>
  </si>
  <si>
    <r>
      <t xml:space="preserve">    </t>
    </r>
    <r>
      <rPr>
        <sz val="12"/>
        <rFont val="宋体"/>
        <family val="3"/>
        <charset val="134"/>
      </rPr>
      <t>对机关事业单位基本养老保险基金的补助</t>
    </r>
  </si>
  <si>
    <r>
      <t xml:space="preserve">    </t>
    </r>
    <r>
      <rPr>
        <sz val="12"/>
        <rFont val="宋体"/>
        <family val="3"/>
        <charset val="134"/>
      </rPr>
      <t>其他行政事业单位离退休支出</t>
    </r>
  </si>
  <si>
    <r>
      <t xml:space="preserve">  </t>
    </r>
    <r>
      <rPr>
        <b/>
        <sz val="12"/>
        <rFont val="宋体"/>
        <family val="3"/>
        <charset val="134"/>
      </rPr>
      <t>企业改革补助</t>
    </r>
  </si>
  <si>
    <r>
      <t xml:space="preserve">    </t>
    </r>
    <r>
      <rPr>
        <sz val="12"/>
        <rFont val="宋体"/>
        <family val="3"/>
        <charset val="134"/>
      </rPr>
      <t>企业关闭破产补助</t>
    </r>
  </si>
  <si>
    <r>
      <t xml:space="preserve">    </t>
    </r>
    <r>
      <rPr>
        <sz val="12"/>
        <rFont val="宋体"/>
        <family val="3"/>
        <charset val="134"/>
      </rPr>
      <t>厂办大集体改革补助</t>
    </r>
  </si>
  <si>
    <r>
      <t xml:space="preserve">    </t>
    </r>
    <r>
      <rPr>
        <sz val="12"/>
        <rFont val="宋体"/>
        <family val="3"/>
        <charset val="134"/>
      </rPr>
      <t>其他企业改革发展补助</t>
    </r>
  </si>
  <si>
    <r>
      <t xml:space="preserve">  </t>
    </r>
    <r>
      <rPr>
        <b/>
        <sz val="12"/>
        <rFont val="宋体"/>
        <family val="3"/>
        <charset val="134"/>
      </rPr>
      <t>就业补助</t>
    </r>
  </si>
  <si>
    <r>
      <t xml:space="preserve">    </t>
    </r>
    <r>
      <rPr>
        <sz val="12"/>
        <rFont val="宋体"/>
        <family val="3"/>
        <charset val="134"/>
      </rPr>
      <t>就业创业服务补贴</t>
    </r>
  </si>
  <si>
    <r>
      <t xml:space="preserve">    </t>
    </r>
    <r>
      <rPr>
        <sz val="12"/>
        <rFont val="宋体"/>
        <family val="3"/>
        <charset val="134"/>
      </rPr>
      <t>职业培训补贴</t>
    </r>
  </si>
  <si>
    <r>
      <t xml:space="preserve">    </t>
    </r>
    <r>
      <rPr>
        <sz val="12"/>
        <rFont val="宋体"/>
        <family val="3"/>
        <charset val="134"/>
      </rPr>
      <t>社会保险补贴</t>
    </r>
  </si>
  <si>
    <r>
      <t xml:space="preserve">    </t>
    </r>
    <r>
      <rPr>
        <sz val="12"/>
        <rFont val="宋体"/>
        <family val="3"/>
        <charset val="134"/>
      </rPr>
      <t>公益性岗位补贴</t>
    </r>
  </si>
  <si>
    <r>
      <t xml:space="preserve">    </t>
    </r>
    <r>
      <rPr>
        <sz val="12"/>
        <rFont val="宋体"/>
        <family val="3"/>
        <charset val="134"/>
      </rPr>
      <t>职业技能鉴定补贴</t>
    </r>
  </si>
  <si>
    <r>
      <t xml:space="preserve">    </t>
    </r>
    <r>
      <rPr>
        <sz val="12"/>
        <rFont val="宋体"/>
        <family val="3"/>
        <charset val="134"/>
      </rPr>
      <t>就业见习补贴</t>
    </r>
  </si>
  <si>
    <r>
      <t xml:space="preserve">    </t>
    </r>
    <r>
      <rPr>
        <sz val="12"/>
        <rFont val="宋体"/>
        <family val="3"/>
        <charset val="134"/>
      </rPr>
      <t>高技能人才培养补助</t>
    </r>
  </si>
  <si>
    <r>
      <t xml:space="preserve">    </t>
    </r>
    <r>
      <rPr>
        <sz val="12"/>
        <rFont val="宋体"/>
        <family val="3"/>
        <charset val="134"/>
      </rPr>
      <t>求职创业补贴</t>
    </r>
  </si>
  <si>
    <r>
      <t xml:space="preserve">    </t>
    </r>
    <r>
      <rPr>
        <sz val="12"/>
        <rFont val="宋体"/>
        <family val="3"/>
        <charset val="134"/>
      </rPr>
      <t>其他就业补助支出</t>
    </r>
  </si>
  <si>
    <r>
      <t xml:space="preserve">  </t>
    </r>
    <r>
      <rPr>
        <b/>
        <sz val="12"/>
        <rFont val="宋体"/>
        <family val="3"/>
        <charset val="134"/>
      </rPr>
      <t>抚恤</t>
    </r>
  </si>
  <si>
    <r>
      <t xml:space="preserve">    </t>
    </r>
    <r>
      <rPr>
        <sz val="12"/>
        <rFont val="宋体"/>
        <family val="3"/>
        <charset val="134"/>
      </rPr>
      <t>死亡抚恤</t>
    </r>
  </si>
  <si>
    <r>
      <t xml:space="preserve">    </t>
    </r>
    <r>
      <rPr>
        <sz val="12"/>
        <rFont val="宋体"/>
        <family val="3"/>
        <charset val="134"/>
      </rPr>
      <t>伤残抚恤</t>
    </r>
  </si>
  <si>
    <r>
      <t xml:space="preserve">    </t>
    </r>
    <r>
      <rPr>
        <sz val="12"/>
        <rFont val="宋体"/>
        <family val="3"/>
        <charset val="134"/>
      </rPr>
      <t>在乡复员、退伍军人生活补助</t>
    </r>
  </si>
  <si>
    <r>
      <t xml:space="preserve">    </t>
    </r>
    <r>
      <rPr>
        <sz val="12"/>
        <rFont val="宋体"/>
        <family val="3"/>
        <charset val="134"/>
      </rPr>
      <t>优抚事业单位支出</t>
    </r>
  </si>
  <si>
    <r>
      <t xml:space="preserve">    </t>
    </r>
    <r>
      <rPr>
        <sz val="12"/>
        <rFont val="宋体"/>
        <family val="3"/>
        <charset val="134"/>
      </rPr>
      <t>义务兵优待</t>
    </r>
  </si>
  <si>
    <r>
      <t xml:space="preserve">    </t>
    </r>
    <r>
      <rPr>
        <sz val="12"/>
        <rFont val="宋体"/>
        <family val="3"/>
        <charset val="134"/>
      </rPr>
      <t>农村籍退役士兵老年生活补助</t>
    </r>
  </si>
  <si>
    <r>
      <t xml:space="preserve">    </t>
    </r>
    <r>
      <rPr>
        <sz val="12"/>
        <rFont val="宋体"/>
        <family val="3"/>
        <charset val="134"/>
      </rPr>
      <t>其他优抚支出</t>
    </r>
  </si>
  <si>
    <r>
      <t xml:space="preserve">  </t>
    </r>
    <r>
      <rPr>
        <b/>
        <sz val="12"/>
        <rFont val="宋体"/>
        <family val="3"/>
        <charset val="134"/>
      </rPr>
      <t>退役安置</t>
    </r>
  </si>
  <si>
    <r>
      <t xml:space="preserve">    </t>
    </r>
    <r>
      <rPr>
        <sz val="12"/>
        <rFont val="宋体"/>
        <family val="3"/>
        <charset val="134"/>
      </rPr>
      <t>退役士兵安置</t>
    </r>
  </si>
  <si>
    <r>
      <t xml:space="preserve">    </t>
    </r>
    <r>
      <rPr>
        <sz val="12"/>
        <rFont val="宋体"/>
        <family val="3"/>
        <charset val="134"/>
      </rPr>
      <t>军队移交政府的离退休人员安置</t>
    </r>
  </si>
  <si>
    <r>
      <t xml:space="preserve">    </t>
    </r>
    <r>
      <rPr>
        <sz val="12"/>
        <rFont val="宋体"/>
        <family val="3"/>
        <charset val="134"/>
      </rPr>
      <t>军队移交政府离退休干部管理机构</t>
    </r>
  </si>
  <si>
    <r>
      <t xml:space="preserve">    </t>
    </r>
    <r>
      <rPr>
        <sz val="12"/>
        <rFont val="宋体"/>
        <family val="3"/>
        <charset val="134"/>
      </rPr>
      <t>退役士兵管理教育</t>
    </r>
  </si>
  <si>
    <r>
      <t xml:space="preserve">    </t>
    </r>
    <r>
      <rPr>
        <sz val="12"/>
        <rFont val="宋体"/>
        <family val="3"/>
        <charset val="134"/>
      </rPr>
      <t>军队转业干部安置</t>
    </r>
  </si>
  <si>
    <r>
      <t xml:space="preserve">    </t>
    </r>
    <r>
      <rPr>
        <sz val="12"/>
        <rFont val="宋体"/>
        <family val="3"/>
        <charset val="134"/>
      </rPr>
      <t>其他退役安置支出</t>
    </r>
  </si>
  <si>
    <r>
      <t xml:space="preserve">  </t>
    </r>
    <r>
      <rPr>
        <b/>
        <sz val="12"/>
        <rFont val="宋体"/>
        <family val="3"/>
        <charset val="134"/>
      </rPr>
      <t>社会福利</t>
    </r>
  </si>
  <si>
    <r>
      <t xml:space="preserve">    </t>
    </r>
    <r>
      <rPr>
        <sz val="12"/>
        <rFont val="宋体"/>
        <family val="3"/>
        <charset val="134"/>
      </rPr>
      <t>儿童福利</t>
    </r>
  </si>
  <si>
    <r>
      <t xml:space="preserve">    </t>
    </r>
    <r>
      <rPr>
        <sz val="12"/>
        <rFont val="宋体"/>
        <family val="3"/>
        <charset val="134"/>
      </rPr>
      <t>老年福利</t>
    </r>
  </si>
  <si>
    <r>
      <t xml:space="preserve">    </t>
    </r>
    <r>
      <rPr>
        <sz val="12"/>
        <rFont val="宋体"/>
        <family val="3"/>
        <charset val="134"/>
      </rPr>
      <t>假肢矫形</t>
    </r>
  </si>
  <si>
    <r>
      <t xml:space="preserve">    </t>
    </r>
    <r>
      <rPr>
        <sz val="12"/>
        <rFont val="宋体"/>
        <family val="3"/>
        <charset val="134"/>
      </rPr>
      <t>殡葬</t>
    </r>
  </si>
  <si>
    <r>
      <t xml:space="preserve">    </t>
    </r>
    <r>
      <rPr>
        <sz val="12"/>
        <rFont val="宋体"/>
        <family val="3"/>
        <charset val="134"/>
      </rPr>
      <t>社会福利事业单位</t>
    </r>
  </si>
  <si>
    <r>
      <t xml:space="preserve">    </t>
    </r>
    <r>
      <rPr>
        <sz val="12"/>
        <rFont val="宋体"/>
        <family val="3"/>
        <charset val="134"/>
      </rPr>
      <t>其他社会福利支出</t>
    </r>
  </si>
  <si>
    <r>
      <t xml:space="preserve">  </t>
    </r>
    <r>
      <rPr>
        <b/>
        <sz val="12"/>
        <rFont val="宋体"/>
        <family val="3"/>
        <charset val="134"/>
      </rPr>
      <t>残疾人事业</t>
    </r>
  </si>
  <si>
    <r>
      <t xml:space="preserve">    </t>
    </r>
    <r>
      <rPr>
        <sz val="12"/>
        <rFont val="宋体"/>
        <family val="3"/>
        <charset val="134"/>
      </rPr>
      <t>残疾人康复</t>
    </r>
  </si>
  <si>
    <r>
      <t xml:space="preserve">    </t>
    </r>
    <r>
      <rPr>
        <sz val="12"/>
        <rFont val="宋体"/>
        <family val="3"/>
        <charset val="134"/>
      </rPr>
      <t>残疾人就业和扶贫</t>
    </r>
  </si>
  <si>
    <r>
      <t xml:space="preserve">    </t>
    </r>
    <r>
      <rPr>
        <sz val="12"/>
        <rFont val="宋体"/>
        <family val="3"/>
        <charset val="134"/>
      </rPr>
      <t>残疾人体育</t>
    </r>
  </si>
  <si>
    <r>
      <t xml:space="preserve">    </t>
    </r>
    <r>
      <rPr>
        <sz val="12"/>
        <rFont val="宋体"/>
        <family val="3"/>
        <charset val="134"/>
      </rPr>
      <t>残疾人生活和护理补贴</t>
    </r>
  </si>
  <si>
    <r>
      <t xml:space="preserve">    </t>
    </r>
    <r>
      <rPr>
        <sz val="12"/>
        <rFont val="宋体"/>
        <family val="3"/>
        <charset val="134"/>
      </rPr>
      <t>其他残疾人事业支出</t>
    </r>
  </si>
  <si>
    <r>
      <t xml:space="preserve">  </t>
    </r>
    <r>
      <rPr>
        <b/>
        <sz val="12"/>
        <rFont val="宋体"/>
        <family val="3"/>
        <charset val="134"/>
      </rPr>
      <t>红十字事业</t>
    </r>
  </si>
  <si>
    <r>
      <t xml:space="preserve">    </t>
    </r>
    <r>
      <rPr>
        <sz val="12"/>
        <rFont val="宋体"/>
        <family val="3"/>
        <charset val="134"/>
      </rPr>
      <t>其他红十字事业支出</t>
    </r>
  </si>
  <si>
    <r>
      <t xml:space="preserve">  </t>
    </r>
    <r>
      <rPr>
        <b/>
        <sz val="12"/>
        <rFont val="宋体"/>
        <family val="3"/>
        <charset val="134"/>
      </rPr>
      <t>最低生活保障</t>
    </r>
  </si>
  <si>
    <r>
      <t xml:space="preserve">    </t>
    </r>
    <r>
      <rPr>
        <sz val="12"/>
        <rFont val="宋体"/>
        <family val="3"/>
        <charset val="134"/>
      </rPr>
      <t>城市最低生活保障金支出</t>
    </r>
  </si>
  <si>
    <r>
      <t xml:space="preserve">    </t>
    </r>
    <r>
      <rPr>
        <sz val="12"/>
        <rFont val="宋体"/>
        <family val="3"/>
        <charset val="134"/>
      </rPr>
      <t>农村最低生活保障金支出</t>
    </r>
  </si>
  <si>
    <r>
      <t xml:space="preserve">  </t>
    </r>
    <r>
      <rPr>
        <b/>
        <sz val="12"/>
        <rFont val="宋体"/>
        <family val="3"/>
        <charset val="134"/>
      </rPr>
      <t>临时救助</t>
    </r>
  </si>
  <si>
    <r>
      <t xml:space="preserve">    </t>
    </r>
    <r>
      <rPr>
        <sz val="12"/>
        <rFont val="宋体"/>
        <family val="3"/>
        <charset val="134"/>
      </rPr>
      <t>临时救助支出</t>
    </r>
  </si>
  <si>
    <r>
      <t xml:space="preserve">    </t>
    </r>
    <r>
      <rPr>
        <sz val="12"/>
        <rFont val="宋体"/>
        <family val="3"/>
        <charset val="134"/>
      </rPr>
      <t>流浪乞讨人员救助支出</t>
    </r>
  </si>
  <si>
    <r>
      <t xml:space="preserve">  </t>
    </r>
    <r>
      <rPr>
        <b/>
        <sz val="12"/>
        <rFont val="宋体"/>
        <family val="3"/>
        <charset val="134"/>
      </rPr>
      <t>特困人员救助供养</t>
    </r>
  </si>
  <si>
    <r>
      <t xml:space="preserve">    </t>
    </r>
    <r>
      <rPr>
        <sz val="12"/>
        <rFont val="宋体"/>
        <family val="3"/>
        <charset val="134"/>
      </rPr>
      <t>城市特困人员救助供养支出</t>
    </r>
  </si>
  <si>
    <r>
      <t xml:space="preserve">    </t>
    </r>
    <r>
      <rPr>
        <sz val="12"/>
        <rFont val="宋体"/>
        <family val="3"/>
        <charset val="134"/>
      </rPr>
      <t>农村特困人员救助供养支出</t>
    </r>
  </si>
  <si>
    <r>
      <t xml:space="preserve">  </t>
    </r>
    <r>
      <rPr>
        <b/>
        <sz val="12"/>
        <rFont val="宋体"/>
        <family val="3"/>
        <charset val="134"/>
      </rPr>
      <t>补充道路交通事故社会救助基金</t>
    </r>
  </si>
  <si>
    <r>
      <t xml:space="preserve">    </t>
    </r>
    <r>
      <rPr>
        <sz val="12"/>
        <rFont val="宋体"/>
        <family val="3"/>
        <charset val="134"/>
      </rPr>
      <t>交强险增值税补助基金支出</t>
    </r>
  </si>
  <si>
    <r>
      <t xml:space="preserve">    </t>
    </r>
    <r>
      <rPr>
        <sz val="12"/>
        <rFont val="宋体"/>
        <family val="3"/>
        <charset val="134"/>
      </rPr>
      <t>交强险罚款收入补助基金支出</t>
    </r>
  </si>
  <si>
    <r>
      <t xml:space="preserve">  </t>
    </r>
    <r>
      <rPr>
        <b/>
        <sz val="12"/>
        <rFont val="宋体"/>
        <family val="3"/>
        <charset val="134"/>
      </rPr>
      <t>其他生活救助</t>
    </r>
  </si>
  <si>
    <r>
      <t xml:space="preserve">    </t>
    </r>
    <r>
      <rPr>
        <sz val="12"/>
        <rFont val="宋体"/>
        <family val="3"/>
        <charset val="134"/>
      </rPr>
      <t>其他城市生活救助</t>
    </r>
  </si>
  <si>
    <r>
      <t xml:space="preserve">    </t>
    </r>
    <r>
      <rPr>
        <sz val="12"/>
        <rFont val="宋体"/>
        <family val="3"/>
        <charset val="134"/>
      </rPr>
      <t>其他农村生活救助</t>
    </r>
  </si>
  <si>
    <r>
      <t xml:space="preserve">  </t>
    </r>
    <r>
      <rPr>
        <b/>
        <sz val="12"/>
        <rFont val="宋体"/>
        <family val="3"/>
        <charset val="134"/>
      </rPr>
      <t>财政对基本养老保险基金的补助</t>
    </r>
  </si>
  <si>
    <r>
      <t xml:space="preserve">    </t>
    </r>
    <r>
      <rPr>
        <sz val="12"/>
        <rFont val="宋体"/>
        <family val="3"/>
        <charset val="134"/>
      </rPr>
      <t>财政对企业职工基本养老保险基金的补助</t>
    </r>
  </si>
  <si>
    <r>
      <t xml:space="preserve">    </t>
    </r>
    <r>
      <rPr>
        <sz val="12"/>
        <rFont val="宋体"/>
        <family val="3"/>
        <charset val="134"/>
      </rPr>
      <t>财政对城乡居民基本养老保险基金的补助</t>
    </r>
  </si>
  <si>
    <r>
      <t xml:space="preserve">    </t>
    </r>
    <r>
      <rPr>
        <sz val="12"/>
        <rFont val="宋体"/>
        <family val="3"/>
        <charset val="134"/>
      </rPr>
      <t>财政对其他基本养老保险基金的补助</t>
    </r>
  </si>
  <si>
    <r>
      <t xml:space="preserve">  </t>
    </r>
    <r>
      <rPr>
        <b/>
        <sz val="12"/>
        <rFont val="宋体"/>
        <family val="3"/>
        <charset val="134"/>
      </rPr>
      <t>财政对其他社会保险基金的补助</t>
    </r>
  </si>
  <si>
    <r>
      <t xml:space="preserve">    </t>
    </r>
    <r>
      <rPr>
        <sz val="12"/>
        <rFont val="宋体"/>
        <family val="3"/>
        <charset val="134"/>
      </rPr>
      <t>财政对失业保险基金的补助</t>
    </r>
  </si>
  <si>
    <r>
      <t xml:space="preserve">    </t>
    </r>
    <r>
      <rPr>
        <sz val="12"/>
        <rFont val="宋体"/>
        <family val="3"/>
        <charset val="134"/>
      </rPr>
      <t>财政对工伤保险基金的补助</t>
    </r>
  </si>
  <si>
    <r>
      <t xml:space="preserve">    </t>
    </r>
    <r>
      <rPr>
        <sz val="12"/>
        <rFont val="宋体"/>
        <family val="3"/>
        <charset val="134"/>
      </rPr>
      <t>财政对生育保险基金的补助</t>
    </r>
  </si>
  <si>
    <r>
      <t xml:space="preserve">    </t>
    </r>
    <r>
      <rPr>
        <sz val="12"/>
        <rFont val="宋体"/>
        <family val="3"/>
        <charset val="134"/>
      </rPr>
      <t>其他财政对社会保险基金的补助</t>
    </r>
  </si>
  <si>
    <r>
      <t xml:space="preserve">  </t>
    </r>
    <r>
      <rPr>
        <b/>
        <sz val="12"/>
        <rFont val="宋体"/>
        <family val="3"/>
        <charset val="134"/>
      </rPr>
      <t>退役军人管理事务</t>
    </r>
  </si>
  <si>
    <r>
      <t xml:space="preserve">    </t>
    </r>
    <r>
      <rPr>
        <sz val="12"/>
        <rFont val="宋体"/>
        <family val="3"/>
        <charset val="134"/>
      </rPr>
      <t>拥军优属</t>
    </r>
  </si>
  <si>
    <r>
      <t xml:space="preserve">    </t>
    </r>
    <r>
      <rPr>
        <sz val="12"/>
        <rFont val="宋体"/>
        <family val="3"/>
        <charset val="134"/>
      </rPr>
      <t>部队供应</t>
    </r>
  </si>
  <si>
    <r>
      <t xml:space="preserve">    </t>
    </r>
    <r>
      <rPr>
        <sz val="12"/>
        <rFont val="宋体"/>
        <family val="3"/>
        <charset val="134"/>
      </rPr>
      <t>其他退役军人事务管理支出</t>
    </r>
  </si>
  <si>
    <r>
      <t xml:space="preserve">  </t>
    </r>
    <r>
      <rPr>
        <b/>
        <sz val="12"/>
        <rFont val="宋体"/>
        <family val="3"/>
        <charset val="134"/>
      </rPr>
      <t>其他社会保障和就业支出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</si>
  <si>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其他社会保障和就业支出</t>
    </r>
    <r>
      <rPr>
        <sz val="12"/>
        <rFont val="Times New Roman"/>
        <family val="1"/>
      </rPr>
      <t>(</t>
    </r>
    <r>
      <rPr>
        <sz val="12"/>
        <rFont val="宋体"/>
        <family val="3"/>
        <charset val="134"/>
      </rPr>
      <t>项</t>
    </r>
    <r>
      <rPr>
        <sz val="12"/>
        <rFont val="Times New Roman"/>
        <family val="1"/>
      </rPr>
      <t>)</t>
    </r>
  </si>
  <si>
    <r>
      <rPr>
        <b/>
        <sz val="12"/>
        <rFont val="宋体"/>
        <family val="3"/>
        <charset val="134"/>
      </rPr>
      <t>卫生健康支出</t>
    </r>
  </si>
  <si>
    <r>
      <t xml:space="preserve">  </t>
    </r>
    <r>
      <rPr>
        <b/>
        <sz val="12"/>
        <rFont val="宋体"/>
        <family val="3"/>
        <charset val="134"/>
      </rPr>
      <t>卫生健康管理事务</t>
    </r>
  </si>
  <si>
    <r>
      <t xml:space="preserve">    </t>
    </r>
    <r>
      <rPr>
        <sz val="12"/>
        <rFont val="宋体"/>
        <family val="3"/>
        <charset val="134"/>
      </rPr>
      <t>其他卫生健康管理事务支出</t>
    </r>
  </si>
  <si>
    <r>
      <t xml:space="preserve">  </t>
    </r>
    <r>
      <rPr>
        <b/>
        <sz val="12"/>
        <rFont val="宋体"/>
        <family val="3"/>
        <charset val="134"/>
      </rPr>
      <t>公立医院</t>
    </r>
  </si>
  <si>
    <r>
      <t xml:space="preserve">    </t>
    </r>
    <r>
      <rPr>
        <sz val="12"/>
        <rFont val="宋体"/>
        <family val="3"/>
        <charset val="134"/>
      </rPr>
      <t>综合医院</t>
    </r>
  </si>
  <si>
    <r>
      <t xml:space="preserve">    </t>
    </r>
    <r>
      <rPr>
        <sz val="12"/>
        <rFont val="宋体"/>
        <family val="3"/>
        <charset val="134"/>
      </rPr>
      <t>中医</t>
    </r>
    <r>
      <rPr>
        <sz val="12"/>
        <rFont val="Times New Roman"/>
        <family val="1"/>
      </rPr>
      <t>(</t>
    </r>
    <r>
      <rPr>
        <sz val="12"/>
        <rFont val="宋体"/>
        <family val="3"/>
        <charset val="134"/>
      </rPr>
      <t>民族</t>
    </r>
    <r>
      <rPr>
        <sz val="12"/>
        <rFont val="Times New Roman"/>
        <family val="1"/>
      </rPr>
      <t>)</t>
    </r>
    <r>
      <rPr>
        <sz val="12"/>
        <rFont val="宋体"/>
        <family val="3"/>
        <charset val="134"/>
      </rPr>
      <t>医院</t>
    </r>
  </si>
  <si>
    <r>
      <t xml:space="preserve">    </t>
    </r>
    <r>
      <rPr>
        <sz val="12"/>
        <rFont val="宋体"/>
        <family val="3"/>
        <charset val="134"/>
      </rPr>
      <t>传染病医院</t>
    </r>
  </si>
  <si>
    <r>
      <t xml:space="preserve">    </t>
    </r>
    <r>
      <rPr>
        <sz val="12"/>
        <rFont val="宋体"/>
        <family val="3"/>
        <charset val="134"/>
      </rPr>
      <t>职业病防治医院</t>
    </r>
  </si>
  <si>
    <r>
      <t xml:space="preserve">    </t>
    </r>
    <r>
      <rPr>
        <sz val="12"/>
        <rFont val="宋体"/>
        <family val="3"/>
        <charset val="134"/>
      </rPr>
      <t>精神病医院</t>
    </r>
  </si>
  <si>
    <r>
      <t xml:space="preserve">    </t>
    </r>
    <r>
      <rPr>
        <sz val="12"/>
        <rFont val="宋体"/>
        <family val="3"/>
        <charset val="134"/>
      </rPr>
      <t>妇产医院</t>
    </r>
  </si>
  <si>
    <r>
      <t xml:space="preserve">    </t>
    </r>
    <r>
      <rPr>
        <sz val="12"/>
        <rFont val="宋体"/>
        <family val="3"/>
        <charset val="134"/>
      </rPr>
      <t>儿童医院</t>
    </r>
  </si>
  <si>
    <r>
      <t xml:space="preserve">    </t>
    </r>
    <r>
      <rPr>
        <sz val="12"/>
        <rFont val="宋体"/>
        <family val="3"/>
        <charset val="134"/>
      </rPr>
      <t>其他专科医院</t>
    </r>
  </si>
  <si>
    <r>
      <t xml:space="preserve">    </t>
    </r>
    <r>
      <rPr>
        <sz val="12"/>
        <rFont val="宋体"/>
        <family val="3"/>
        <charset val="134"/>
      </rPr>
      <t>福利医院</t>
    </r>
  </si>
  <si>
    <r>
      <t xml:space="preserve">    </t>
    </r>
    <r>
      <rPr>
        <sz val="12"/>
        <rFont val="宋体"/>
        <family val="3"/>
        <charset val="134"/>
      </rPr>
      <t>行业医院</t>
    </r>
  </si>
  <si>
    <r>
      <t xml:space="preserve">    </t>
    </r>
    <r>
      <rPr>
        <sz val="12"/>
        <rFont val="宋体"/>
        <family val="3"/>
        <charset val="134"/>
      </rPr>
      <t>处理医疗欠费</t>
    </r>
  </si>
  <si>
    <r>
      <t xml:space="preserve">    </t>
    </r>
    <r>
      <rPr>
        <sz val="12"/>
        <rFont val="宋体"/>
        <family val="3"/>
        <charset val="134"/>
      </rPr>
      <t>其他公立医院支出</t>
    </r>
  </si>
  <si>
    <r>
      <t xml:space="preserve">  </t>
    </r>
    <r>
      <rPr>
        <b/>
        <sz val="12"/>
        <rFont val="宋体"/>
        <family val="3"/>
        <charset val="134"/>
      </rPr>
      <t>基层医疗卫生机构</t>
    </r>
  </si>
  <si>
    <r>
      <t xml:space="preserve">    </t>
    </r>
    <r>
      <rPr>
        <sz val="12"/>
        <rFont val="宋体"/>
        <family val="3"/>
        <charset val="134"/>
      </rPr>
      <t>城市社区卫生机构</t>
    </r>
  </si>
  <si>
    <r>
      <t xml:space="preserve">    </t>
    </r>
    <r>
      <rPr>
        <sz val="12"/>
        <rFont val="宋体"/>
        <family val="3"/>
        <charset val="134"/>
      </rPr>
      <t>乡镇卫生院</t>
    </r>
  </si>
  <si>
    <r>
      <t xml:space="preserve">    </t>
    </r>
    <r>
      <rPr>
        <sz val="12"/>
        <rFont val="宋体"/>
        <family val="3"/>
        <charset val="134"/>
      </rPr>
      <t>其他基层医疗卫生机构支出</t>
    </r>
  </si>
  <si>
    <r>
      <t xml:space="preserve">  </t>
    </r>
    <r>
      <rPr>
        <b/>
        <sz val="12"/>
        <rFont val="宋体"/>
        <family val="3"/>
        <charset val="134"/>
      </rPr>
      <t>公共卫生</t>
    </r>
  </si>
  <si>
    <r>
      <t xml:space="preserve">    </t>
    </r>
    <r>
      <rPr>
        <sz val="12"/>
        <rFont val="宋体"/>
        <family val="3"/>
        <charset val="134"/>
      </rPr>
      <t>疾病预防控制机构</t>
    </r>
  </si>
  <si>
    <r>
      <t xml:space="preserve">    </t>
    </r>
    <r>
      <rPr>
        <sz val="12"/>
        <rFont val="宋体"/>
        <family val="3"/>
        <charset val="134"/>
      </rPr>
      <t>卫生监督机构</t>
    </r>
  </si>
  <si>
    <r>
      <t xml:space="preserve">    </t>
    </r>
    <r>
      <rPr>
        <sz val="12"/>
        <rFont val="宋体"/>
        <family val="3"/>
        <charset val="134"/>
      </rPr>
      <t>妇幼保健机构</t>
    </r>
  </si>
  <si>
    <r>
      <t xml:space="preserve">    </t>
    </r>
    <r>
      <rPr>
        <sz val="12"/>
        <rFont val="宋体"/>
        <family val="3"/>
        <charset val="134"/>
      </rPr>
      <t>精神卫生机构</t>
    </r>
  </si>
  <si>
    <r>
      <t xml:space="preserve">    </t>
    </r>
    <r>
      <rPr>
        <sz val="12"/>
        <rFont val="宋体"/>
        <family val="3"/>
        <charset val="134"/>
      </rPr>
      <t>应急救治机构</t>
    </r>
  </si>
  <si>
    <r>
      <t xml:space="preserve">    </t>
    </r>
    <r>
      <rPr>
        <sz val="12"/>
        <rFont val="宋体"/>
        <family val="3"/>
        <charset val="134"/>
      </rPr>
      <t>采供血机构</t>
    </r>
  </si>
  <si>
    <r>
      <t xml:space="preserve">    </t>
    </r>
    <r>
      <rPr>
        <sz val="12"/>
        <rFont val="宋体"/>
        <family val="3"/>
        <charset val="134"/>
      </rPr>
      <t>其他专业公共卫生机构</t>
    </r>
  </si>
  <si>
    <r>
      <t xml:space="preserve">    </t>
    </r>
    <r>
      <rPr>
        <sz val="12"/>
        <rFont val="宋体"/>
        <family val="3"/>
        <charset val="134"/>
      </rPr>
      <t>基本公共卫生服务</t>
    </r>
  </si>
  <si>
    <r>
      <t xml:space="preserve">    </t>
    </r>
    <r>
      <rPr>
        <sz val="12"/>
        <rFont val="宋体"/>
        <family val="3"/>
        <charset val="134"/>
      </rPr>
      <t>重大公共卫生专项</t>
    </r>
  </si>
  <si>
    <r>
      <t xml:space="preserve">    </t>
    </r>
    <r>
      <rPr>
        <sz val="12"/>
        <rFont val="宋体"/>
        <family val="3"/>
        <charset val="134"/>
      </rPr>
      <t>突发公共卫生事件应急处理</t>
    </r>
  </si>
  <si>
    <r>
      <t xml:space="preserve">    </t>
    </r>
    <r>
      <rPr>
        <sz val="12"/>
        <rFont val="宋体"/>
        <family val="3"/>
        <charset val="134"/>
      </rPr>
      <t>其他公共卫生支出</t>
    </r>
  </si>
  <si>
    <r>
      <t xml:space="preserve">  </t>
    </r>
    <r>
      <rPr>
        <b/>
        <sz val="12"/>
        <rFont val="宋体"/>
        <family val="3"/>
        <charset val="134"/>
      </rPr>
      <t>中医药</t>
    </r>
  </si>
  <si>
    <r>
      <t xml:space="preserve">    </t>
    </r>
    <r>
      <rPr>
        <sz val="12"/>
        <rFont val="宋体"/>
        <family val="3"/>
        <charset val="134"/>
      </rPr>
      <t>中医</t>
    </r>
    <r>
      <rPr>
        <sz val="12"/>
        <rFont val="Times New Roman"/>
        <family val="1"/>
      </rPr>
      <t>(</t>
    </r>
    <r>
      <rPr>
        <sz val="12"/>
        <rFont val="宋体"/>
        <family val="3"/>
        <charset val="134"/>
      </rPr>
      <t>民族医</t>
    </r>
    <r>
      <rPr>
        <sz val="12"/>
        <rFont val="Times New Roman"/>
        <family val="1"/>
      </rPr>
      <t>)</t>
    </r>
    <r>
      <rPr>
        <sz val="12"/>
        <rFont val="宋体"/>
        <family val="3"/>
        <charset val="134"/>
      </rPr>
      <t>药专项</t>
    </r>
  </si>
  <si>
    <r>
      <t xml:space="preserve">    </t>
    </r>
    <r>
      <rPr>
        <sz val="12"/>
        <rFont val="宋体"/>
        <family val="3"/>
        <charset val="134"/>
      </rPr>
      <t>其他中医药支出</t>
    </r>
  </si>
  <si>
    <r>
      <t xml:space="preserve">  </t>
    </r>
    <r>
      <rPr>
        <b/>
        <sz val="12"/>
        <rFont val="宋体"/>
        <family val="3"/>
        <charset val="134"/>
      </rPr>
      <t>计划生育事务</t>
    </r>
  </si>
  <si>
    <r>
      <t xml:space="preserve">    </t>
    </r>
    <r>
      <rPr>
        <sz val="12"/>
        <rFont val="宋体"/>
        <family val="3"/>
        <charset val="134"/>
      </rPr>
      <t>计划生育机构</t>
    </r>
  </si>
  <si>
    <r>
      <t xml:space="preserve">    </t>
    </r>
    <r>
      <rPr>
        <sz val="12"/>
        <rFont val="宋体"/>
        <family val="3"/>
        <charset val="134"/>
      </rPr>
      <t>计划生育服务</t>
    </r>
  </si>
  <si>
    <r>
      <t xml:space="preserve">    </t>
    </r>
    <r>
      <rPr>
        <sz val="12"/>
        <rFont val="宋体"/>
        <family val="3"/>
        <charset val="134"/>
      </rPr>
      <t>其他计划生育事务支出</t>
    </r>
  </si>
  <si>
    <r>
      <t xml:space="preserve">  </t>
    </r>
    <r>
      <rPr>
        <b/>
        <sz val="12"/>
        <rFont val="宋体"/>
        <family val="3"/>
        <charset val="134"/>
      </rPr>
      <t>行政事业单位医疗</t>
    </r>
  </si>
  <si>
    <r>
      <t xml:space="preserve">    </t>
    </r>
    <r>
      <rPr>
        <sz val="12"/>
        <rFont val="宋体"/>
        <family val="3"/>
        <charset val="134"/>
      </rPr>
      <t>行政单位医疗</t>
    </r>
  </si>
  <si>
    <r>
      <t xml:space="preserve">    </t>
    </r>
    <r>
      <rPr>
        <sz val="12"/>
        <rFont val="宋体"/>
        <family val="3"/>
        <charset val="134"/>
      </rPr>
      <t>事业单位医疗</t>
    </r>
  </si>
  <si>
    <r>
      <t xml:space="preserve">    </t>
    </r>
    <r>
      <rPr>
        <sz val="12"/>
        <rFont val="宋体"/>
        <family val="3"/>
        <charset val="134"/>
      </rPr>
      <t>公务员医疗补助</t>
    </r>
  </si>
  <si>
    <r>
      <t xml:space="preserve">    </t>
    </r>
    <r>
      <rPr>
        <sz val="12"/>
        <rFont val="宋体"/>
        <family val="3"/>
        <charset val="134"/>
      </rPr>
      <t>其他行政事业单位医疗支出</t>
    </r>
  </si>
  <si>
    <r>
      <t xml:space="preserve">  </t>
    </r>
    <r>
      <rPr>
        <b/>
        <sz val="12"/>
        <rFont val="宋体"/>
        <family val="3"/>
        <charset val="134"/>
      </rPr>
      <t>财政对基本医疗保险基金的补助</t>
    </r>
  </si>
  <si>
    <r>
      <t xml:space="preserve">    </t>
    </r>
    <r>
      <rPr>
        <sz val="12"/>
        <rFont val="宋体"/>
        <family val="3"/>
        <charset val="134"/>
      </rPr>
      <t>财政对职工基本医疗保险基金的补助</t>
    </r>
  </si>
  <si>
    <r>
      <t xml:space="preserve">    </t>
    </r>
    <r>
      <rPr>
        <sz val="12"/>
        <rFont val="宋体"/>
        <family val="3"/>
        <charset val="134"/>
      </rPr>
      <t>财政对城乡居民基本医疗保险基金的补助</t>
    </r>
  </si>
  <si>
    <r>
      <t xml:space="preserve">    </t>
    </r>
    <r>
      <rPr>
        <sz val="12"/>
        <rFont val="宋体"/>
        <family val="3"/>
        <charset val="134"/>
      </rPr>
      <t>财政对其他基本医疗保险基金的补助</t>
    </r>
  </si>
  <si>
    <r>
      <t xml:space="preserve">  </t>
    </r>
    <r>
      <rPr>
        <b/>
        <sz val="12"/>
        <rFont val="宋体"/>
        <family val="3"/>
        <charset val="134"/>
      </rPr>
      <t>医疗救助</t>
    </r>
  </si>
  <si>
    <r>
      <t xml:space="preserve">    </t>
    </r>
    <r>
      <rPr>
        <sz val="12"/>
        <rFont val="宋体"/>
        <family val="3"/>
        <charset val="134"/>
      </rPr>
      <t>城乡医疗救助</t>
    </r>
  </si>
  <si>
    <r>
      <t xml:space="preserve">    </t>
    </r>
    <r>
      <rPr>
        <sz val="12"/>
        <rFont val="宋体"/>
        <family val="3"/>
        <charset val="134"/>
      </rPr>
      <t>疾病应急救助</t>
    </r>
  </si>
  <si>
    <r>
      <t xml:space="preserve">    </t>
    </r>
    <r>
      <rPr>
        <sz val="12"/>
        <rFont val="宋体"/>
        <family val="3"/>
        <charset val="134"/>
      </rPr>
      <t>其他医疗救助支出</t>
    </r>
  </si>
  <si>
    <r>
      <t xml:space="preserve">  </t>
    </r>
    <r>
      <rPr>
        <b/>
        <sz val="12"/>
        <rFont val="宋体"/>
        <family val="3"/>
        <charset val="134"/>
      </rPr>
      <t>优抚对象医疗</t>
    </r>
  </si>
  <si>
    <r>
      <t xml:space="preserve">    </t>
    </r>
    <r>
      <rPr>
        <sz val="12"/>
        <rFont val="宋体"/>
        <family val="3"/>
        <charset val="134"/>
      </rPr>
      <t>优抚对象医疗补助</t>
    </r>
  </si>
  <si>
    <r>
      <t xml:space="preserve">    </t>
    </r>
    <r>
      <rPr>
        <sz val="12"/>
        <rFont val="宋体"/>
        <family val="3"/>
        <charset val="134"/>
      </rPr>
      <t>其他优抚对象医疗支出</t>
    </r>
  </si>
  <si>
    <r>
      <t xml:space="preserve">  </t>
    </r>
    <r>
      <rPr>
        <b/>
        <sz val="12"/>
        <rFont val="宋体"/>
        <family val="3"/>
        <charset val="134"/>
      </rPr>
      <t>医疗保障管理事务</t>
    </r>
  </si>
  <si>
    <r>
      <t xml:space="preserve">    </t>
    </r>
    <r>
      <rPr>
        <sz val="12"/>
        <rFont val="宋体"/>
        <family val="3"/>
        <charset val="134"/>
      </rPr>
      <t>医疗保障政策管理</t>
    </r>
  </si>
  <si>
    <r>
      <t xml:space="preserve">    </t>
    </r>
    <r>
      <rPr>
        <sz val="12"/>
        <rFont val="宋体"/>
        <family val="3"/>
        <charset val="134"/>
      </rPr>
      <t>医疗保障经办事务</t>
    </r>
  </si>
  <si>
    <r>
      <t xml:space="preserve">    </t>
    </r>
    <r>
      <rPr>
        <sz val="12"/>
        <rFont val="宋体"/>
        <family val="3"/>
        <charset val="134"/>
      </rPr>
      <t>其他医疗保障管理事务支出</t>
    </r>
  </si>
  <si>
    <r>
      <t xml:space="preserve">  </t>
    </r>
    <r>
      <rPr>
        <b/>
        <sz val="12"/>
        <rFont val="宋体"/>
        <family val="3"/>
        <charset val="134"/>
      </rPr>
      <t>老龄卫生健康事务</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</si>
  <si>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老龄卫生健康事务</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</si>
  <si>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其他卫生健康支出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</si>
  <si>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其他卫生健康支出</t>
    </r>
    <r>
      <rPr>
        <sz val="12"/>
        <rFont val="Times New Roman"/>
        <family val="1"/>
      </rPr>
      <t>(</t>
    </r>
    <r>
      <rPr>
        <sz val="12"/>
        <rFont val="宋体"/>
        <family val="3"/>
        <charset val="134"/>
      </rPr>
      <t>项</t>
    </r>
    <r>
      <rPr>
        <sz val="12"/>
        <rFont val="Times New Roman"/>
        <family val="1"/>
      </rPr>
      <t>)</t>
    </r>
  </si>
  <si>
    <r>
      <rPr>
        <b/>
        <sz val="12"/>
        <rFont val="宋体"/>
        <family val="3"/>
        <charset val="134"/>
      </rPr>
      <t>节能环保支出</t>
    </r>
  </si>
  <si>
    <r>
      <t xml:space="preserve">  </t>
    </r>
    <r>
      <rPr>
        <b/>
        <sz val="12"/>
        <rFont val="宋体"/>
        <family val="3"/>
        <charset val="134"/>
      </rPr>
      <t>环境保护管理事务</t>
    </r>
  </si>
  <si>
    <r>
      <t xml:space="preserve">    </t>
    </r>
    <r>
      <rPr>
        <sz val="12"/>
        <rFont val="宋体"/>
        <family val="3"/>
        <charset val="134"/>
      </rPr>
      <t>生态环境保护宣传</t>
    </r>
  </si>
  <si>
    <r>
      <t xml:space="preserve">    </t>
    </r>
    <r>
      <rPr>
        <sz val="12"/>
        <rFont val="宋体"/>
        <family val="3"/>
        <charset val="134"/>
      </rPr>
      <t>环境保护法规、规划及标准</t>
    </r>
  </si>
  <si>
    <r>
      <t xml:space="preserve">    </t>
    </r>
    <r>
      <rPr>
        <sz val="12"/>
        <rFont val="宋体"/>
        <family val="3"/>
        <charset val="134"/>
      </rPr>
      <t>生态环境国际合作及履约</t>
    </r>
  </si>
  <si>
    <r>
      <t xml:space="preserve">    </t>
    </r>
    <r>
      <rPr>
        <sz val="12"/>
        <rFont val="宋体"/>
        <family val="3"/>
        <charset val="134"/>
      </rPr>
      <t>生态环境保护行政许可</t>
    </r>
  </si>
  <si>
    <r>
      <t xml:space="preserve">    </t>
    </r>
    <r>
      <rPr>
        <sz val="12"/>
        <rFont val="宋体"/>
        <family val="3"/>
        <charset val="134"/>
      </rPr>
      <t>应对气候变化管理事务</t>
    </r>
  </si>
  <si>
    <r>
      <t xml:space="preserve">    </t>
    </r>
    <r>
      <rPr>
        <sz val="12"/>
        <rFont val="宋体"/>
        <family val="3"/>
        <charset val="134"/>
      </rPr>
      <t>其他环境保护管理事务支出</t>
    </r>
  </si>
  <si>
    <r>
      <t xml:space="preserve">  </t>
    </r>
    <r>
      <rPr>
        <b/>
        <sz val="12"/>
        <rFont val="宋体"/>
        <family val="3"/>
        <charset val="134"/>
      </rPr>
      <t>环境监测与监察</t>
    </r>
  </si>
  <si>
    <r>
      <t xml:space="preserve">    </t>
    </r>
    <r>
      <rPr>
        <sz val="12"/>
        <rFont val="宋体"/>
        <family val="3"/>
        <charset val="134"/>
      </rPr>
      <t>建设项目环评审查与监督</t>
    </r>
  </si>
  <si>
    <r>
      <t xml:space="preserve">    </t>
    </r>
    <r>
      <rPr>
        <sz val="12"/>
        <rFont val="宋体"/>
        <family val="3"/>
        <charset val="134"/>
      </rPr>
      <t>核与辐射安全监督</t>
    </r>
  </si>
  <si>
    <r>
      <t xml:space="preserve">    </t>
    </r>
    <r>
      <rPr>
        <sz val="12"/>
        <rFont val="宋体"/>
        <family val="3"/>
        <charset val="134"/>
      </rPr>
      <t>其他环境监测与监察支出</t>
    </r>
  </si>
  <si>
    <r>
      <t xml:space="preserve">  </t>
    </r>
    <r>
      <rPr>
        <b/>
        <sz val="12"/>
        <rFont val="宋体"/>
        <family val="3"/>
        <charset val="134"/>
      </rPr>
      <t>污染防治</t>
    </r>
  </si>
  <si>
    <r>
      <t xml:space="preserve">    </t>
    </r>
    <r>
      <rPr>
        <sz val="12"/>
        <rFont val="宋体"/>
        <family val="3"/>
        <charset val="134"/>
      </rPr>
      <t>大气</t>
    </r>
  </si>
  <si>
    <r>
      <t xml:space="preserve">    </t>
    </r>
    <r>
      <rPr>
        <sz val="12"/>
        <rFont val="宋体"/>
        <family val="3"/>
        <charset val="134"/>
      </rPr>
      <t>水体</t>
    </r>
  </si>
  <si>
    <r>
      <t xml:space="preserve">    </t>
    </r>
    <r>
      <rPr>
        <sz val="12"/>
        <rFont val="宋体"/>
        <family val="3"/>
        <charset val="134"/>
      </rPr>
      <t>噪声</t>
    </r>
  </si>
  <si>
    <r>
      <t xml:space="preserve">    </t>
    </r>
    <r>
      <rPr>
        <sz val="12"/>
        <rFont val="宋体"/>
        <family val="3"/>
        <charset val="134"/>
      </rPr>
      <t>固体废弃物与化学品</t>
    </r>
  </si>
  <si>
    <r>
      <t xml:space="preserve">    </t>
    </r>
    <r>
      <rPr>
        <sz val="12"/>
        <rFont val="宋体"/>
        <family val="3"/>
        <charset val="134"/>
      </rPr>
      <t>放射源和放射性废物监管</t>
    </r>
  </si>
  <si>
    <r>
      <t xml:space="preserve">    </t>
    </r>
    <r>
      <rPr>
        <sz val="12"/>
        <rFont val="宋体"/>
        <family val="3"/>
        <charset val="134"/>
      </rPr>
      <t>辐射</t>
    </r>
  </si>
  <si>
    <r>
      <t xml:space="preserve">    </t>
    </r>
    <r>
      <rPr>
        <sz val="12"/>
        <rFont val="宋体"/>
        <family val="3"/>
        <charset val="134"/>
      </rPr>
      <t>其他污染防治支出</t>
    </r>
  </si>
  <si>
    <r>
      <t xml:space="preserve">  </t>
    </r>
    <r>
      <rPr>
        <b/>
        <sz val="12"/>
        <rFont val="宋体"/>
        <family val="3"/>
        <charset val="134"/>
      </rPr>
      <t>自然生态保护</t>
    </r>
  </si>
  <si>
    <r>
      <t xml:space="preserve">    </t>
    </r>
    <r>
      <rPr>
        <sz val="12"/>
        <rFont val="宋体"/>
        <family val="3"/>
        <charset val="134"/>
      </rPr>
      <t>生态保护</t>
    </r>
  </si>
  <si>
    <r>
      <t xml:space="preserve">    </t>
    </r>
    <r>
      <rPr>
        <sz val="12"/>
        <rFont val="宋体"/>
        <family val="3"/>
        <charset val="134"/>
      </rPr>
      <t>农村环境保护</t>
    </r>
  </si>
  <si>
    <r>
      <t xml:space="preserve">    </t>
    </r>
    <r>
      <rPr>
        <sz val="12"/>
        <rFont val="宋体"/>
        <family val="3"/>
        <charset val="134"/>
      </rPr>
      <t>自然保护区</t>
    </r>
  </si>
  <si>
    <r>
      <t xml:space="preserve">    </t>
    </r>
    <r>
      <rPr>
        <sz val="12"/>
        <rFont val="宋体"/>
        <family val="3"/>
        <charset val="134"/>
      </rPr>
      <t>生物及物种资源保护</t>
    </r>
  </si>
  <si>
    <r>
      <t xml:space="preserve">    </t>
    </r>
    <r>
      <rPr>
        <sz val="12"/>
        <rFont val="宋体"/>
        <family val="3"/>
        <charset val="134"/>
      </rPr>
      <t>其他自然生态保护支出</t>
    </r>
  </si>
  <si>
    <r>
      <t xml:space="preserve">  </t>
    </r>
    <r>
      <rPr>
        <b/>
        <sz val="12"/>
        <rFont val="宋体"/>
        <family val="3"/>
        <charset val="134"/>
      </rPr>
      <t>天然林保护</t>
    </r>
  </si>
  <si>
    <r>
      <t xml:space="preserve">    </t>
    </r>
    <r>
      <rPr>
        <sz val="12"/>
        <rFont val="宋体"/>
        <family val="3"/>
        <charset val="134"/>
      </rPr>
      <t>森林管护</t>
    </r>
  </si>
  <si>
    <r>
      <t xml:space="preserve">    </t>
    </r>
    <r>
      <rPr>
        <sz val="12"/>
        <rFont val="宋体"/>
        <family val="3"/>
        <charset val="134"/>
      </rPr>
      <t>社会保险补助</t>
    </r>
  </si>
  <si>
    <r>
      <t xml:space="preserve">    </t>
    </r>
    <r>
      <rPr>
        <sz val="12"/>
        <rFont val="宋体"/>
        <family val="3"/>
        <charset val="134"/>
      </rPr>
      <t>政策性社会性支出补助</t>
    </r>
  </si>
  <si>
    <r>
      <t xml:space="preserve">    </t>
    </r>
    <r>
      <rPr>
        <sz val="12"/>
        <rFont val="宋体"/>
        <family val="3"/>
        <charset val="134"/>
      </rPr>
      <t>天然林保护工程建设</t>
    </r>
  </si>
  <si>
    <r>
      <t xml:space="preserve">    </t>
    </r>
    <r>
      <rPr>
        <sz val="12"/>
        <rFont val="宋体"/>
        <family val="3"/>
        <charset val="134"/>
      </rPr>
      <t>停伐补助</t>
    </r>
  </si>
  <si>
    <r>
      <t xml:space="preserve">    </t>
    </r>
    <r>
      <rPr>
        <sz val="12"/>
        <rFont val="宋体"/>
        <family val="3"/>
        <charset val="134"/>
      </rPr>
      <t>其他天然林保护支出</t>
    </r>
  </si>
  <si>
    <r>
      <t xml:space="preserve">  </t>
    </r>
    <r>
      <rPr>
        <b/>
        <sz val="12"/>
        <rFont val="宋体"/>
        <family val="3"/>
        <charset val="134"/>
      </rPr>
      <t>退耕还林</t>
    </r>
  </si>
  <si>
    <r>
      <t xml:space="preserve">    </t>
    </r>
    <r>
      <rPr>
        <sz val="12"/>
        <rFont val="宋体"/>
        <family val="3"/>
        <charset val="134"/>
      </rPr>
      <t>退耕现金</t>
    </r>
  </si>
  <si>
    <r>
      <t xml:space="preserve">    </t>
    </r>
    <r>
      <rPr>
        <sz val="12"/>
        <rFont val="宋体"/>
        <family val="3"/>
        <charset val="134"/>
      </rPr>
      <t>退耕还林粮食折现补贴</t>
    </r>
  </si>
  <si>
    <r>
      <t xml:space="preserve">    </t>
    </r>
    <r>
      <rPr>
        <sz val="12"/>
        <rFont val="宋体"/>
        <family val="3"/>
        <charset val="134"/>
      </rPr>
      <t>退耕还林粮食费用补贴</t>
    </r>
  </si>
  <si>
    <r>
      <t xml:space="preserve">    </t>
    </r>
    <r>
      <rPr>
        <sz val="12"/>
        <rFont val="宋体"/>
        <family val="3"/>
        <charset val="134"/>
      </rPr>
      <t>退耕还林工程建设</t>
    </r>
  </si>
  <si>
    <r>
      <t xml:space="preserve">    </t>
    </r>
    <r>
      <rPr>
        <sz val="12"/>
        <rFont val="宋体"/>
        <family val="3"/>
        <charset val="134"/>
      </rPr>
      <t>其他退耕还林支出</t>
    </r>
  </si>
  <si>
    <r>
      <t xml:space="preserve">  </t>
    </r>
    <r>
      <rPr>
        <b/>
        <sz val="12"/>
        <rFont val="宋体"/>
        <family val="3"/>
        <charset val="134"/>
      </rPr>
      <t>风沙荒漠治理</t>
    </r>
  </si>
  <si>
    <r>
      <t xml:space="preserve">    </t>
    </r>
    <r>
      <rPr>
        <sz val="12"/>
        <rFont val="宋体"/>
        <family val="3"/>
        <charset val="134"/>
      </rPr>
      <t>京津风沙源治理工程建设</t>
    </r>
  </si>
  <si>
    <r>
      <t xml:space="preserve">    </t>
    </r>
    <r>
      <rPr>
        <sz val="12"/>
        <rFont val="宋体"/>
        <family val="3"/>
        <charset val="134"/>
      </rPr>
      <t>其他风沙荒漠治理支出</t>
    </r>
  </si>
  <si>
    <r>
      <t xml:space="preserve">  </t>
    </r>
    <r>
      <rPr>
        <b/>
        <sz val="12"/>
        <rFont val="宋体"/>
        <family val="3"/>
        <charset val="134"/>
      </rPr>
      <t>退牧还草</t>
    </r>
  </si>
  <si>
    <r>
      <t xml:space="preserve">    </t>
    </r>
    <r>
      <rPr>
        <sz val="12"/>
        <rFont val="宋体"/>
        <family val="3"/>
        <charset val="134"/>
      </rPr>
      <t>退牧还草工程建设</t>
    </r>
  </si>
  <si>
    <r>
      <t xml:space="preserve">    </t>
    </r>
    <r>
      <rPr>
        <sz val="12"/>
        <rFont val="宋体"/>
        <family val="3"/>
        <charset val="134"/>
      </rPr>
      <t>其他退牧还草支出</t>
    </r>
  </si>
  <si>
    <r>
      <t xml:space="preserve">  </t>
    </r>
    <r>
      <rPr>
        <b/>
        <sz val="12"/>
        <rFont val="宋体"/>
        <family val="3"/>
        <charset val="134"/>
      </rPr>
      <t>已垦草原退耕还草</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</si>
  <si>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已垦草原退耕还草</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</si>
  <si>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能源节约利用</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</si>
  <si>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能源节约利用</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</si>
  <si>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污染减排</t>
    </r>
  </si>
  <si>
    <r>
      <t xml:space="preserve">    </t>
    </r>
    <r>
      <rPr>
        <sz val="12"/>
        <rFont val="宋体"/>
        <family val="3"/>
        <charset val="134"/>
      </rPr>
      <t>生态环境监测与信息</t>
    </r>
  </si>
  <si>
    <r>
      <t xml:space="preserve">    </t>
    </r>
    <r>
      <rPr>
        <sz val="12"/>
        <rFont val="宋体"/>
        <family val="3"/>
        <charset val="134"/>
      </rPr>
      <t>生态环境执法监察</t>
    </r>
  </si>
  <si>
    <r>
      <t xml:space="preserve">    </t>
    </r>
    <r>
      <rPr>
        <sz val="12"/>
        <rFont val="宋体"/>
        <family val="3"/>
        <charset val="134"/>
      </rPr>
      <t>减排专项支出</t>
    </r>
  </si>
  <si>
    <r>
      <t xml:space="preserve">    </t>
    </r>
    <r>
      <rPr>
        <sz val="12"/>
        <rFont val="宋体"/>
        <family val="3"/>
        <charset val="134"/>
      </rPr>
      <t>清洁生产专项支出</t>
    </r>
  </si>
  <si>
    <r>
      <t xml:space="preserve">    </t>
    </r>
    <r>
      <rPr>
        <sz val="12"/>
        <rFont val="宋体"/>
        <family val="3"/>
        <charset val="134"/>
      </rPr>
      <t>其他污染减排支出</t>
    </r>
  </si>
  <si>
    <r>
      <t xml:space="preserve">  </t>
    </r>
    <r>
      <rPr>
        <b/>
        <sz val="12"/>
        <rFont val="宋体"/>
        <family val="3"/>
        <charset val="134"/>
      </rPr>
      <t>可再生能源</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</si>
  <si>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可再生能源</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</si>
  <si>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循环经济</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</si>
  <si>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循环经济</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</si>
  <si>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能源管理事务</t>
    </r>
  </si>
  <si>
    <r>
      <t xml:space="preserve">    </t>
    </r>
    <r>
      <rPr>
        <sz val="12"/>
        <rFont val="宋体"/>
        <family val="3"/>
        <charset val="134"/>
      </rPr>
      <t>能源预测预警</t>
    </r>
  </si>
  <si>
    <r>
      <t xml:space="preserve">    </t>
    </r>
    <r>
      <rPr>
        <sz val="12"/>
        <rFont val="宋体"/>
        <family val="3"/>
        <charset val="134"/>
      </rPr>
      <t>能源战略规划与实施</t>
    </r>
  </si>
  <si>
    <r>
      <t xml:space="preserve">    </t>
    </r>
    <r>
      <rPr>
        <sz val="12"/>
        <rFont val="宋体"/>
        <family val="3"/>
        <charset val="134"/>
      </rPr>
      <t>能源科技装备</t>
    </r>
  </si>
  <si>
    <r>
      <t xml:space="preserve">    </t>
    </r>
    <r>
      <rPr>
        <sz val="12"/>
        <rFont val="宋体"/>
        <family val="3"/>
        <charset val="134"/>
      </rPr>
      <t>能源行业管理</t>
    </r>
  </si>
  <si>
    <r>
      <t xml:space="preserve">    </t>
    </r>
    <r>
      <rPr>
        <sz val="12"/>
        <rFont val="宋体"/>
        <family val="3"/>
        <charset val="134"/>
      </rPr>
      <t>能源管理</t>
    </r>
  </si>
  <si>
    <r>
      <t xml:space="preserve">    </t>
    </r>
    <r>
      <rPr>
        <sz val="12"/>
        <rFont val="宋体"/>
        <family val="3"/>
        <charset val="134"/>
      </rPr>
      <t>石油储备发展管理</t>
    </r>
  </si>
  <si>
    <r>
      <t xml:space="preserve">    </t>
    </r>
    <r>
      <rPr>
        <sz val="12"/>
        <rFont val="宋体"/>
        <family val="3"/>
        <charset val="134"/>
      </rPr>
      <t>能源调查</t>
    </r>
  </si>
  <si>
    <r>
      <t xml:space="preserve">    </t>
    </r>
    <r>
      <rPr>
        <sz val="12"/>
        <rFont val="宋体"/>
        <family val="3"/>
        <charset val="134"/>
      </rPr>
      <t>农村电网建设</t>
    </r>
  </si>
  <si>
    <r>
      <t xml:space="preserve">    </t>
    </r>
    <r>
      <rPr>
        <sz val="12"/>
        <rFont val="宋体"/>
        <family val="3"/>
        <charset val="134"/>
      </rPr>
      <t>其他能源管理事务支出</t>
    </r>
  </si>
  <si>
    <r>
      <t xml:space="preserve">  </t>
    </r>
    <r>
      <rPr>
        <b/>
        <sz val="12"/>
        <rFont val="宋体"/>
        <family val="3"/>
        <charset val="134"/>
      </rPr>
      <t>其他节能环保支出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</si>
  <si>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其他节能环保支出</t>
    </r>
    <r>
      <rPr>
        <sz val="12"/>
        <rFont val="Times New Roman"/>
        <family val="1"/>
      </rPr>
      <t>(</t>
    </r>
    <r>
      <rPr>
        <sz val="12"/>
        <rFont val="宋体"/>
        <family val="3"/>
        <charset val="134"/>
      </rPr>
      <t>项</t>
    </r>
    <r>
      <rPr>
        <sz val="12"/>
        <rFont val="Times New Roman"/>
        <family val="1"/>
      </rPr>
      <t>)</t>
    </r>
  </si>
  <si>
    <r>
      <rPr>
        <b/>
        <sz val="12"/>
        <rFont val="宋体"/>
        <family val="3"/>
        <charset val="134"/>
      </rPr>
      <t>城乡社区支出</t>
    </r>
  </si>
  <si>
    <r>
      <t xml:space="preserve">  </t>
    </r>
    <r>
      <rPr>
        <b/>
        <sz val="12"/>
        <rFont val="宋体"/>
        <family val="3"/>
        <charset val="134"/>
      </rPr>
      <t>城乡社区管理事务</t>
    </r>
  </si>
  <si>
    <r>
      <t xml:space="preserve">    </t>
    </r>
    <r>
      <rPr>
        <sz val="12"/>
        <rFont val="宋体"/>
        <family val="3"/>
        <charset val="134"/>
      </rPr>
      <t>城管执法</t>
    </r>
  </si>
  <si>
    <r>
      <t xml:space="preserve">    </t>
    </r>
    <r>
      <rPr>
        <sz val="12"/>
        <rFont val="宋体"/>
        <family val="3"/>
        <charset val="134"/>
      </rPr>
      <t>工程建设标准规范编制与监管</t>
    </r>
  </si>
  <si>
    <r>
      <t xml:space="preserve">    </t>
    </r>
    <r>
      <rPr>
        <sz val="12"/>
        <rFont val="宋体"/>
        <family val="3"/>
        <charset val="134"/>
      </rPr>
      <t>工程建设管理</t>
    </r>
  </si>
  <si>
    <r>
      <t xml:space="preserve">    </t>
    </r>
    <r>
      <rPr>
        <sz val="12"/>
        <rFont val="宋体"/>
        <family val="3"/>
        <charset val="134"/>
      </rPr>
      <t>市政公用行业市场监管</t>
    </r>
  </si>
  <si>
    <r>
      <t xml:space="preserve">    </t>
    </r>
    <r>
      <rPr>
        <sz val="12"/>
        <rFont val="宋体"/>
        <family val="3"/>
        <charset val="134"/>
      </rPr>
      <t>住宅建设与房地产市场监管</t>
    </r>
  </si>
  <si>
    <r>
      <t xml:space="preserve">    </t>
    </r>
    <r>
      <rPr>
        <sz val="12"/>
        <rFont val="宋体"/>
        <family val="3"/>
        <charset val="134"/>
      </rPr>
      <t>执业资格注册、资质审查</t>
    </r>
  </si>
  <si>
    <r>
      <t xml:space="preserve">    </t>
    </r>
    <r>
      <rPr>
        <sz val="12"/>
        <rFont val="宋体"/>
        <family val="3"/>
        <charset val="134"/>
      </rPr>
      <t>其他城乡社区管理事务支出</t>
    </r>
  </si>
  <si>
    <r>
      <t xml:space="preserve">  </t>
    </r>
    <r>
      <rPr>
        <b/>
        <sz val="12"/>
        <rFont val="宋体"/>
        <family val="3"/>
        <charset val="134"/>
      </rPr>
      <t>城乡社区规划与管理</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</si>
  <si>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城乡社区规划与管理</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</si>
  <si>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城乡社区公共设施</t>
    </r>
  </si>
  <si>
    <r>
      <t xml:space="preserve">    </t>
    </r>
    <r>
      <rPr>
        <sz val="12"/>
        <rFont val="宋体"/>
        <family val="3"/>
        <charset val="134"/>
      </rPr>
      <t>小城镇基础设施建设</t>
    </r>
  </si>
  <si>
    <r>
      <t xml:space="preserve">    </t>
    </r>
    <r>
      <rPr>
        <sz val="12"/>
        <rFont val="宋体"/>
        <family val="3"/>
        <charset val="134"/>
      </rPr>
      <t>其他城乡社区公共设施支出</t>
    </r>
  </si>
  <si>
    <r>
      <t xml:space="preserve">  </t>
    </r>
    <r>
      <rPr>
        <b/>
        <sz val="12"/>
        <rFont val="宋体"/>
        <family val="3"/>
        <charset val="134"/>
      </rPr>
      <t>城乡社区环境卫生</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</si>
  <si>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城乡社区环境卫生</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</si>
  <si>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建设市场管理与监督</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</si>
  <si>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建设市场管理与监督</t>
    </r>
    <r>
      <rPr>
        <sz val="12"/>
        <rFont val="Times New Roman"/>
        <family val="1"/>
      </rPr>
      <t>(</t>
    </r>
    <r>
      <rPr>
        <sz val="12"/>
        <rFont val="宋体"/>
        <family val="3"/>
        <charset val="134"/>
      </rPr>
      <t>项</t>
    </r>
    <r>
      <rPr>
        <sz val="12"/>
        <rFont val="Times New Roman"/>
        <family val="1"/>
      </rPr>
      <t>)</t>
    </r>
  </si>
  <si>
    <r>
      <t xml:space="preserve">  </t>
    </r>
    <r>
      <rPr>
        <b/>
        <sz val="12"/>
        <rFont val="宋体"/>
        <family val="3"/>
        <charset val="134"/>
      </rPr>
      <t>其他城乡社区支出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</si>
  <si>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其他城乡社区支出</t>
    </r>
    <r>
      <rPr>
        <sz val="12"/>
        <rFont val="Times New Roman"/>
        <family val="1"/>
      </rPr>
      <t>(</t>
    </r>
    <r>
      <rPr>
        <sz val="12"/>
        <rFont val="宋体"/>
        <family val="3"/>
        <charset val="134"/>
      </rPr>
      <t>项</t>
    </r>
    <r>
      <rPr>
        <sz val="12"/>
        <rFont val="Times New Roman"/>
        <family val="1"/>
      </rPr>
      <t>)</t>
    </r>
  </si>
  <si>
    <r>
      <rPr>
        <b/>
        <sz val="12"/>
        <rFont val="宋体"/>
        <family val="3"/>
        <charset val="134"/>
      </rPr>
      <t>农林水支出</t>
    </r>
  </si>
  <si>
    <r>
      <t xml:space="preserve">  </t>
    </r>
    <r>
      <rPr>
        <b/>
        <sz val="12"/>
        <rFont val="宋体"/>
        <family val="3"/>
        <charset val="134"/>
      </rPr>
      <t>农业</t>
    </r>
  </si>
  <si>
    <r>
      <t xml:space="preserve">    </t>
    </r>
    <r>
      <rPr>
        <sz val="12"/>
        <rFont val="宋体"/>
        <family val="3"/>
        <charset val="134"/>
      </rPr>
      <t>农垦运行</t>
    </r>
  </si>
  <si>
    <r>
      <t xml:space="preserve">    </t>
    </r>
    <r>
      <rPr>
        <sz val="12"/>
        <rFont val="宋体"/>
        <family val="3"/>
        <charset val="134"/>
      </rPr>
      <t>科技转化与推广服务</t>
    </r>
  </si>
  <si>
    <r>
      <t xml:space="preserve">    </t>
    </r>
    <r>
      <rPr>
        <sz val="12"/>
        <rFont val="宋体"/>
        <family val="3"/>
        <charset val="134"/>
      </rPr>
      <t>病虫害控制</t>
    </r>
  </si>
  <si>
    <r>
      <t xml:space="preserve">    </t>
    </r>
    <r>
      <rPr>
        <sz val="12"/>
        <rFont val="宋体"/>
        <family val="3"/>
        <charset val="134"/>
      </rPr>
      <t>农产品质量安全</t>
    </r>
  </si>
  <si>
    <r>
      <t xml:space="preserve">    </t>
    </r>
    <r>
      <rPr>
        <sz val="12"/>
        <rFont val="宋体"/>
        <family val="3"/>
        <charset val="134"/>
      </rPr>
      <t>执法监管</t>
    </r>
  </si>
  <si>
    <r>
      <t xml:space="preserve">    </t>
    </r>
    <r>
      <rPr>
        <sz val="12"/>
        <rFont val="宋体"/>
        <family val="3"/>
        <charset val="134"/>
      </rPr>
      <t>统计监测与信息服务</t>
    </r>
  </si>
  <si>
    <r>
      <t xml:space="preserve">    </t>
    </r>
    <r>
      <rPr>
        <sz val="12"/>
        <rFont val="宋体"/>
        <family val="3"/>
        <charset val="134"/>
      </rPr>
      <t>农业行业业务管理</t>
    </r>
  </si>
  <si>
    <r>
      <t xml:space="preserve">    </t>
    </r>
    <r>
      <rPr>
        <sz val="12"/>
        <rFont val="宋体"/>
        <family val="3"/>
        <charset val="134"/>
      </rPr>
      <t>对外交流与合作</t>
    </r>
  </si>
  <si>
    <r>
      <t xml:space="preserve">    </t>
    </r>
    <r>
      <rPr>
        <sz val="12"/>
        <rFont val="宋体"/>
        <family val="3"/>
        <charset val="134"/>
      </rPr>
      <t>防灾救灾</t>
    </r>
  </si>
  <si>
    <r>
      <t xml:space="preserve">    </t>
    </r>
    <r>
      <rPr>
        <sz val="12"/>
        <rFont val="宋体"/>
        <family val="3"/>
        <charset val="134"/>
      </rPr>
      <t>稳定农民收入补贴</t>
    </r>
  </si>
  <si>
    <r>
      <t xml:space="preserve">    </t>
    </r>
    <r>
      <rPr>
        <sz val="12"/>
        <rFont val="宋体"/>
        <family val="3"/>
        <charset val="134"/>
      </rPr>
      <t>农业结构调整补贴</t>
    </r>
  </si>
  <si>
    <r>
      <t xml:space="preserve">    </t>
    </r>
    <r>
      <rPr>
        <sz val="12"/>
        <rFont val="宋体"/>
        <family val="3"/>
        <charset val="134"/>
      </rPr>
      <t>农业生产支持补贴</t>
    </r>
  </si>
  <si>
    <r>
      <t xml:space="preserve">    </t>
    </r>
    <r>
      <rPr>
        <sz val="12"/>
        <rFont val="宋体"/>
        <family val="3"/>
        <charset val="134"/>
      </rPr>
      <t>农业组织化与产业化经营</t>
    </r>
  </si>
  <si>
    <r>
      <t xml:space="preserve">    </t>
    </r>
    <r>
      <rPr>
        <sz val="12"/>
        <rFont val="宋体"/>
        <family val="3"/>
        <charset val="134"/>
      </rPr>
      <t>农产品加工与促销</t>
    </r>
  </si>
  <si>
    <r>
      <t xml:space="preserve">    </t>
    </r>
    <r>
      <rPr>
        <sz val="12"/>
        <rFont val="宋体"/>
        <family val="3"/>
        <charset val="134"/>
      </rPr>
      <t>农村公益事业</t>
    </r>
  </si>
  <si>
    <r>
      <t xml:space="preserve">    </t>
    </r>
    <r>
      <rPr>
        <sz val="12"/>
        <rFont val="宋体"/>
        <family val="3"/>
        <charset val="134"/>
      </rPr>
      <t>农业资源保护修复与利用</t>
    </r>
  </si>
  <si>
    <r>
      <t xml:space="preserve">    </t>
    </r>
    <r>
      <rPr>
        <sz val="12"/>
        <rFont val="宋体"/>
        <family val="3"/>
        <charset val="134"/>
      </rPr>
      <t>农村道路建设</t>
    </r>
  </si>
  <si>
    <r>
      <t xml:space="preserve">    </t>
    </r>
    <r>
      <rPr>
        <sz val="12"/>
        <rFont val="宋体"/>
        <family val="3"/>
        <charset val="134"/>
      </rPr>
      <t>成品油价格改革对渔业的补贴</t>
    </r>
  </si>
  <si>
    <r>
      <t xml:space="preserve">    </t>
    </r>
    <r>
      <rPr>
        <sz val="12"/>
        <rFont val="宋体"/>
        <family val="3"/>
        <charset val="134"/>
      </rPr>
      <t>对高校毕业生到基层任职补助</t>
    </r>
  </si>
  <si>
    <r>
      <t xml:space="preserve">    </t>
    </r>
    <r>
      <rPr>
        <sz val="12"/>
        <rFont val="宋体"/>
        <family val="3"/>
        <charset val="134"/>
      </rPr>
      <t>其他农业支出</t>
    </r>
  </si>
  <si>
    <r>
      <t xml:space="preserve">  </t>
    </r>
    <r>
      <rPr>
        <b/>
        <sz val="12"/>
        <rFont val="宋体"/>
        <family val="3"/>
        <charset val="134"/>
      </rPr>
      <t>林业和草原</t>
    </r>
  </si>
  <si>
    <r>
      <t xml:space="preserve">    </t>
    </r>
    <r>
      <rPr>
        <sz val="12"/>
        <rFont val="宋体"/>
        <family val="3"/>
        <charset val="134"/>
      </rPr>
      <t>事业机构</t>
    </r>
  </si>
  <si>
    <r>
      <t xml:space="preserve">    </t>
    </r>
    <r>
      <rPr>
        <sz val="12"/>
        <rFont val="宋体"/>
        <family val="3"/>
        <charset val="134"/>
      </rPr>
      <t>森林培育</t>
    </r>
  </si>
  <si>
    <r>
      <t xml:space="preserve">    </t>
    </r>
    <r>
      <rPr>
        <sz val="12"/>
        <rFont val="宋体"/>
        <family val="3"/>
        <charset val="134"/>
      </rPr>
      <t>技术推广与转化</t>
    </r>
  </si>
  <si>
    <r>
      <t xml:space="preserve">    </t>
    </r>
    <r>
      <rPr>
        <sz val="12"/>
        <rFont val="宋体"/>
        <family val="3"/>
        <charset val="134"/>
      </rPr>
      <t>森林资源管理</t>
    </r>
  </si>
  <si>
    <r>
      <t xml:space="preserve">    </t>
    </r>
    <r>
      <rPr>
        <sz val="12"/>
        <rFont val="宋体"/>
        <family val="3"/>
        <charset val="134"/>
      </rPr>
      <t>森林生态效益补偿</t>
    </r>
  </si>
  <si>
    <r>
      <t xml:space="preserve">    </t>
    </r>
    <r>
      <rPr>
        <sz val="12"/>
        <rFont val="宋体"/>
        <family val="3"/>
        <charset val="134"/>
      </rPr>
      <t>自然保护区等管理</t>
    </r>
  </si>
  <si>
    <r>
      <t xml:space="preserve">    </t>
    </r>
    <r>
      <rPr>
        <sz val="12"/>
        <rFont val="宋体"/>
        <family val="3"/>
        <charset val="134"/>
      </rPr>
      <t>动植物保护</t>
    </r>
  </si>
  <si>
    <r>
      <t xml:space="preserve">    </t>
    </r>
    <r>
      <rPr>
        <sz val="12"/>
        <rFont val="宋体"/>
        <family val="3"/>
        <charset val="134"/>
      </rPr>
      <t>湿地保护</t>
    </r>
  </si>
  <si>
    <r>
      <t xml:space="preserve">    </t>
    </r>
    <r>
      <rPr>
        <sz val="12"/>
        <rFont val="宋体"/>
        <family val="3"/>
        <charset val="134"/>
      </rPr>
      <t>执法与监督</t>
    </r>
  </si>
  <si>
    <r>
      <t xml:space="preserve">    </t>
    </r>
    <r>
      <rPr>
        <sz val="12"/>
        <rFont val="宋体"/>
        <family val="3"/>
        <charset val="134"/>
      </rPr>
      <t>防沙治沙</t>
    </r>
  </si>
  <si>
    <r>
      <t xml:space="preserve">    </t>
    </r>
    <r>
      <rPr>
        <sz val="12"/>
        <rFont val="宋体"/>
        <family val="3"/>
        <charset val="134"/>
      </rPr>
      <t>对外合作与交流</t>
    </r>
  </si>
  <si>
    <r>
      <t xml:space="preserve">    </t>
    </r>
    <r>
      <rPr>
        <sz val="12"/>
        <rFont val="宋体"/>
        <family val="3"/>
        <charset val="134"/>
      </rPr>
      <t>产业化管理</t>
    </r>
  </si>
  <si>
    <r>
      <t xml:space="preserve">    </t>
    </r>
    <r>
      <rPr>
        <sz val="12"/>
        <rFont val="宋体"/>
        <family val="3"/>
        <charset val="134"/>
      </rPr>
      <t>信息管理</t>
    </r>
  </si>
  <si>
    <r>
      <t xml:space="preserve">    </t>
    </r>
    <r>
      <rPr>
        <sz val="12"/>
        <rFont val="宋体"/>
        <family val="3"/>
        <charset val="134"/>
      </rPr>
      <t>林区公共支出</t>
    </r>
  </si>
  <si>
    <r>
      <t xml:space="preserve">    </t>
    </r>
    <r>
      <rPr>
        <sz val="12"/>
        <rFont val="宋体"/>
        <family val="3"/>
        <charset val="134"/>
      </rPr>
      <t>贷款贴息</t>
    </r>
  </si>
  <si>
    <r>
      <t xml:space="preserve">    </t>
    </r>
    <r>
      <rPr>
        <sz val="12"/>
        <rFont val="宋体"/>
        <family val="3"/>
        <charset val="134"/>
      </rPr>
      <t>成品油价格改革对林业的补贴</t>
    </r>
  </si>
  <si>
    <r>
      <t xml:space="preserve">    </t>
    </r>
    <r>
      <rPr>
        <sz val="12"/>
        <rFont val="宋体"/>
        <family val="3"/>
        <charset val="134"/>
      </rPr>
      <t>防灾减灾</t>
    </r>
  </si>
  <si>
    <r>
      <t xml:space="preserve">    </t>
    </r>
    <r>
      <rPr>
        <sz val="12"/>
        <rFont val="宋体"/>
        <family val="3"/>
        <charset val="134"/>
      </rPr>
      <t>国家公园</t>
    </r>
  </si>
  <si>
    <r>
      <t xml:space="preserve">    </t>
    </r>
    <r>
      <rPr>
        <sz val="12"/>
        <rFont val="宋体"/>
        <family val="3"/>
        <charset val="134"/>
      </rPr>
      <t>草原管理</t>
    </r>
  </si>
  <si>
    <r>
      <t xml:space="preserve">    </t>
    </r>
    <r>
      <rPr>
        <sz val="12"/>
        <rFont val="宋体"/>
        <family val="3"/>
        <charset val="134"/>
      </rPr>
      <t>行业业务管理</t>
    </r>
  </si>
  <si>
    <r>
      <t xml:space="preserve">    </t>
    </r>
    <r>
      <rPr>
        <sz val="12"/>
        <rFont val="宋体"/>
        <family val="3"/>
        <charset val="134"/>
      </rPr>
      <t>其他林业和草原支出</t>
    </r>
  </si>
  <si>
    <r>
      <t xml:space="preserve">  </t>
    </r>
    <r>
      <rPr>
        <b/>
        <sz val="12"/>
        <rFont val="宋体"/>
        <family val="3"/>
        <charset val="134"/>
      </rPr>
      <t>水利</t>
    </r>
  </si>
  <si>
    <r>
      <t xml:space="preserve">    </t>
    </r>
    <r>
      <rPr>
        <sz val="12"/>
        <rFont val="宋体"/>
        <family val="3"/>
        <charset val="134"/>
      </rPr>
      <t>水利行业业务管理</t>
    </r>
  </si>
  <si>
    <r>
      <t xml:space="preserve">    </t>
    </r>
    <r>
      <rPr>
        <sz val="12"/>
        <rFont val="宋体"/>
        <family val="3"/>
        <charset val="134"/>
      </rPr>
      <t>水利工程建设</t>
    </r>
  </si>
  <si>
    <r>
      <t xml:space="preserve">    </t>
    </r>
    <r>
      <rPr>
        <sz val="12"/>
        <rFont val="宋体"/>
        <family val="3"/>
        <charset val="134"/>
      </rPr>
      <t>水利工程运行与维护</t>
    </r>
  </si>
  <si>
    <r>
      <t xml:space="preserve">    </t>
    </r>
    <r>
      <rPr>
        <sz val="12"/>
        <rFont val="宋体"/>
        <family val="3"/>
        <charset val="134"/>
      </rPr>
      <t>长江黄河等流域管理</t>
    </r>
  </si>
  <si>
    <r>
      <t xml:space="preserve">    </t>
    </r>
    <r>
      <rPr>
        <sz val="12"/>
        <rFont val="宋体"/>
        <family val="3"/>
        <charset val="134"/>
      </rPr>
      <t>水利前期工作</t>
    </r>
  </si>
  <si>
    <r>
      <t xml:space="preserve">    </t>
    </r>
    <r>
      <rPr>
        <sz val="12"/>
        <rFont val="宋体"/>
        <family val="3"/>
        <charset val="134"/>
      </rPr>
      <t>水利执法监督</t>
    </r>
  </si>
  <si>
    <r>
      <t xml:space="preserve">    </t>
    </r>
    <r>
      <rPr>
        <sz val="12"/>
        <rFont val="宋体"/>
        <family val="3"/>
        <charset val="134"/>
      </rPr>
      <t>水土保持</t>
    </r>
  </si>
  <si>
    <r>
      <t xml:space="preserve">    </t>
    </r>
    <r>
      <rPr>
        <sz val="12"/>
        <rFont val="宋体"/>
        <family val="3"/>
        <charset val="134"/>
      </rPr>
      <t>水资源节约管理与保护</t>
    </r>
  </si>
  <si>
    <r>
      <t xml:space="preserve">    </t>
    </r>
    <r>
      <rPr>
        <sz val="12"/>
        <rFont val="宋体"/>
        <family val="3"/>
        <charset val="134"/>
      </rPr>
      <t>水质监测</t>
    </r>
  </si>
  <si>
    <r>
      <t xml:space="preserve">    </t>
    </r>
    <r>
      <rPr>
        <sz val="12"/>
        <rFont val="宋体"/>
        <family val="3"/>
        <charset val="134"/>
      </rPr>
      <t>水文测报</t>
    </r>
  </si>
  <si>
    <r>
      <t xml:space="preserve">    </t>
    </r>
    <r>
      <rPr>
        <sz val="12"/>
        <rFont val="宋体"/>
        <family val="3"/>
        <charset val="134"/>
      </rPr>
      <t>防汛</t>
    </r>
  </si>
  <si>
    <r>
      <t xml:space="preserve">    </t>
    </r>
    <r>
      <rPr>
        <sz val="12"/>
        <rFont val="宋体"/>
        <family val="3"/>
        <charset val="134"/>
      </rPr>
      <t>抗旱</t>
    </r>
  </si>
  <si>
    <r>
      <t xml:space="preserve">    </t>
    </r>
    <r>
      <rPr>
        <sz val="12"/>
        <rFont val="宋体"/>
        <family val="3"/>
        <charset val="134"/>
      </rPr>
      <t>农田水利</t>
    </r>
  </si>
  <si>
    <r>
      <t xml:space="preserve">    </t>
    </r>
    <r>
      <rPr>
        <sz val="12"/>
        <rFont val="宋体"/>
        <family val="3"/>
        <charset val="134"/>
      </rPr>
      <t>水利技术推广</t>
    </r>
  </si>
  <si>
    <r>
      <t xml:space="preserve">    </t>
    </r>
    <r>
      <rPr>
        <sz val="12"/>
        <rFont val="宋体"/>
        <family val="3"/>
        <charset val="134"/>
      </rPr>
      <t>国际河流治理与管理</t>
    </r>
  </si>
  <si>
    <r>
      <t xml:space="preserve">    </t>
    </r>
    <r>
      <rPr>
        <sz val="12"/>
        <rFont val="宋体"/>
        <family val="3"/>
        <charset val="134"/>
      </rPr>
      <t>江河湖库水系综合整治</t>
    </r>
  </si>
  <si>
    <r>
      <t xml:space="preserve">    </t>
    </r>
    <r>
      <rPr>
        <sz val="12"/>
        <rFont val="宋体"/>
        <family val="3"/>
        <charset val="134"/>
      </rPr>
      <t>大中型水库移民后期扶持专项支出</t>
    </r>
  </si>
  <si>
    <r>
      <t xml:space="preserve">    </t>
    </r>
    <r>
      <rPr>
        <sz val="12"/>
        <rFont val="宋体"/>
        <family val="3"/>
        <charset val="134"/>
      </rPr>
      <t>水利安全监督</t>
    </r>
  </si>
  <si>
    <r>
      <t xml:space="preserve">    </t>
    </r>
    <r>
      <rPr>
        <sz val="12"/>
        <rFont val="宋体"/>
        <family val="3"/>
        <charset val="134"/>
      </rPr>
      <t>水利建设移民支出</t>
    </r>
  </si>
  <si>
    <r>
      <t xml:space="preserve">    </t>
    </r>
    <r>
      <rPr>
        <sz val="12"/>
        <rFont val="宋体"/>
        <family val="3"/>
        <charset val="134"/>
      </rPr>
      <t>农村人畜饮水</t>
    </r>
  </si>
  <si>
    <r>
      <t xml:space="preserve">    </t>
    </r>
    <r>
      <rPr>
        <sz val="12"/>
        <rFont val="宋体"/>
        <family val="3"/>
        <charset val="134"/>
      </rPr>
      <t>其他水利支出</t>
    </r>
  </si>
  <si>
    <r>
      <t xml:space="preserve">  </t>
    </r>
    <r>
      <rPr>
        <b/>
        <sz val="12"/>
        <rFont val="宋体"/>
        <family val="3"/>
        <charset val="134"/>
      </rPr>
      <t>南水北调</t>
    </r>
  </si>
  <si>
    <r>
      <t xml:space="preserve">    </t>
    </r>
    <r>
      <rPr>
        <sz val="12"/>
        <rFont val="宋体"/>
        <family val="3"/>
        <charset val="134"/>
      </rPr>
      <t>南水北调工程建设</t>
    </r>
  </si>
  <si>
    <r>
      <t xml:space="preserve">    </t>
    </r>
    <r>
      <rPr>
        <sz val="12"/>
        <rFont val="宋体"/>
        <family val="3"/>
        <charset val="134"/>
      </rPr>
      <t>政策研究与信息管理</t>
    </r>
  </si>
  <si>
    <r>
      <t xml:space="preserve">    </t>
    </r>
    <r>
      <rPr>
        <sz val="12"/>
        <rFont val="宋体"/>
        <family val="3"/>
        <charset val="134"/>
      </rPr>
      <t>工程稽查</t>
    </r>
  </si>
  <si>
    <r>
      <t xml:space="preserve">    </t>
    </r>
    <r>
      <rPr>
        <sz val="12"/>
        <rFont val="宋体"/>
        <family val="3"/>
        <charset val="134"/>
      </rPr>
      <t>前期工作</t>
    </r>
  </si>
  <si>
    <r>
      <t xml:space="preserve">    </t>
    </r>
    <r>
      <rPr>
        <sz val="12"/>
        <rFont val="宋体"/>
        <family val="3"/>
        <charset val="134"/>
      </rPr>
      <t>南水北调技术推广</t>
    </r>
  </si>
  <si>
    <r>
      <t xml:space="preserve">    </t>
    </r>
    <r>
      <rPr>
        <sz val="12"/>
        <rFont val="宋体"/>
        <family val="3"/>
        <charset val="134"/>
      </rPr>
      <t>环境、移民及水资源管理与保护</t>
    </r>
  </si>
  <si>
    <r>
      <t xml:space="preserve">    </t>
    </r>
    <r>
      <rPr>
        <sz val="12"/>
        <rFont val="宋体"/>
        <family val="3"/>
        <charset val="134"/>
      </rPr>
      <t>其他南水北调支出</t>
    </r>
  </si>
  <si>
    <r>
      <t xml:space="preserve">  </t>
    </r>
    <r>
      <rPr>
        <b/>
        <sz val="12"/>
        <rFont val="宋体"/>
        <family val="3"/>
        <charset val="134"/>
      </rPr>
      <t>扶贫</t>
    </r>
  </si>
  <si>
    <r>
      <t xml:space="preserve">    </t>
    </r>
    <r>
      <rPr>
        <sz val="12"/>
        <rFont val="宋体"/>
        <family val="3"/>
        <charset val="134"/>
      </rPr>
      <t>农村基础设施建设</t>
    </r>
  </si>
  <si>
    <r>
      <t xml:space="preserve">    </t>
    </r>
    <r>
      <rPr>
        <sz val="12"/>
        <rFont val="宋体"/>
        <family val="3"/>
        <charset val="134"/>
      </rPr>
      <t>生产发展</t>
    </r>
  </si>
  <si>
    <r>
      <t xml:space="preserve">    </t>
    </r>
    <r>
      <rPr>
        <sz val="12"/>
        <rFont val="宋体"/>
        <family val="3"/>
        <charset val="134"/>
      </rPr>
      <t>社会发展</t>
    </r>
  </si>
  <si>
    <r>
      <t xml:space="preserve">    </t>
    </r>
    <r>
      <rPr>
        <sz val="12"/>
        <rFont val="宋体"/>
        <family val="3"/>
        <charset val="134"/>
      </rPr>
      <t>扶贫贷款奖补和贴息</t>
    </r>
  </si>
  <si>
    <r>
      <t xml:space="preserve">    “</t>
    </r>
    <r>
      <rPr>
        <sz val="12"/>
        <rFont val="宋体"/>
        <family val="3"/>
        <charset val="134"/>
      </rPr>
      <t>三西</t>
    </r>
    <r>
      <rPr>
        <sz val="12"/>
        <rFont val="Times New Roman"/>
        <family val="1"/>
      </rPr>
      <t>”</t>
    </r>
    <r>
      <rPr>
        <sz val="12"/>
        <rFont val="宋体"/>
        <family val="3"/>
        <charset val="134"/>
      </rPr>
      <t>农业建设专项补助</t>
    </r>
  </si>
  <si>
    <r>
      <t xml:space="preserve">    </t>
    </r>
    <r>
      <rPr>
        <sz val="12"/>
        <rFont val="宋体"/>
        <family val="3"/>
        <charset val="134"/>
      </rPr>
      <t>扶贫事业机构</t>
    </r>
  </si>
  <si>
    <r>
      <t xml:space="preserve">    </t>
    </r>
    <r>
      <rPr>
        <sz val="12"/>
        <rFont val="宋体"/>
        <family val="3"/>
        <charset val="134"/>
      </rPr>
      <t>其他扶贫支出</t>
    </r>
  </si>
  <si>
    <r>
      <t xml:space="preserve">  </t>
    </r>
    <r>
      <rPr>
        <b/>
        <sz val="12"/>
        <rFont val="宋体"/>
        <family val="3"/>
        <charset val="134"/>
      </rPr>
      <t>农业综合开发</t>
    </r>
  </si>
  <si>
    <r>
      <t xml:space="preserve">    </t>
    </r>
    <r>
      <rPr>
        <sz val="12"/>
        <rFont val="宋体"/>
        <family val="3"/>
        <charset val="134"/>
      </rPr>
      <t>土地治理</t>
    </r>
  </si>
  <si>
    <r>
      <t xml:space="preserve">    </t>
    </r>
    <r>
      <rPr>
        <sz val="12"/>
        <rFont val="宋体"/>
        <family val="3"/>
        <charset val="134"/>
      </rPr>
      <t>产业化发展</t>
    </r>
  </si>
  <si>
    <r>
      <t xml:space="preserve">    </t>
    </r>
    <r>
      <rPr>
        <sz val="12"/>
        <rFont val="宋体"/>
        <family val="3"/>
        <charset val="134"/>
      </rPr>
      <t>创新示范</t>
    </r>
  </si>
  <si>
    <r>
      <t xml:space="preserve">    </t>
    </r>
    <r>
      <rPr>
        <sz val="12"/>
        <rFont val="宋体"/>
        <family val="3"/>
        <charset val="134"/>
      </rPr>
      <t>其他农业综合开发支出</t>
    </r>
  </si>
  <si>
    <r>
      <t xml:space="preserve">  </t>
    </r>
    <r>
      <rPr>
        <b/>
        <sz val="12"/>
        <rFont val="宋体"/>
        <family val="3"/>
        <charset val="134"/>
      </rPr>
      <t>农村综合改革</t>
    </r>
  </si>
  <si>
    <r>
      <t xml:space="preserve">    </t>
    </r>
    <r>
      <rPr>
        <sz val="12"/>
        <rFont val="宋体"/>
        <family val="3"/>
        <charset val="134"/>
      </rPr>
      <t>对村级一事一议的补助</t>
    </r>
  </si>
  <si>
    <r>
      <t xml:space="preserve">    </t>
    </r>
    <r>
      <rPr>
        <sz val="12"/>
        <rFont val="宋体"/>
        <family val="3"/>
        <charset val="134"/>
      </rPr>
      <t>国有农场办社会职能改革补助</t>
    </r>
  </si>
  <si>
    <r>
      <t xml:space="preserve">    </t>
    </r>
    <r>
      <rPr>
        <sz val="12"/>
        <rFont val="宋体"/>
        <family val="3"/>
        <charset val="134"/>
      </rPr>
      <t>对村民委员会和村党支部的补助</t>
    </r>
  </si>
  <si>
    <r>
      <t xml:space="preserve">    </t>
    </r>
    <r>
      <rPr>
        <sz val="12"/>
        <rFont val="宋体"/>
        <family val="3"/>
        <charset val="134"/>
      </rPr>
      <t>对村集体经济组织的补助</t>
    </r>
  </si>
  <si>
    <r>
      <t xml:space="preserve">    </t>
    </r>
    <r>
      <rPr>
        <sz val="12"/>
        <rFont val="宋体"/>
        <family val="3"/>
        <charset val="134"/>
      </rPr>
      <t>农村综合改革示范试点补助</t>
    </r>
  </si>
  <si>
    <r>
      <t xml:space="preserve">    </t>
    </r>
    <r>
      <rPr>
        <sz val="12"/>
        <rFont val="宋体"/>
        <family val="3"/>
        <charset val="134"/>
      </rPr>
      <t>其他农村综合改革支出</t>
    </r>
  </si>
  <si>
    <r>
      <t xml:space="preserve">  </t>
    </r>
    <r>
      <rPr>
        <b/>
        <sz val="12"/>
        <rFont val="宋体"/>
        <family val="3"/>
        <charset val="134"/>
      </rPr>
      <t>普惠金融发展支出</t>
    </r>
  </si>
  <si>
    <r>
      <t xml:space="preserve">    </t>
    </r>
    <r>
      <rPr>
        <sz val="12"/>
        <rFont val="宋体"/>
        <family val="3"/>
        <charset val="134"/>
      </rPr>
      <t>支持农村金融机构</t>
    </r>
  </si>
  <si>
    <r>
      <t xml:space="preserve">    </t>
    </r>
    <r>
      <rPr>
        <sz val="12"/>
        <rFont val="宋体"/>
        <family val="3"/>
        <charset val="134"/>
      </rPr>
      <t>涉农贷款增量奖励</t>
    </r>
  </si>
  <si>
    <r>
      <t xml:space="preserve">    </t>
    </r>
    <r>
      <rPr>
        <sz val="12"/>
        <rFont val="宋体"/>
        <family val="3"/>
        <charset val="134"/>
      </rPr>
      <t>农业保险保费补贴</t>
    </r>
  </si>
  <si>
    <r>
      <t xml:space="preserve">    </t>
    </r>
    <r>
      <rPr>
        <sz val="12"/>
        <rFont val="宋体"/>
        <family val="3"/>
        <charset val="134"/>
      </rPr>
      <t>创业担保贷款贴息</t>
    </r>
  </si>
  <si>
    <r>
      <t xml:space="preserve">    </t>
    </r>
    <r>
      <rPr>
        <sz val="12"/>
        <rFont val="宋体"/>
        <family val="3"/>
        <charset val="134"/>
      </rPr>
      <t>补充创业担保贷款基金</t>
    </r>
  </si>
  <si>
    <r>
      <t xml:space="preserve">    </t>
    </r>
    <r>
      <rPr>
        <sz val="12"/>
        <rFont val="宋体"/>
        <family val="3"/>
        <charset val="134"/>
      </rPr>
      <t>其他普惠金融发展支出</t>
    </r>
  </si>
  <si>
    <r>
      <t xml:space="preserve">  </t>
    </r>
    <r>
      <rPr>
        <b/>
        <sz val="12"/>
        <rFont val="宋体"/>
        <family val="3"/>
        <charset val="134"/>
      </rPr>
      <t>目标价格补贴</t>
    </r>
  </si>
  <si>
    <r>
      <t xml:space="preserve">    </t>
    </r>
    <r>
      <rPr>
        <sz val="12"/>
        <rFont val="宋体"/>
        <family val="3"/>
        <charset val="134"/>
      </rPr>
      <t>棉花目标价格补贴</t>
    </r>
  </si>
  <si>
    <r>
      <t xml:space="preserve">    </t>
    </r>
    <r>
      <rPr>
        <sz val="12"/>
        <rFont val="宋体"/>
        <family val="3"/>
        <charset val="134"/>
      </rPr>
      <t>其他目标价格补贴</t>
    </r>
  </si>
  <si>
    <r>
      <t xml:space="preserve">  </t>
    </r>
    <r>
      <rPr>
        <b/>
        <sz val="12"/>
        <rFont val="宋体"/>
        <family val="3"/>
        <charset val="134"/>
      </rPr>
      <t>其他农林水支出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</si>
  <si>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化解其他公益性乡村债务支出</t>
    </r>
  </si>
  <si>
    <r>
      <t xml:space="preserve">    </t>
    </r>
    <r>
      <rPr>
        <sz val="12"/>
        <rFont val="宋体"/>
        <family val="3"/>
        <charset val="134"/>
      </rPr>
      <t>其他农林水支出</t>
    </r>
    <r>
      <rPr>
        <sz val="12"/>
        <rFont val="Times New Roman"/>
        <family val="1"/>
      </rPr>
      <t>(</t>
    </r>
    <r>
      <rPr>
        <sz val="12"/>
        <rFont val="宋体"/>
        <family val="3"/>
        <charset val="134"/>
      </rPr>
      <t>项</t>
    </r>
    <r>
      <rPr>
        <sz val="12"/>
        <rFont val="Times New Roman"/>
        <family val="1"/>
      </rPr>
      <t>)</t>
    </r>
  </si>
  <si>
    <r>
      <rPr>
        <b/>
        <sz val="12"/>
        <rFont val="宋体"/>
        <family val="3"/>
        <charset val="134"/>
      </rPr>
      <t>交通运输支出</t>
    </r>
  </si>
  <si>
    <r>
      <t xml:space="preserve">  </t>
    </r>
    <r>
      <rPr>
        <b/>
        <sz val="12"/>
        <rFont val="宋体"/>
        <family val="3"/>
        <charset val="134"/>
      </rPr>
      <t>公路水路运输</t>
    </r>
  </si>
  <si>
    <r>
      <t xml:space="preserve">    </t>
    </r>
    <r>
      <rPr>
        <sz val="12"/>
        <rFont val="宋体"/>
        <family val="3"/>
        <charset val="134"/>
      </rPr>
      <t>公路建设</t>
    </r>
  </si>
  <si>
    <r>
      <t xml:space="preserve">    </t>
    </r>
    <r>
      <rPr>
        <sz val="12"/>
        <rFont val="宋体"/>
        <family val="3"/>
        <charset val="134"/>
      </rPr>
      <t>公路养护</t>
    </r>
  </si>
  <si>
    <r>
      <t xml:space="preserve">    </t>
    </r>
    <r>
      <rPr>
        <sz val="12"/>
        <rFont val="宋体"/>
        <family val="3"/>
        <charset val="134"/>
      </rPr>
      <t>交通运输信息化建设</t>
    </r>
  </si>
  <si>
    <r>
      <t xml:space="preserve">    </t>
    </r>
    <r>
      <rPr>
        <sz val="12"/>
        <rFont val="宋体"/>
        <family val="3"/>
        <charset val="134"/>
      </rPr>
      <t>公路和运输安全</t>
    </r>
  </si>
  <si>
    <r>
      <t xml:space="preserve">    </t>
    </r>
    <r>
      <rPr>
        <sz val="12"/>
        <rFont val="宋体"/>
        <family val="3"/>
        <charset val="134"/>
      </rPr>
      <t>公路还贷专项</t>
    </r>
  </si>
  <si>
    <r>
      <t xml:space="preserve">    </t>
    </r>
    <r>
      <rPr>
        <sz val="12"/>
        <rFont val="宋体"/>
        <family val="3"/>
        <charset val="134"/>
      </rPr>
      <t>公路运输管理</t>
    </r>
  </si>
  <si>
    <r>
      <t xml:space="preserve">    </t>
    </r>
    <r>
      <rPr>
        <sz val="12"/>
        <rFont val="宋体"/>
        <family val="3"/>
        <charset val="134"/>
      </rPr>
      <t>公路和运输技术标准化建设</t>
    </r>
  </si>
  <si>
    <r>
      <t xml:space="preserve">    </t>
    </r>
    <r>
      <rPr>
        <sz val="12"/>
        <rFont val="宋体"/>
        <family val="3"/>
        <charset val="134"/>
      </rPr>
      <t>港口设施</t>
    </r>
  </si>
  <si>
    <r>
      <t xml:space="preserve">    </t>
    </r>
    <r>
      <rPr>
        <sz val="12"/>
        <rFont val="宋体"/>
        <family val="3"/>
        <charset val="134"/>
      </rPr>
      <t>航道维护</t>
    </r>
  </si>
  <si>
    <r>
      <t xml:space="preserve">    </t>
    </r>
    <r>
      <rPr>
        <sz val="12"/>
        <rFont val="宋体"/>
        <family val="3"/>
        <charset val="134"/>
      </rPr>
      <t>船舶检验</t>
    </r>
  </si>
  <si>
    <r>
      <t xml:space="preserve">    </t>
    </r>
    <r>
      <rPr>
        <sz val="12"/>
        <rFont val="宋体"/>
        <family val="3"/>
        <charset val="134"/>
      </rPr>
      <t>救助打捞</t>
    </r>
  </si>
  <si>
    <r>
      <t xml:space="preserve">    </t>
    </r>
    <r>
      <rPr>
        <sz val="12"/>
        <rFont val="宋体"/>
        <family val="3"/>
        <charset val="134"/>
      </rPr>
      <t>内河运输</t>
    </r>
  </si>
  <si>
    <r>
      <t xml:space="preserve">    </t>
    </r>
    <r>
      <rPr>
        <sz val="12"/>
        <rFont val="宋体"/>
        <family val="3"/>
        <charset val="134"/>
      </rPr>
      <t>远洋运输</t>
    </r>
  </si>
  <si>
    <r>
      <t xml:space="preserve">    </t>
    </r>
    <r>
      <rPr>
        <sz val="12"/>
        <rFont val="宋体"/>
        <family val="3"/>
        <charset val="134"/>
      </rPr>
      <t>海事管理</t>
    </r>
  </si>
  <si>
    <r>
      <t xml:space="preserve">    </t>
    </r>
    <r>
      <rPr>
        <sz val="12"/>
        <rFont val="宋体"/>
        <family val="3"/>
        <charset val="134"/>
      </rPr>
      <t>航标事业发展支出</t>
    </r>
  </si>
  <si>
    <r>
      <t xml:space="preserve">    </t>
    </r>
    <r>
      <rPr>
        <sz val="12"/>
        <rFont val="宋体"/>
        <family val="3"/>
        <charset val="134"/>
      </rPr>
      <t>水路运输管理支出</t>
    </r>
  </si>
  <si>
    <r>
      <t xml:space="preserve">    </t>
    </r>
    <r>
      <rPr>
        <sz val="12"/>
        <rFont val="宋体"/>
        <family val="3"/>
        <charset val="134"/>
      </rPr>
      <t>口岸建设</t>
    </r>
  </si>
  <si>
    <r>
      <t xml:space="preserve">    </t>
    </r>
    <r>
      <rPr>
        <sz val="12"/>
        <rFont val="宋体"/>
        <family val="3"/>
        <charset val="134"/>
      </rPr>
      <t>取消政府还贷二级公路收费专项支出</t>
    </r>
  </si>
  <si>
    <r>
      <t xml:space="preserve">    </t>
    </r>
    <r>
      <rPr>
        <sz val="12"/>
        <rFont val="宋体"/>
        <family val="3"/>
        <charset val="134"/>
      </rPr>
      <t>其他公路水路运输支出</t>
    </r>
  </si>
  <si>
    <r>
      <t xml:space="preserve">  </t>
    </r>
    <r>
      <rPr>
        <b/>
        <sz val="12"/>
        <rFont val="宋体"/>
        <family val="3"/>
        <charset val="134"/>
      </rPr>
      <t>铁路运输</t>
    </r>
  </si>
  <si>
    <r>
      <t xml:space="preserve">    </t>
    </r>
    <r>
      <rPr>
        <sz val="12"/>
        <rFont val="宋体"/>
        <family val="3"/>
        <charset val="134"/>
      </rPr>
      <t>铁路路网建设</t>
    </r>
  </si>
  <si>
    <r>
      <t xml:space="preserve">    </t>
    </r>
    <r>
      <rPr>
        <sz val="12"/>
        <rFont val="宋体"/>
        <family val="3"/>
        <charset val="134"/>
      </rPr>
      <t>铁路还贷专项</t>
    </r>
  </si>
  <si>
    <r>
      <t xml:space="preserve">    </t>
    </r>
    <r>
      <rPr>
        <sz val="12"/>
        <rFont val="宋体"/>
        <family val="3"/>
        <charset val="134"/>
      </rPr>
      <t>铁路安全</t>
    </r>
  </si>
  <si>
    <r>
      <t xml:space="preserve">    </t>
    </r>
    <r>
      <rPr>
        <sz val="12"/>
        <rFont val="宋体"/>
        <family val="3"/>
        <charset val="134"/>
      </rPr>
      <t>铁路专项运输</t>
    </r>
  </si>
  <si>
    <r>
      <t xml:space="preserve">    </t>
    </r>
    <r>
      <rPr>
        <sz val="12"/>
        <rFont val="宋体"/>
        <family val="3"/>
        <charset val="134"/>
      </rPr>
      <t>行业监管</t>
    </r>
  </si>
  <si>
    <r>
      <t xml:space="preserve">    </t>
    </r>
    <r>
      <rPr>
        <sz val="12"/>
        <rFont val="宋体"/>
        <family val="3"/>
        <charset val="134"/>
      </rPr>
      <t>其他铁路运输支出</t>
    </r>
  </si>
  <si>
    <r>
      <t xml:space="preserve">  </t>
    </r>
    <r>
      <rPr>
        <b/>
        <sz val="12"/>
        <rFont val="宋体"/>
        <family val="3"/>
        <charset val="134"/>
      </rPr>
      <t>民用航空运输</t>
    </r>
  </si>
  <si>
    <r>
      <t xml:space="preserve">    </t>
    </r>
    <r>
      <rPr>
        <sz val="12"/>
        <rFont val="宋体"/>
        <family val="3"/>
        <charset val="134"/>
      </rPr>
      <t>机场建设</t>
    </r>
  </si>
  <si>
    <r>
      <t xml:space="preserve">    </t>
    </r>
    <r>
      <rPr>
        <sz val="12"/>
        <rFont val="宋体"/>
        <family val="3"/>
        <charset val="134"/>
      </rPr>
      <t>空管系统建设</t>
    </r>
  </si>
  <si>
    <r>
      <t xml:space="preserve">    </t>
    </r>
    <r>
      <rPr>
        <sz val="12"/>
        <rFont val="宋体"/>
        <family val="3"/>
        <charset val="134"/>
      </rPr>
      <t>民航还贷专项支出</t>
    </r>
  </si>
  <si>
    <r>
      <t xml:space="preserve">    </t>
    </r>
    <r>
      <rPr>
        <sz val="12"/>
        <rFont val="宋体"/>
        <family val="3"/>
        <charset val="134"/>
      </rPr>
      <t>民用航空安全</t>
    </r>
  </si>
  <si>
    <r>
      <t xml:space="preserve">    </t>
    </r>
    <r>
      <rPr>
        <sz val="12"/>
        <rFont val="宋体"/>
        <family val="3"/>
        <charset val="134"/>
      </rPr>
      <t>民航专项运输</t>
    </r>
  </si>
  <si>
    <r>
      <t xml:space="preserve">    </t>
    </r>
    <r>
      <rPr>
        <sz val="12"/>
        <rFont val="宋体"/>
        <family val="3"/>
        <charset val="134"/>
      </rPr>
      <t>其他民用航空运输支出</t>
    </r>
  </si>
  <si>
    <r>
      <t xml:space="preserve">  </t>
    </r>
    <r>
      <rPr>
        <b/>
        <sz val="12"/>
        <rFont val="宋体"/>
        <family val="3"/>
        <charset val="134"/>
      </rPr>
      <t>成品油价格改革对交通运输的补贴</t>
    </r>
  </si>
  <si>
    <r>
      <t xml:space="preserve">    </t>
    </r>
    <r>
      <rPr>
        <sz val="12"/>
        <rFont val="宋体"/>
        <family val="3"/>
        <charset val="134"/>
      </rPr>
      <t>对城市公交的补贴</t>
    </r>
  </si>
  <si>
    <r>
      <t xml:space="preserve">    </t>
    </r>
    <r>
      <rPr>
        <sz val="12"/>
        <rFont val="宋体"/>
        <family val="3"/>
        <charset val="134"/>
      </rPr>
      <t>对农村道路客运的补贴</t>
    </r>
  </si>
  <si>
    <r>
      <t xml:space="preserve">    </t>
    </r>
    <r>
      <rPr>
        <sz val="12"/>
        <rFont val="宋体"/>
        <family val="3"/>
        <charset val="134"/>
      </rPr>
      <t>对出租车的补贴</t>
    </r>
  </si>
  <si>
    <r>
      <t xml:space="preserve">    </t>
    </r>
    <r>
      <rPr>
        <sz val="12"/>
        <rFont val="宋体"/>
        <family val="3"/>
        <charset val="134"/>
      </rPr>
      <t>成品油价格改革补贴其他支出</t>
    </r>
  </si>
  <si>
    <r>
      <t xml:space="preserve">  </t>
    </r>
    <r>
      <rPr>
        <b/>
        <sz val="12"/>
        <rFont val="宋体"/>
        <family val="3"/>
        <charset val="134"/>
      </rPr>
      <t>邮政业支出</t>
    </r>
  </si>
  <si>
    <r>
      <t xml:space="preserve">    </t>
    </r>
    <r>
      <rPr>
        <sz val="12"/>
        <rFont val="宋体"/>
        <family val="3"/>
        <charset val="134"/>
      </rPr>
      <t>邮政普遍服务与特殊服务</t>
    </r>
  </si>
  <si>
    <r>
      <t xml:space="preserve">    </t>
    </r>
    <r>
      <rPr>
        <sz val="12"/>
        <rFont val="宋体"/>
        <family val="3"/>
        <charset val="134"/>
      </rPr>
      <t>其他邮政业支出</t>
    </r>
  </si>
  <si>
    <r>
      <t xml:space="preserve">  </t>
    </r>
    <r>
      <rPr>
        <b/>
        <sz val="12"/>
        <rFont val="宋体"/>
        <family val="3"/>
        <charset val="134"/>
      </rPr>
      <t>车辆购置税支出</t>
    </r>
  </si>
  <si>
    <r>
      <t xml:space="preserve">    </t>
    </r>
    <r>
      <rPr>
        <sz val="12"/>
        <rFont val="宋体"/>
        <family val="3"/>
        <charset val="134"/>
      </rPr>
      <t>车辆购置税用于公路等基础设施建设支出</t>
    </r>
  </si>
  <si>
    <r>
      <t xml:space="preserve">    </t>
    </r>
    <r>
      <rPr>
        <sz val="12"/>
        <rFont val="宋体"/>
        <family val="3"/>
        <charset val="134"/>
      </rPr>
      <t>车辆购置税用于农村公路建设支出</t>
    </r>
  </si>
  <si>
    <r>
      <t xml:space="preserve">    </t>
    </r>
    <r>
      <rPr>
        <sz val="12"/>
        <rFont val="宋体"/>
        <family val="3"/>
        <charset val="134"/>
      </rPr>
      <t>车辆购置税用于老旧汽车报废更新补贴</t>
    </r>
  </si>
  <si>
    <r>
      <t xml:space="preserve">    </t>
    </r>
    <r>
      <rPr>
        <sz val="12"/>
        <rFont val="宋体"/>
        <family val="3"/>
        <charset val="134"/>
      </rPr>
      <t>车辆购置税其他支出</t>
    </r>
  </si>
  <si>
    <r>
      <t xml:space="preserve">  </t>
    </r>
    <r>
      <rPr>
        <b/>
        <sz val="12"/>
        <rFont val="宋体"/>
        <family val="3"/>
        <charset val="134"/>
      </rPr>
      <t>其他交通运输支出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</si>
  <si>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公共交通运营补助</t>
    </r>
  </si>
  <si>
    <r>
      <t xml:space="preserve">    </t>
    </r>
    <r>
      <rPr>
        <sz val="12"/>
        <rFont val="宋体"/>
        <family val="3"/>
        <charset val="134"/>
      </rPr>
      <t>其他交通运输支出</t>
    </r>
    <r>
      <rPr>
        <sz val="12"/>
        <rFont val="Times New Roman"/>
        <family val="1"/>
      </rPr>
      <t>(</t>
    </r>
    <r>
      <rPr>
        <sz val="12"/>
        <rFont val="宋体"/>
        <family val="3"/>
        <charset val="134"/>
      </rPr>
      <t>项</t>
    </r>
    <r>
      <rPr>
        <sz val="12"/>
        <rFont val="Times New Roman"/>
        <family val="1"/>
      </rPr>
      <t>)</t>
    </r>
  </si>
  <si>
    <r>
      <rPr>
        <b/>
        <sz val="12"/>
        <rFont val="宋体"/>
        <family val="3"/>
        <charset val="134"/>
      </rPr>
      <t>资源勘探信息等支出</t>
    </r>
  </si>
  <si>
    <r>
      <t xml:space="preserve">  </t>
    </r>
    <r>
      <rPr>
        <b/>
        <sz val="12"/>
        <rFont val="宋体"/>
        <family val="3"/>
        <charset val="134"/>
      </rPr>
      <t>资源勘探开发</t>
    </r>
  </si>
  <si>
    <r>
      <t xml:space="preserve">    </t>
    </r>
    <r>
      <rPr>
        <sz val="12"/>
        <rFont val="宋体"/>
        <family val="3"/>
        <charset val="134"/>
      </rPr>
      <t>煤炭勘探开采和洗选</t>
    </r>
  </si>
  <si>
    <r>
      <t xml:space="preserve">    </t>
    </r>
    <r>
      <rPr>
        <sz val="12"/>
        <rFont val="宋体"/>
        <family val="3"/>
        <charset val="134"/>
      </rPr>
      <t>石油和天然气勘探开采</t>
    </r>
  </si>
  <si>
    <r>
      <t xml:space="preserve">    </t>
    </r>
    <r>
      <rPr>
        <sz val="12"/>
        <rFont val="宋体"/>
        <family val="3"/>
        <charset val="134"/>
      </rPr>
      <t>黑色金属矿勘探和采选</t>
    </r>
  </si>
  <si>
    <r>
      <t xml:space="preserve">    </t>
    </r>
    <r>
      <rPr>
        <sz val="12"/>
        <rFont val="宋体"/>
        <family val="3"/>
        <charset val="134"/>
      </rPr>
      <t>有色金属矿勘探和采选</t>
    </r>
  </si>
  <si>
    <r>
      <t xml:space="preserve">    </t>
    </r>
    <r>
      <rPr>
        <sz val="12"/>
        <rFont val="宋体"/>
        <family val="3"/>
        <charset val="134"/>
      </rPr>
      <t>非金属矿勘探和采选</t>
    </r>
  </si>
  <si>
    <r>
      <t xml:space="preserve">    </t>
    </r>
    <r>
      <rPr>
        <sz val="12"/>
        <rFont val="宋体"/>
        <family val="3"/>
        <charset val="134"/>
      </rPr>
      <t>其他资源勘探业支出</t>
    </r>
  </si>
  <si>
    <r>
      <t xml:space="preserve">  </t>
    </r>
    <r>
      <rPr>
        <b/>
        <sz val="12"/>
        <rFont val="宋体"/>
        <family val="3"/>
        <charset val="134"/>
      </rPr>
      <t>制造业</t>
    </r>
  </si>
  <si>
    <r>
      <t xml:space="preserve">    </t>
    </r>
    <r>
      <rPr>
        <sz val="12"/>
        <rFont val="宋体"/>
        <family val="3"/>
        <charset val="134"/>
      </rPr>
      <t>纺织业</t>
    </r>
  </si>
  <si>
    <r>
      <t xml:space="preserve">    </t>
    </r>
    <r>
      <rPr>
        <sz val="12"/>
        <rFont val="宋体"/>
        <family val="3"/>
        <charset val="134"/>
      </rPr>
      <t>医药制造业</t>
    </r>
  </si>
  <si>
    <r>
      <t xml:space="preserve">    </t>
    </r>
    <r>
      <rPr>
        <sz val="12"/>
        <rFont val="宋体"/>
        <family val="3"/>
        <charset val="134"/>
      </rPr>
      <t>非金属矿物制品业</t>
    </r>
  </si>
  <si>
    <r>
      <t xml:space="preserve">    </t>
    </r>
    <r>
      <rPr>
        <sz val="12"/>
        <rFont val="宋体"/>
        <family val="3"/>
        <charset val="134"/>
      </rPr>
      <t>通信设备、计算机及其他电子设备制造业</t>
    </r>
  </si>
  <si>
    <r>
      <t xml:space="preserve">    </t>
    </r>
    <r>
      <rPr>
        <sz val="12"/>
        <rFont val="宋体"/>
        <family val="3"/>
        <charset val="134"/>
      </rPr>
      <t>交通运输设备制造业</t>
    </r>
  </si>
  <si>
    <r>
      <t xml:space="preserve">    </t>
    </r>
    <r>
      <rPr>
        <sz val="12"/>
        <rFont val="宋体"/>
        <family val="3"/>
        <charset val="134"/>
      </rPr>
      <t>电气机械及器材制造业</t>
    </r>
  </si>
  <si>
    <r>
      <t xml:space="preserve">    </t>
    </r>
    <r>
      <rPr>
        <sz val="12"/>
        <rFont val="宋体"/>
        <family val="3"/>
        <charset val="134"/>
      </rPr>
      <t>工艺品及其他制造业</t>
    </r>
  </si>
  <si>
    <r>
      <t xml:space="preserve">    </t>
    </r>
    <r>
      <rPr>
        <sz val="12"/>
        <rFont val="宋体"/>
        <family val="3"/>
        <charset val="134"/>
      </rPr>
      <t>石油加工、炼焦及核燃料加工业</t>
    </r>
  </si>
  <si>
    <r>
      <t xml:space="preserve">    </t>
    </r>
    <r>
      <rPr>
        <sz val="12"/>
        <rFont val="宋体"/>
        <family val="3"/>
        <charset val="134"/>
      </rPr>
      <t>化学原料及化学制品制造业</t>
    </r>
  </si>
  <si>
    <r>
      <t xml:space="preserve">    </t>
    </r>
    <r>
      <rPr>
        <sz val="12"/>
        <rFont val="宋体"/>
        <family val="3"/>
        <charset val="134"/>
      </rPr>
      <t>黑色金属冶炼及压延加工业</t>
    </r>
  </si>
  <si>
    <r>
      <t xml:space="preserve">    </t>
    </r>
    <r>
      <rPr>
        <sz val="12"/>
        <rFont val="宋体"/>
        <family val="3"/>
        <charset val="134"/>
      </rPr>
      <t>有色金属冶炼及压延加工业</t>
    </r>
  </si>
  <si>
    <r>
      <t xml:space="preserve">    </t>
    </r>
    <r>
      <rPr>
        <sz val="12"/>
        <rFont val="宋体"/>
        <family val="3"/>
        <charset val="134"/>
      </rPr>
      <t>其他制造业支出</t>
    </r>
  </si>
  <si>
    <r>
      <t xml:space="preserve">  </t>
    </r>
    <r>
      <rPr>
        <b/>
        <sz val="12"/>
        <rFont val="宋体"/>
        <family val="3"/>
        <charset val="134"/>
      </rPr>
      <t>建筑业</t>
    </r>
  </si>
  <si>
    <r>
      <t xml:space="preserve">    </t>
    </r>
    <r>
      <rPr>
        <sz val="12"/>
        <rFont val="宋体"/>
        <family val="3"/>
        <charset val="134"/>
      </rPr>
      <t>其他建筑业支出</t>
    </r>
  </si>
  <si>
    <r>
      <t xml:space="preserve">  </t>
    </r>
    <r>
      <rPr>
        <b/>
        <sz val="12"/>
        <rFont val="宋体"/>
        <family val="3"/>
        <charset val="134"/>
      </rPr>
      <t>工业和信息产业监管</t>
    </r>
  </si>
  <si>
    <r>
      <t xml:space="preserve">    </t>
    </r>
    <r>
      <rPr>
        <sz val="12"/>
        <rFont val="宋体"/>
        <family val="3"/>
        <charset val="134"/>
      </rPr>
      <t>战备应急</t>
    </r>
  </si>
  <si>
    <r>
      <t xml:space="preserve">    </t>
    </r>
    <r>
      <rPr>
        <sz val="12"/>
        <rFont val="宋体"/>
        <family val="3"/>
        <charset val="134"/>
      </rPr>
      <t>信息安全建设</t>
    </r>
  </si>
  <si>
    <r>
      <t xml:space="preserve">    </t>
    </r>
    <r>
      <rPr>
        <sz val="12"/>
        <rFont val="宋体"/>
        <family val="3"/>
        <charset val="134"/>
      </rPr>
      <t>专用通信</t>
    </r>
  </si>
  <si>
    <r>
      <t xml:space="preserve">    </t>
    </r>
    <r>
      <rPr>
        <sz val="12"/>
        <rFont val="宋体"/>
        <family val="3"/>
        <charset val="134"/>
      </rPr>
      <t>无线电监管</t>
    </r>
  </si>
  <si>
    <r>
      <t xml:space="preserve">    </t>
    </r>
    <r>
      <rPr>
        <sz val="12"/>
        <rFont val="宋体"/>
        <family val="3"/>
        <charset val="134"/>
      </rPr>
      <t>工业和信息产业战略研究与标准制定</t>
    </r>
  </si>
  <si>
    <r>
      <t xml:space="preserve">    </t>
    </r>
    <r>
      <rPr>
        <sz val="12"/>
        <rFont val="宋体"/>
        <family val="3"/>
        <charset val="134"/>
      </rPr>
      <t>工业和信息产业支持</t>
    </r>
  </si>
  <si>
    <r>
      <t xml:space="preserve">    </t>
    </r>
    <r>
      <rPr>
        <sz val="12"/>
        <rFont val="宋体"/>
        <family val="3"/>
        <charset val="134"/>
      </rPr>
      <t>电子专项工程</t>
    </r>
  </si>
  <si>
    <r>
      <t xml:space="preserve">    </t>
    </r>
    <r>
      <rPr>
        <sz val="12"/>
        <rFont val="宋体"/>
        <family val="3"/>
        <charset val="134"/>
      </rPr>
      <t>技术基础研究</t>
    </r>
  </si>
  <si>
    <r>
      <t xml:space="preserve">    </t>
    </r>
    <r>
      <rPr>
        <sz val="12"/>
        <rFont val="宋体"/>
        <family val="3"/>
        <charset val="134"/>
      </rPr>
      <t>其他工业和信息产业监管支出</t>
    </r>
  </si>
  <si>
    <r>
      <t xml:space="preserve">  </t>
    </r>
    <r>
      <rPr>
        <b/>
        <sz val="12"/>
        <rFont val="宋体"/>
        <family val="3"/>
        <charset val="134"/>
      </rPr>
      <t>国有资产监管</t>
    </r>
  </si>
  <si>
    <r>
      <t xml:space="preserve">    </t>
    </r>
    <r>
      <rPr>
        <sz val="12"/>
        <rFont val="宋体"/>
        <family val="3"/>
        <charset val="134"/>
      </rPr>
      <t>国有企业监事会专项</t>
    </r>
  </si>
  <si>
    <r>
      <t xml:space="preserve">    </t>
    </r>
    <r>
      <rPr>
        <sz val="12"/>
        <rFont val="宋体"/>
        <family val="3"/>
        <charset val="134"/>
      </rPr>
      <t>中央企业专项管理</t>
    </r>
  </si>
  <si>
    <r>
      <t xml:space="preserve">    </t>
    </r>
    <r>
      <rPr>
        <sz val="12"/>
        <rFont val="宋体"/>
        <family val="3"/>
        <charset val="134"/>
      </rPr>
      <t>其他国有资产监管支出</t>
    </r>
  </si>
  <si>
    <r>
      <t xml:space="preserve">  </t>
    </r>
    <r>
      <rPr>
        <b/>
        <sz val="12"/>
        <rFont val="宋体"/>
        <family val="3"/>
        <charset val="134"/>
      </rPr>
      <t>支持中小企业发展和管理支出</t>
    </r>
  </si>
  <si>
    <r>
      <t xml:space="preserve">    </t>
    </r>
    <r>
      <rPr>
        <sz val="12"/>
        <rFont val="宋体"/>
        <family val="3"/>
        <charset val="134"/>
      </rPr>
      <t>科技型中小企业技术创新基金</t>
    </r>
  </si>
  <si>
    <r>
      <t xml:space="preserve">    </t>
    </r>
    <r>
      <rPr>
        <sz val="12"/>
        <rFont val="宋体"/>
        <family val="3"/>
        <charset val="134"/>
      </rPr>
      <t>中小企业发展专项</t>
    </r>
  </si>
  <si>
    <r>
      <t xml:space="preserve">    </t>
    </r>
    <r>
      <rPr>
        <sz val="12"/>
        <rFont val="宋体"/>
        <family val="3"/>
        <charset val="134"/>
      </rPr>
      <t>其他支持中小企业发展和管理支出</t>
    </r>
  </si>
  <si>
    <r>
      <t xml:space="preserve">  </t>
    </r>
    <r>
      <rPr>
        <b/>
        <sz val="12"/>
        <rFont val="宋体"/>
        <family val="3"/>
        <charset val="134"/>
      </rPr>
      <t>其他资源勘探信息等支出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</si>
  <si>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黄金事务</t>
    </r>
  </si>
  <si>
    <r>
      <t xml:space="preserve">    </t>
    </r>
    <r>
      <rPr>
        <sz val="12"/>
        <rFont val="宋体"/>
        <family val="3"/>
        <charset val="134"/>
      </rPr>
      <t>技术改造支出</t>
    </r>
  </si>
  <si>
    <r>
      <t xml:space="preserve">    </t>
    </r>
    <r>
      <rPr>
        <sz val="12"/>
        <rFont val="宋体"/>
        <family val="3"/>
        <charset val="134"/>
      </rPr>
      <t>中药材扶持资金支出</t>
    </r>
  </si>
  <si>
    <r>
      <t xml:space="preserve">    </t>
    </r>
    <r>
      <rPr>
        <sz val="12"/>
        <rFont val="宋体"/>
        <family val="3"/>
        <charset val="134"/>
      </rPr>
      <t>重点产业振兴和技术改造项目贷款贴息</t>
    </r>
  </si>
  <si>
    <r>
      <t xml:space="preserve">    </t>
    </r>
    <r>
      <rPr>
        <sz val="12"/>
        <rFont val="宋体"/>
        <family val="3"/>
        <charset val="134"/>
      </rPr>
      <t>其他资源勘探信息等支出</t>
    </r>
    <r>
      <rPr>
        <sz val="12"/>
        <rFont val="Times New Roman"/>
        <family val="1"/>
      </rPr>
      <t>(</t>
    </r>
    <r>
      <rPr>
        <sz val="12"/>
        <rFont val="宋体"/>
        <family val="3"/>
        <charset val="134"/>
      </rPr>
      <t>项</t>
    </r>
    <r>
      <rPr>
        <sz val="12"/>
        <rFont val="Times New Roman"/>
        <family val="1"/>
      </rPr>
      <t>)</t>
    </r>
  </si>
  <si>
    <r>
      <rPr>
        <b/>
        <sz val="12"/>
        <rFont val="宋体"/>
        <family val="3"/>
        <charset val="134"/>
      </rPr>
      <t>商业服务业等支出</t>
    </r>
  </si>
  <si>
    <r>
      <t xml:space="preserve">  </t>
    </r>
    <r>
      <rPr>
        <b/>
        <sz val="12"/>
        <rFont val="宋体"/>
        <family val="3"/>
        <charset val="134"/>
      </rPr>
      <t>商业流通事务</t>
    </r>
  </si>
  <si>
    <r>
      <t xml:space="preserve">    </t>
    </r>
    <r>
      <rPr>
        <sz val="12"/>
        <rFont val="宋体"/>
        <family val="3"/>
        <charset val="134"/>
      </rPr>
      <t>食品流通安全补贴</t>
    </r>
  </si>
  <si>
    <r>
      <t xml:space="preserve">    </t>
    </r>
    <r>
      <rPr>
        <sz val="12"/>
        <rFont val="宋体"/>
        <family val="3"/>
        <charset val="134"/>
      </rPr>
      <t>市场监测及信息管理</t>
    </r>
  </si>
  <si>
    <r>
      <t xml:space="preserve">    </t>
    </r>
    <r>
      <rPr>
        <sz val="12"/>
        <rFont val="宋体"/>
        <family val="3"/>
        <charset val="134"/>
      </rPr>
      <t>民贸企业补贴</t>
    </r>
  </si>
  <si>
    <r>
      <t xml:space="preserve">    </t>
    </r>
    <r>
      <rPr>
        <sz val="12"/>
        <rFont val="宋体"/>
        <family val="3"/>
        <charset val="134"/>
      </rPr>
      <t>民贸民品贷款贴息</t>
    </r>
  </si>
  <si>
    <r>
      <t xml:space="preserve">    </t>
    </r>
    <r>
      <rPr>
        <sz val="12"/>
        <rFont val="宋体"/>
        <family val="3"/>
        <charset val="134"/>
      </rPr>
      <t>其他商业流通事务支出</t>
    </r>
  </si>
  <si>
    <r>
      <t xml:space="preserve">  </t>
    </r>
    <r>
      <rPr>
        <b/>
        <sz val="12"/>
        <rFont val="宋体"/>
        <family val="3"/>
        <charset val="134"/>
      </rPr>
      <t>涉外发展服务支出</t>
    </r>
  </si>
  <si>
    <r>
      <t xml:space="preserve">    </t>
    </r>
    <r>
      <rPr>
        <sz val="12"/>
        <rFont val="宋体"/>
        <family val="3"/>
        <charset val="134"/>
      </rPr>
      <t>外商投资环境建设补助资金</t>
    </r>
  </si>
  <si>
    <r>
      <t xml:space="preserve">    </t>
    </r>
    <r>
      <rPr>
        <sz val="12"/>
        <rFont val="宋体"/>
        <family val="3"/>
        <charset val="134"/>
      </rPr>
      <t>其他涉外发展服务支出</t>
    </r>
  </si>
  <si>
    <r>
      <t xml:space="preserve">  </t>
    </r>
    <r>
      <rPr>
        <b/>
        <sz val="12"/>
        <rFont val="宋体"/>
        <family val="3"/>
        <charset val="134"/>
      </rPr>
      <t>其他商业服务业等支出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</si>
  <si>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服务业基础设施建设</t>
    </r>
  </si>
  <si>
    <r>
      <t xml:space="preserve">    </t>
    </r>
    <r>
      <rPr>
        <sz val="12"/>
        <rFont val="宋体"/>
        <family val="3"/>
        <charset val="134"/>
      </rPr>
      <t>其他商业服务业等支出</t>
    </r>
    <r>
      <rPr>
        <sz val="12"/>
        <rFont val="Times New Roman"/>
        <family val="1"/>
      </rPr>
      <t>(</t>
    </r>
    <r>
      <rPr>
        <sz val="12"/>
        <rFont val="宋体"/>
        <family val="3"/>
        <charset val="134"/>
      </rPr>
      <t>项</t>
    </r>
    <r>
      <rPr>
        <sz val="12"/>
        <rFont val="Times New Roman"/>
        <family val="1"/>
      </rPr>
      <t>)</t>
    </r>
  </si>
  <si>
    <r>
      <rPr>
        <b/>
        <sz val="12"/>
        <rFont val="宋体"/>
        <family val="3"/>
        <charset val="134"/>
      </rPr>
      <t>金融支出</t>
    </r>
  </si>
  <si>
    <r>
      <t xml:space="preserve">  </t>
    </r>
    <r>
      <rPr>
        <b/>
        <sz val="12"/>
        <rFont val="宋体"/>
        <family val="3"/>
        <charset val="134"/>
      </rPr>
      <t>金融部门行政支出</t>
    </r>
  </si>
  <si>
    <r>
      <t xml:space="preserve">    </t>
    </r>
    <r>
      <rPr>
        <sz val="12"/>
        <rFont val="宋体"/>
        <family val="3"/>
        <charset val="134"/>
      </rPr>
      <t>安全防卫</t>
    </r>
  </si>
  <si>
    <r>
      <t xml:space="preserve">    </t>
    </r>
    <r>
      <rPr>
        <sz val="12"/>
        <rFont val="宋体"/>
        <family val="3"/>
        <charset val="134"/>
      </rPr>
      <t>金融部门其他行政支出</t>
    </r>
  </si>
  <si>
    <r>
      <t xml:space="preserve">  </t>
    </r>
    <r>
      <rPr>
        <b/>
        <sz val="12"/>
        <rFont val="宋体"/>
        <family val="3"/>
        <charset val="134"/>
      </rPr>
      <t>金融部门监管支出</t>
    </r>
  </si>
  <si>
    <r>
      <t xml:space="preserve">    </t>
    </r>
    <r>
      <rPr>
        <sz val="12"/>
        <rFont val="宋体"/>
        <family val="3"/>
        <charset val="134"/>
      </rPr>
      <t>货币发行</t>
    </r>
  </si>
  <si>
    <r>
      <t xml:space="preserve">    </t>
    </r>
    <r>
      <rPr>
        <sz val="12"/>
        <rFont val="宋体"/>
        <family val="3"/>
        <charset val="134"/>
      </rPr>
      <t>金融服务</t>
    </r>
  </si>
  <si>
    <r>
      <t xml:space="preserve">    </t>
    </r>
    <r>
      <rPr>
        <sz val="12"/>
        <rFont val="宋体"/>
        <family val="3"/>
        <charset val="134"/>
      </rPr>
      <t>反假币</t>
    </r>
  </si>
  <si>
    <r>
      <t xml:space="preserve">    </t>
    </r>
    <r>
      <rPr>
        <sz val="12"/>
        <rFont val="宋体"/>
        <family val="3"/>
        <charset val="134"/>
      </rPr>
      <t>重点金融机构监管</t>
    </r>
  </si>
  <si>
    <r>
      <t xml:space="preserve">    </t>
    </r>
    <r>
      <rPr>
        <sz val="12"/>
        <rFont val="宋体"/>
        <family val="3"/>
        <charset val="134"/>
      </rPr>
      <t>金融稽查与案件处理</t>
    </r>
  </si>
  <si>
    <r>
      <t xml:space="preserve">    </t>
    </r>
    <r>
      <rPr>
        <sz val="12"/>
        <rFont val="宋体"/>
        <family val="3"/>
        <charset val="134"/>
      </rPr>
      <t>金融行业电子化建设</t>
    </r>
  </si>
  <si>
    <r>
      <t xml:space="preserve">    </t>
    </r>
    <r>
      <rPr>
        <sz val="12"/>
        <rFont val="宋体"/>
        <family val="3"/>
        <charset val="134"/>
      </rPr>
      <t>从业人员资格考试</t>
    </r>
  </si>
  <si>
    <r>
      <t xml:space="preserve">    </t>
    </r>
    <r>
      <rPr>
        <sz val="12"/>
        <rFont val="宋体"/>
        <family val="3"/>
        <charset val="134"/>
      </rPr>
      <t>反洗钱</t>
    </r>
  </si>
  <si>
    <r>
      <t xml:space="preserve">    </t>
    </r>
    <r>
      <rPr>
        <sz val="12"/>
        <rFont val="宋体"/>
        <family val="3"/>
        <charset val="134"/>
      </rPr>
      <t>金融部门其他监管支出</t>
    </r>
  </si>
  <si>
    <r>
      <t xml:space="preserve">  </t>
    </r>
    <r>
      <rPr>
        <b/>
        <sz val="12"/>
        <rFont val="宋体"/>
        <family val="3"/>
        <charset val="134"/>
      </rPr>
      <t>金融发展支出</t>
    </r>
  </si>
  <si>
    <r>
      <t xml:space="preserve">    </t>
    </r>
    <r>
      <rPr>
        <sz val="12"/>
        <rFont val="宋体"/>
        <family val="3"/>
        <charset val="134"/>
      </rPr>
      <t>政策性银行亏损补贴</t>
    </r>
  </si>
  <si>
    <r>
      <t xml:space="preserve">    </t>
    </r>
    <r>
      <rPr>
        <sz val="12"/>
        <rFont val="宋体"/>
        <family val="3"/>
        <charset val="134"/>
      </rPr>
      <t>利息费用补贴支出</t>
    </r>
  </si>
  <si>
    <r>
      <t xml:space="preserve">    </t>
    </r>
    <r>
      <rPr>
        <sz val="12"/>
        <rFont val="宋体"/>
        <family val="3"/>
        <charset val="134"/>
      </rPr>
      <t>补充资本金</t>
    </r>
  </si>
  <si>
    <r>
      <t xml:space="preserve">    </t>
    </r>
    <r>
      <rPr>
        <sz val="12"/>
        <rFont val="宋体"/>
        <family val="3"/>
        <charset val="134"/>
      </rPr>
      <t>风险基金补助</t>
    </r>
  </si>
  <si>
    <r>
      <t xml:space="preserve">    </t>
    </r>
    <r>
      <rPr>
        <sz val="12"/>
        <rFont val="宋体"/>
        <family val="3"/>
        <charset val="134"/>
      </rPr>
      <t>其他金融发展支出</t>
    </r>
  </si>
  <si>
    <r>
      <t xml:space="preserve">  </t>
    </r>
    <r>
      <rPr>
        <b/>
        <sz val="12"/>
        <rFont val="宋体"/>
        <family val="3"/>
        <charset val="134"/>
      </rPr>
      <t>金融调控支出</t>
    </r>
  </si>
  <si>
    <r>
      <t xml:space="preserve">    </t>
    </r>
    <r>
      <rPr>
        <sz val="12"/>
        <rFont val="宋体"/>
        <family val="3"/>
        <charset val="134"/>
      </rPr>
      <t>中央银行亏损补贴</t>
    </r>
  </si>
  <si>
    <r>
      <t xml:space="preserve">    </t>
    </r>
    <r>
      <rPr>
        <sz val="12"/>
        <rFont val="宋体"/>
        <family val="3"/>
        <charset val="134"/>
      </rPr>
      <t>其他金融调控支出</t>
    </r>
  </si>
  <si>
    <r>
      <t xml:space="preserve">  </t>
    </r>
    <r>
      <rPr>
        <b/>
        <sz val="12"/>
        <rFont val="宋体"/>
        <family val="3"/>
        <charset val="134"/>
      </rPr>
      <t>其他金融支出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</si>
  <si>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其他金融支出</t>
    </r>
    <r>
      <rPr>
        <sz val="12"/>
        <rFont val="Times New Roman"/>
        <family val="1"/>
      </rPr>
      <t>(</t>
    </r>
    <r>
      <rPr>
        <sz val="12"/>
        <rFont val="宋体"/>
        <family val="3"/>
        <charset val="134"/>
      </rPr>
      <t>项</t>
    </r>
    <r>
      <rPr>
        <sz val="12"/>
        <rFont val="Times New Roman"/>
        <family val="1"/>
      </rPr>
      <t>)</t>
    </r>
  </si>
  <si>
    <r>
      <rPr>
        <b/>
        <sz val="12"/>
        <rFont val="宋体"/>
        <family val="3"/>
        <charset val="134"/>
      </rPr>
      <t>援助其他地区支出</t>
    </r>
  </si>
  <si>
    <r>
      <t xml:space="preserve">  </t>
    </r>
    <r>
      <rPr>
        <b/>
        <sz val="12"/>
        <rFont val="宋体"/>
        <family val="3"/>
        <charset val="134"/>
      </rPr>
      <t>一般公共服务</t>
    </r>
  </si>
  <si>
    <r>
      <t xml:space="preserve">  </t>
    </r>
    <r>
      <rPr>
        <b/>
        <sz val="12"/>
        <rFont val="宋体"/>
        <family val="3"/>
        <charset val="134"/>
      </rPr>
      <t>教育</t>
    </r>
  </si>
  <si>
    <r>
      <t xml:space="preserve">  </t>
    </r>
    <r>
      <rPr>
        <b/>
        <sz val="12"/>
        <rFont val="宋体"/>
        <family val="3"/>
        <charset val="134"/>
      </rPr>
      <t>文化体育与传媒</t>
    </r>
  </si>
  <si>
    <r>
      <t xml:space="preserve">  </t>
    </r>
    <r>
      <rPr>
        <b/>
        <sz val="12"/>
        <rFont val="宋体"/>
        <family val="3"/>
        <charset val="134"/>
      </rPr>
      <t>医疗卫生</t>
    </r>
  </si>
  <si>
    <r>
      <t xml:space="preserve">  </t>
    </r>
    <r>
      <rPr>
        <b/>
        <sz val="12"/>
        <rFont val="宋体"/>
        <family val="3"/>
        <charset val="134"/>
      </rPr>
      <t>节能环保</t>
    </r>
  </si>
  <si>
    <r>
      <t xml:space="preserve">  </t>
    </r>
    <r>
      <rPr>
        <b/>
        <sz val="12"/>
        <rFont val="宋体"/>
        <family val="3"/>
        <charset val="134"/>
      </rPr>
      <t>交通运输</t>
    </r>
  </si>
  <si>
    <r>
      <t xml:space="preserve">  </t>
    </r>
    <r>
      <rPr>
        <b/>
        <sz val="12"/>
        <rFont val="宋体"/>
        <family val="3"/>
        <charset val="134"/>
      </rPr>
      <t>住房保障</t>
    </r>
  </si>
  <si>
    <r>
      <t xml:space="preserve">  </t>
    </r>
    <r>
      <rPr>
        <b/>
        <sz val="12"/>
        <rFont val="宋体"/>
        <family val="3"/>
        <charset val="134"/>
      </rPr>
      <t>其他支出</t>
    </r>
  </si>
  <si>
    <r>
      <rPr>
        <b/>
        <sz val="12"/>
        <rFont val="宋体"/>
        <family val="3"/>
        <charset val="134"/>
      </rPr>
      <t>自然资源海洋气象等支出</t>
    </r>
  </si>
  <si>
    <r>
      <t xml:space="preserve">  </t>
    </r>
    <r>
      <rPr>
        <b/>
        <sz val="12"/>
        <rFont val="宋体"/>
        <family val="3"/>
        <charset val="134"/>
      </rPr>
      <t>自然资源事务</t>
    </r>
  </si>
  <si>
    <r>
      <t xml:space="preserve">    </t>
    </r>
    <r>
      <rPr>
        <sz val="12"/>
        <rFont val="宋体"/>
        <family val="3"/>
        <charset val="134"/>
      </rPr>
      <t>自然资源规划及管理</t>
    </r>
  </si>
  <si>
    <r>
      <t xml:space="preserve">    </t>
    </r>
    <r>
      <rPr>
        <sz val="12"/>
        <rFont val="宋体"/>
        <family val="3"/>
        <charset val="134"/>
      </rPr>
      <t>土地资源调查</t>
    </r>
  </si>
  <si>
    <r>
      <t xml:space="preserve">    </t>
    </r>
    <r>
      <rPr>
        <sz val="12"/>
        <rFont val="宋体"/>
        <family val="3"/>
        <charset val="134"/>
      </rPr>
      <t>土地资源利用与保护</t>
    </r>
  </si>
  <si>
    <r>
      <t xml:space="preserve">    </t>
    </r>
    <r>
      <rPr>
        <sz val="12"/>
        <rFont val="宋体"/>
        <family val="3"/>
        <charset val="134"/>
      </rPr>
      <t>自然资源社会公益服务</t>
    </r>
  </si>
  <si>
    <r>
      <t xml:space="preserve">    </t>
    </r>
    <r>
      <rPr>
        <sz val="12"/>
        <rFont val="宋体"/>
        <family val="3"/>
        <charset val="134"/>
      </rPr>
      <t>自然资源行业业务管理</t>
    </r>
  </si>
  <si>
    <r>
      <t xml:space="preserve">    </t>
    </r>
    <r>
      <rPr>
        <sz val="12"/>
        <rFont val="宋体"/>
        <family val="3"/>
        <charset val="134"/>
      </rPr>
      <t>自然资源调查</t>
    </r>
  </si>
  <si>
    <r>
      <t xml:space="preserve">    </t>
    </r>
    <r>
      <rPr>
        <sz val="12"/>
        <rFont val="宋体"/>
        <family val="3"/>
        <charset val="134"/>
      </rPr>
      <t>国土整治</t>
    </r>
  </si>
  <si>
    <r>
      <t xml:space="preserve">    </t>
    </r>
    <r>
      <rPr>
        <sz val="12"/>
        <rFont val="宋体"/>
        <family val="3"/>
        <charset val="134"/>
      </rPr>
      <t>土地资源储备支出</t>
    </r>
  </si>
  <si>
    <r>
      <t xml:space="preserve">    </t>
    </r>
    <r>
      <rPr>
        <sz val="12"/>
        <rFont val="宋体"/>
        <family val="3"/>
        <charset val="134"/>
      </rPr>
      <t>地质矿产资源与环境调查</t>
    </r>
  </si>
  <si>
    <r>
      <t xml:space="preserve">    </t>
    </r>
    <r>
      <rPr>
        <sz val="12"/>
        <rFont val="宋体"/>
        <family val="3"/>
        <charset val="134"/>
      </rPr>
      <t>地质矿产资源利用与保护</t>
    </r>
  </si>
  <si>
    <r>
      <t xml:space="preserve">    </t>
    </r>
    <r>
      <rPr>
        <sz val="12"/>
        <rFont val="宋体"/>
        <family val="3"/>
        <charset val="134"/>
      </rPr>
      <t>地质转产项目财政贴息</t>
    </r>
  </si>
  <si>
    <r>
      <t xml:space="preserve">    </t>
    </r>
    <r>
      <rPr>
        <sz val="12"/>
        <rFont val="宋体"/>
        <family val="3"/>
        <charset val="134"/>
      </rPr>
      <t>国外风险勘查</t>
    </r>
  </si>
  <si>
    <r>
      <t xml:space="preserve">    </t>
    </r>
    <r>
      <rPr>
        <sz val="12"/>
        <rFont val="宋体"/>
        <family val="3"/>
        <charset val="134"/>
      </rPr>
      <t>地质勘查基金</t>
    </r>
    <r>
      <rPr>
        <sz val="12"/>
        <rFont val="Times New Roman"/>
        <family val="1"/>
      </rPr>
      <t>(</t>
    </r>
    <r>
      <rPr>
        <sz val="12"/>
        <rFont val="宋体"/>
        <family val="3"/>
        <charset val="134"/>
      </rPr>
      <t>周转金</t>
    </r>
    <r>
      <rPr>
        <sz val="12"/>
        <rFont val="Times New Roman"/>
        <family val="1"/>
      </rPr>
      <t>)</t>
    </r>
    <r>
      <rPr>
        <sz val="12"/>
        <rFont val="宋体"/>
        <family val="3"/>
        <charset val="134"/>
      </rPr>
      <t>支出</t>
    </r>
  </si>
  <si>
    <r>
      <t xml:space="preserve">    </t>
    </r>
    <r>
      <rPr>
        <sz val="12"/>
        <rFont val="宋体"/>
        <family val="3"/>
        <charset val="134"/>
      </rPr>
      <t>其他自然资源事务支出</t>
    </r>
  </si>
  <si>
    <r>
      <t xml:space="preserve">  </t>
    </r>
    <r>
      <rPr>
        <b/>
        <sz val="12"/>
        <rFont val="宋体"/>
        <family val="3"/>
        <charset val="134"/>
      </rPr>
      <t>海洋管理事务</t>
    </r>
  </si>
  <si>
    <r>
      <t xml:space="preserve">    </t>
    </r>
    <r>
      <rPr>
        <sz val="12"/>
        <rFont val="宋体"/>
        <family val="3"/>
        <charset val="134"/>
      </rPr>
      <t>海域使用管理</t>
    </r>
  </si>
  <si>
    <r>
      <t xml:space="preserve">    </t>
    </r>
    <r>
      <rPr>
        <sz val="12"/>
        <rFont val="宋体"/>
        <family val="3"/>
        <charset val="134"/>
      </rPr>
      <t>海洋环境保护与监测</t>
    </r>
  </si>
  <si>
    <r>
      <t xml:space="preserve">    </t>
    </r>
    <r>
      <rPr>
        <sz val="12"/>
        <rFont val="宋体"/>
        <family val="3"/>
        <charset val="134"/>
      </rPr>
      <t>海洋调查评价</t>
    </r>
  </si>
  <si>
    <r>
      <t xml:space="preserve">    </t>
    </r>
    <r>
      <rPr>
        <sz val="12"/>
        <rFont val="宋体"/>
        <family val="3"/>
        <charset val="134"/>
      </rPr>
      <t>海洋权益维护</t>
    </r>
  </si>
  <si>
    <r>
      <t xml:space="preserve">    </t>
    </r>
    <r>
      <rPr>
        <sz val="12"/>
        <rFont val="宋体"/>
        <family val="3"/>
        <charset val="134"/>
      </rPr>
      <t>海洋执法监察</t>
    </r>
  </si>
  <si>
    <r>
      <t xml:space="preserve">    </t>
    </r>
    <r>
      <rPr>
        <sz val="12"/>
        <rFont val="宋体"/>
        <family val="3"/>
        <charset val="134"/>
      </rPr>
      <t>海洋防灾减灾</t>
    </r>
  </si>
  <si>
    <r>
      <t xml:space="preserve">    </t>
    </r>
    <r>
      <rPr>
        <sz val="12"/>
        <rFont val="宋体"/>
        <family val="3"/>
        <charset val="134"/>
      </rPr>
      <t>海洋卫星</t>
    </r>
  </si>
  <si>
    <r>
      <t xml:space="preserve">    </t>
    </r>
    <r>
      <rPr>
        <sz val="12"/>
        <rFont val="宋体"/>
        <family val="3"/>
        <charset val="134"/>
      </rPr>
      <t>极地考察</t>
    </r>
  </si>
  <si>
    <r>
      <t xml:space="preserve">    </t>
    </r>
    <r>
      <rPr>
        <sz val="12"/>
        <rFont val="宋体"/>
        <family val="3"/>
        <charset val="134"/>
      </rPr>
      <t>海洋矿产资源勘探研究</t>
    </r>
  </si>
  <si>
    <r>
      <t xml:space="preserve">    </t>
    </r>
    <r>
      <rPr>
        <sz val="12"/>
        <rFont val="宋体"/>
        <family val="3"/>
        <charset val="134"/>
      </rPr>
      <t>海港航标维护</t>
    </r>
  </si>
  <si>
    <r>
      <t xml:space="preserve">    </t>
    </r>
    <r>
      <rPr>
        <sz val="12"/>
        <rFont val="宋体"/>
        <family val="3"/>
        <charset val="134"/>
      </rPr>
      <t>海水淡化</t>
    </r>
  </si>
  <si>
    <r>
      <t xml:space="preserve">    </t>
    </r>
    <r>
      <rPr>
        <sz val="12"/>
        <rFont val="宋体"/>
        <family val="3"/>
        <charset val="134"/>
      </rPr>
      <t>无居民海岛使用金支出</t>
    </r>
  </si>
  <si>
    <r>
      <t xml:space="preserve">    </t>
    </r>
    <r>
      <rPr>
        <sz val="12"/>
        <rFont val="宋体"/>
        <family val="3"/>
        <charset val="134"/>
      </rPr>
      <t>海岛和海域保护</t>
    </r>
  </si>
  <si>
    <r>
      <t xml:space="preserve">    </t>
    </r>
    <r>
      <rPr>
        <sz val="12"/>
        <rFont val="宋体"/>
        <family val="3"/>
        <charset val="134"/>
      </rPr>
      <t>其他海洋管理事务支出</t>
    </r>
  </si>
  <si>
    <r>
      <t xml:space="preserve">  </t>
    </r>
    <r>
      <rPr>
        <b/>
        <sz val="12"/>
        <rFont val="宋体"/>
        <family val="3"/>
        <charset val="134"/>
      </rPr>
      <t>测绘事务</t>
    </r>
  </si>
  <si>
    <r>
      <t xml:space="preserve">    </t>
    </r>
    <r>
      <rPr>
        <sz val="12"/>
        <rFont val="宋体"/>
        <family val="3"/>
        <charset val="134"/>
      </rPr>
      <t>基础测绘</t>
    </r>
  </si>
  <si>
    <r>
      <t xml:space="preserve">    </t>
    </r>
    <r>
      <rPr>
        <sz val="12"/>
        <rFont val="宋体"/>
        <family val="3"/>
        <charset val="134"/>
      </rPr>
      <t>航空摄影</t>
    </r>
  </si>
  <si>
    <r>
      <t xml:space="preserve">    </t>
    </r>
    <r>
      <rPr>
        <sz val="12"/>
        <rFont val="宋体"/>
        <family val="3"/>
        <charset val="134"/>
      </rPr>
      <t>测绘工程建设</t>
    </r>
  </si>
  <si>
    <r>
      <t xml:space="preserve">    </t>
    </r>
    <r>
      <rPr>
        <sz val="12"/>
        <rFont val="宋体"/>
        <family val="3"/>
        <charset val="134"/>
      </rPr>
      <t>其他测绘事务支出</t>
    </r>
  </si>
  <si>
    <r>
      <t xml:space="preserve">  </t>
    </r>
    <r>
      <rPr>
        <b/>
        <sz val="12"/>
        <rFont val="宋体"/>
        <family val="3"/>
        <charset val="134"/>
      </rPr>
      <t>气象事务</t>
    </r>
  </si>
  <si>
    <r>
      <t xml:space="preserve">    </t>
    </r>
    <r>
      <rPr>
        <sz val="12"/>
        <rFont val="宋体"/>
        <family val="3"/>
        <charset val="134"/>
      </rPr>
      <t>气象事业机构</t>
    </r>
  </si>
  <si>
    <r>
      <t xml:space="preserve">    </t>
    </r>
    <r>
      <rPr>
        <sz val="12"/>
        <rFont val="宋体"/>
        <family val="3"/>
        <charset val="134"/>
      </rPr>
      <t>气象探测</t>
    </r>
  </si>
  <si>
    <r>
      <t xml:space="preserve">    </t>
    </r>
    <r>
      <rPr>
        <sz val="12"/>
        <rFont val="宋体"/>
        <family val="3"/>
        <charset val="134"/>
      </rPr>
      <t>气象信息传输及管理</t>
    </r>
  </si>
  <si>
    <r>
      <t xml:space="preserve">    </t>
    </r>
    <r>
      <rPr>
        <sz val="12"/>
        <rFont val="宋体"/>
        <family val="3"/>
        <charset val="134"/>
      </rPr>
      <t>气象预报预测</t>
    </r>
  </si>
  <si>
    <r>
      <t xml:space="preserve">    </t>
    </r>
    <r>
      <rPr>
        <sz val="12"/>
        <rFont val="宋体"/>
        <family val="3"/>
        <charset val="134"/>
      </rPr>
      <t>气象服务</t>
    </r>
  </si>
  <si>
    <r>
      <t xml:space="preserve">    </t>
    </r>
    <r>
      <rPr>
        <sz val="12"/>
        <rFont val="宋体"/>
        <family val="3"/>
        <charset val="134"/>
      </rPr>
      <t>气象装备保障维护</t>
    </r>
  </si>
  <si>
    <r>
      <t xml:space="preserve">    </t>
    </r>
    <r>
      <rPr>
        <sz val="12"/>
        <rFont val="宋体"/>
        <family val="3"/>
        <charset val="134"/>
      </rPr>
      <t>气象基础设施建设与维修</t>
    </r>
  </si>
  <si>
    <r>
      <t xml:space="preserve">    </t>
    </r>
    <r>
      <rPr>
        <sz val="12"/>
        <rFont val="宋体"/>
        <family val="3"/>
        <charset val="134"/>
      </rPr>
      <t>气象卫星</t>
    </r>
  </si>
  <si>
    <r>
      <t xml:space="preserve">    </t>
    </r>
    <r>
      <rPr>
        <sz val="12"/>
        <rFont val="宋体"/>
        <family val="3"/>
        <charset val="134"/>
      </rPr>
      <t>气象法规与标准</t>
    </r>
  </si>
  <si>
    <r>
      <t xml:space="preserve">    </t>
    </r>
    <r>
      <rPr>
        <sz val="12"/>
        <rFont val="宋体"/>
        <family val="3"/>
        <charset val="134"/>
      </rPr>
      <t>气象资金审计稽查</t>
    </r>
  </si>
  <si>
    <r>
      <t xml:space="preserve">    </t>
    </r>
    <r>
      <rPr>
        <sz val="12"/>
        <rFont val="宋体"/>
        <family val="3"/>
        <charset val="134"/>
      </rPr>
      <t>其他气象事务支出</t>
    </r>
  </si>
  <si>
    <r>
      <t xml:space="preserve">  </t>
    </r>
    <r>
      <rPr>
        <b/>
        <sz val="12"/>
        <rFont val="宋体"/>
        <family val="3"/>
        <charset val="134"/>
      </rPr>
      <t>其他自然资源海洋气象等支出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</si>
  <si>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其他自然资源海洋气象等支出</t>
    </r>
    <r>
      <rPr>
        <sz val="12"/>
        <rFont val="Times New Roman"/>
        <family val="1"/>
      </rPr>
      <t>(</t>
    </r>
    <r>
      <rPr>
        <sz val="12"/>
        <rFont val="宋体"/>
        <family val="3"/>
        <charset val="134"/>
      </rPr>
      <t>项</t>
    </r>
    <r>
      <rPr>
        <sz val="12"/>
        <rFont val="Times New Roman"/>
        <family val="1"/>
      </rPr>
      <t>)</t>
    </r>
  </si>
  <si>
    <r>
      <rPr>
        <b/>
        <sz val="12"/>
        <rFont val="宋体"/>
        <family val="3"/>
        <charset val="134"/>
      </rPr>
      <t>住房保障支出</t>
    </r>
  </si>
  <si>
    <r>
      <t xml:space="preserve">  </t>
    </r>
    <r>
      <rPr>
        <b/>
        <sz val="12"/>
        <rFont val="宋体"/>
        <family val="3"/>
        <charset val="134"/>
      </rPr>
      <t>保障性安居工程支出</t>
    </r>
  </si>
  <si>
    <r>
      <t xml:space="preserve">    </t>
    </r>
    <r>
      <rPr>
        <sz val="12"/>
        <rFont val="宋体"/>
        <family val="3"/>
        <charset val="134"/>
      </rPr>
      <t>廉租住房</t>
    </r>
  </si>
  <si>
    <r>
      <t xml:space="preserve">    </t>
    </r>
    <r>
      <rPr>
        <sz val="12"/>
        <rFont val="宋体"/>
        <family val="3"/>
        <charset val="134"/>
      </rPr>
      <t>沉陷区治理</t>
    </r>
  </si>
  <si>
    <r>
      <t xml:space="preserve">    </t>
    </r>
    <r>
      <rPr>
        <sz val="12"/>
        <rFont val="宋体"/>
        <family val="3"/>
        <charset val="134"/>
      </rPr>
      <t>棚户区改造</t>
    </r>
  </si>
  <si>
    <r>
      <t xml:space="preserve">    </t>
    </r>
    <r>
      <rPr>
        <sz val="12"/>
        <rFont val="宋体"/>
        <family val="3"/>
        <charset val="134"/>
      </rPr>
      <t>少数民族地区游牧民定居工程</t>
    </r>
  </si>
  <si>
    <r>
      <t xml:space="preserve">    </t>
    </r>
    <r>
      <rPr>
        <sz val="12"/>
        <rFont val="宋体"/>
        <family val="3"/>
        <charset val="134"/>
      </rPr>
      <t>农村危房改造</t>
    </r>
  </si>
  <si>
    <r>
      <t xml:space="preserve">    </t>
    </r>
    <r>
      <rPr>
        <sz val="12"/>
        <rFont val="宋体"/>
        <family val="3"/>
        <charset val="134"/>
      </rPr>
      <t>公共租赁住房</t>
    </r>
  </si>
  <si>
    <r>
      <t xml:space="preserve">    </t>
    </r>
    <r>
      <rPr>
        <sz val="12"/>
        <rFont val="宋体"/>
        <family val="3"/>
        <charset val="134"/>
      </rPr>
      <t>保障性住房租金补贴</t>
    </r>
  </si>
  <si>
    <r>
      <t xml:space="preserve">    </t>
    </r>
    <r>
      <rPr>
        <sz val="12"/>
        <rFont val="宋体"/>
        <family val="3"/>
        <charset val="134"/>
      </rPr>
      <t>其他保障性安居工程支出</t>
    </r>
  </si>
  <si>
    <r>
      <t xml:space="preserve">  </t>
    </r>
    <r>
      <rPr>
        <b/>
        <sz val="12"/>
        <rFont val="宋体"/>
        <family val="3"/>
        <charset val="134"/>
      </rPr>
      <t>住房改革支出</t>
    </r>
  </si>
  <si>
    <r>
      <t xml:space="preserve">    </t>
    </r>
    <r>
      <rPr>
        <sz val="12"/>
        <rFont val="宋体"/>
        <family val="3"/>
        <charset val="134"/>
      </rPr>
      <t>住房公积金</t>
    </r>
  </si>
  <si>
    <r>
      <t xml:space="preserve">    </t>
    </r>
    <r>
      <rPr>
        <sz val="12"/>
        <rFont val="宋体"/>
        <family val="3"/>
        <charset val="134"/>
      </rPr>
      <t>提租补贴</t>
    </r>
  </si>
  <si>
    <r>
      <t xml:space="preserve">    </t>
    </r>
    <r>
      <rPr>
        <sz val="12"/>
        <rFont val="宋体"/>
        <family val="3"/>
        <charset val="134"/>
      </rPr>
      <t>购房补贴</t>
    </r>
  </si>
  <si>
    <r>
      <t xml:space="preserve">  </t>
    </r>
    <r>
      <rPr>
        <b/>
        <sz val="12"/>
        <rFont val="宋体"/>
        <family val="3"/>
        <charset val="134"/>
      </rPr>
      <t>城乡社区住宅</t>
    </r>
  </si>
  <si>
    <r>
      <t xml:space="preserve">    </t>
    </r>
    <r>
      <rPr>
        <sz val="12"/>
        <rFont val="宋体"/>
        <family val="3"/>
        <charset val="134"/>
      </rPr>
      <t>公有住房建设和维修改造支出</t>
    </r>
  </si>
  <si>
    <r>
      <t xml:space="preserve">    </t>
    </r>
    <r>
      <rPr>
        <sz val="12"/>
        <rFont val="宋体"/>
        <family val="3"/>
        <charset val="134"/>
      </rPr>
      <t>住房公积金管理</t>
    </r>
  </si>
  <si>
    <r>
      <t xml:space="preserve">    </t>
    </r>
    <r>
      <rPr>
        <sz val="12"/>
        <rFont val="宋体"/>
        <family val="3"/>
        <charset val="134"/>
      </rPr>
      <t>其他城乡社区住宅支出</t>
    </r>
  </si>
  <si>
    <r>
      <rPr>
        <b/>
        <sz val="12"/>
        <rFont val="宋体"/>
        <family val="3"/>
        <charset val="134"/>
      </rPr>
      <t>粮油物资储备支出</t>
    </r>
  </si>
  <si>
    <r>
      <t xml:space="preserve">  </t>
    </r>
    <r>
      <rPr>
        <b/>
        <sz val="12"/>
        <rFont val="宋体"/>
        <family val="3"/>
        <charset val="134"/>
      </rPr>
      <t>粮油事务</t>
    </r>
  </si>
  <si>
    <r>
      <t xml:space="preserve">    </t>
    </r>
    <r>
      <rPr>
        <sz val="12"/>
        <rFont val="宋体"/>
        <family val="3"/>
        <charset val="134"/>
      </rPr>
      <t>粮食财务与审计支出</t>
    </r>
  </si>
  <si>
    <r>
      <t xml:space="preserve">    </t>
    </r>
    <r>
      <rPr>
        <sz val="12"/>
        <rFont val="宋体"/>
        <family val="3"/>
        <charset val="134"/>
      </rPr>
      <t>粮食信息统计</t>
    </r>
  </si>
  <si>
    <r>
      <t xml:space="preserve">    </t>
    </r>
    <r>
      <rPr>
        <sz val="12"/>
        <rFont val="宋体"/>
        <family val="3"/>
        <charset val="134"/>
      </rPr>
      <t>粮食专项业务活动</t>
    </r>
  </si>
  <si>
    <r>
      <t xml:space="preserve">    </t>
    </r>
    <r>
      <rPr>
        <sz val="12"/>
        <rFont val="宋体"/>
        <family val="3"/>
        <charset val="134"/>
      </rPr>
      <t>国家粮油差价补贴</t>
    </r>
  </si>
  <si>
    <r>
      <t xml:space="preserve">    </t>
    </r>
    <r>
      <rPr>
        <sz val="12"/>
        <rFont val="宋体"/>
        <family val="3"/>
        <charset val="134"/>
      </rPr>
      <t>粮食财务挂账利息补贴</t>
    </r>
  </si>
  <si>
    <r>
      <t xml:space="preserve">    </t>
    </r>
    <r>
      <rPr>
        <sz val="12"/>
        <rFont val="宋体"/>
        <family val="3"/>
        <charset val="134"/>
      </rPr>
      <t>粮食财务挂账消化款</t>
    </r>
  </si>
  <si>
    <r>
      <t xml:space="preserve">    </t>
    </r>
    <r>
      <rPr>
        <sz val="12"/>
        <rFont val="宋体"/>
        <family val="3"/>
        <charset val="134"/>
      </rPr>
      <t>处理陈化粮补贴</t>
    </r>
  </si>
  <si>
    <r>
      <t xml:space="preserve">    </t>
    </r>
    <r>
      <rPr>
        <sz val="12"/>
        <rFont val="宋体"/>
        <family val="3"/>
        <charset val="134"/>
      </rPr>
      <t>粮食风险基金</t>
    </r>
  </si>
  <si>
    <r>
      <t xml:space="preserve">    </t>
    </r>
    <r>
      <rPr>
        <sz val="12"/>
        <rFont val="宋体"/>
        <family val="3"/>
        <charset val="134"/>
      </rPr>
      <t>粮油市场调控专项资金</t>
    </r>
  </si>
  <si>
    <r>
      <t xml:space="preserve">    </t>
    </r>
    <r>
      <rPr>
        <sz val="12"/>
        <rFont val="宋体"/>
        <family val="3"/>
        <charset val="134"/>
      </rPr>
      <t>其他粮油事务支出</t>
    </r>
  </si>
  <si>
    <r>
      <t xml:space="preserve">  </t>
    </r>
    <r>
      <rPr>
        <b/>
        <sz val="12"/>
        <rFont val="宋体"/>
        <family val="3"/>
        <charset val="134"/>
      </rPr>
      <t>物资事务</t>
    </r>
  </si>
  <si>
    <r>
      <t xml:space="preserve">    </t>
    </r>
    <r>
      <rPr>
        <sz val="12"/>
        <rFont val="宋体"/>
        <family val="3"/>
        <charset val="134"/>
      </rPr>
      <t>铁路专用线</t>
    </r>
  </si>
  <si>
    <r>
      <t xml:space="preserve">    </t>
    </r>
    <r>
      <rPr>
        <sz val="12"/>
        <rFont val="宋体"/>
        <family val="3"/>
        <charset val="134"/>
      </rPr>
      <t>护库武警和民兵支出</t>
    </r>
  </si>
  <si>
    <r>
      <t xml:space="preserve">    </t>
    </r>
    <r>
      <rPr>
        <sz val="12"/>
        <rFont val="宋体"/>
        <family val="3"/>
        <charset val="134"/>
      </rPr>
      <t>物资保管与保养</t>
    </r>
  </si>
  <si>
    <r>
      <t xml:space="preserve">    </t>
    </r>
    <r>
      <rPr>
        <sz val="12"/>
        <rFont val="宋体"/>
        <family val="3"/>
        <charset val="134"/>
      </rPr>
      <t>专项贷款利息</t>
    </r>
  </si>
  <si>
    <r>
      <t xml:space="preserve">    </t>
    </r>
    <r>
      <rPr>
        <sz val="12"/>
        <rFont val="宋体"/>
        <family val="3"/>
        <charset val="134"/>
      </rPr>
      <t>物资转移</t>
    </r>
  </si>
  <si>
    <r>
      <t xml:space="preserve">    </t>
    </r>
    <r>
      <rPr>
        <sz val="12"/>
        <rFont val="宋体"/>
        <family val="3"/>
        <charset val="134"/>
      </rPr>
      <t>物资轮换</t>
    </r>
  </si>
  <si>
    <r>
      <t xml:space="preserve">    </t>
    </r>
    <r>
      <rPr>
        <sz val="12"/>
        <rFont val="宋体"/>
        <family val="3"/>
        <charset val="134"/>
      </rPr>
      <t>仓库建设</t>
    </r>
  </si>
  <si>
    <r>
      <t xml:space="preserve">    </t>
    </r>
    <r>
      <rPr>
        <sz val="12"/>
        <rFont val="宋体"/>
        <family val="3"/>
        <charset val="134"/>
      </rPr>
      <t>仓库安防</t>
    </r>
  </si>
  <si>
    <r>
      <t xml:space="preserve">    </t>
    </r>
    <r>
      <rPr>
        <sz val="12"/>
        <rFont val="宋体"/>
        <family val="3"/>
        <charset val="134"/>
      </rPr>
      <t>其他物资事务支出</t>
    </r>
  </si>
  <si>
    <r>
      <t xml:space="preserve">  </t>
    </r>
    <r>
      <rPr>
        <b/>
        <sz val="12"/>
        <rFont val="宋体"/>
        <family val="3"/>
        <charset val="134"/>
      </rPr>
      <t>能源储备</t>
    </r>
  </si>
  <si>
    <r>
      <t xml:space="preserve">    </t>
    </r>
    <r>
      <rPr>
        <sz val="12"/>
        <rFont val="宋体"/>
        <family val="3"/>
        <charset val="134"/>
      </rPr>
      <t>石油储备</t>
    </r>
  </si>
  <si>
    <r>
      <t xml:space="preserve">    </t>
    </r>
    <r>
      <rPr>
        <sz val="12"/>
        <rFont val="宋体"/>
        <family val="3"/>
        <charset val="134"/>
      </rPr>
      <t>天然铀能源储备</t>
    </r>
  </si>
  <si>
    <r>
      <t xml:space="preserve">    </t>
    </r>
    <r>
      <rPr>
        <sz val="12"/>
        <rFont val="宋体"/>
        <family val="3"/>
        <charset val="134"/>
      </rPr>
      <t>煤炭储备</t>
    </r>
  </si>
  <si>
    <r>
      <t xml:space="preserve">    </t>
    </r>
    <r>
      <rPr>
        <sz val="12"/>
        <rFont val="宋体"/>
        <family val="3"/>
        <charset val="134"/>
      </rPr>
      <t>其他能源储备支出</t>
    </r>
  </si>
  <si>
    <r>
      <t xml:space="preserve">  </t>
    </r>
    <r>
      <rPr>
        <b/>
        <sz val="12"/>
        <rFont val="宋体"/>
        <family val="3"/>
        <charset val="134"/>
      </rPr>
      <t>粮油储备</t>
    </r>
  </si>
  <si>
    <r>
      <t xml:space="preserve">    </t>
    </r>
    <r>
      <rPr>
        <sz val="12"/>
        <rFont val="宋体"/>
        <family val="3"/>
        <charset val="134"/>
      </rPr>
      <t>储备粮油补贴</t>
    </r>
  </si>
  <si>
    <r>
      <t xml:space="preserve">    </t>
    </r>
    <r>
      <rPr>
        <sz val="12"/>
        <rFont val="宋体"/>
        <family val="3"/>
        <charset val="134"/>
      </rPr>
      <t>储备粮油差价补贴</t>
    </r>
  </si>
  <si>
    <r>
      <t xml:space="preserve">    </t>
    </r>
    <r>
      <rPr>
        <sz val="12"/>
        <rFont val="宋体"/>
        <family val="3"/>
        <charset val="134"/>
      </rPr>
      <t>储备粮</t>
    </r>
    <r>
      <rPr>
        <sz val="12"/>
        <rFont val="Times New Roman"/>
        <family val="1"/>
      </rPr>
      <t>(</t>
    </r>
    <r>
      <rPr>
        <sz val="12"/>
        <rFont val="宋体"/>
        <family val="3"/>
        <charset val="134"/>
      </rPr>
      <t>油</t>
    </r>
    <r>
      <rPr>
        <sz val="12"/>
        <rFont val="Times New Roman"/>
        <family val="1"/>
      </rPr>
      <t>)</t>
    </r>
    <r>
      <rPr>
        <sz val="12"/>
        <rFont val="宋体"/>
        <family val="3"/>
        <charset val="134"/>
      </rPr>
      <t>库建设</t>
    </r>
  </si>
  <si>
    <r>
      <t xml:space="preserve">    </t>
    </r>
    <r>
      <rPr>
        <sz val="12"/>
        <rFont val="宋体"/>
        <family val="3"/>
        <charset val="134"/>
      </rPr>
      <t>最低收购价政策支出</t>
    </r>
  </si>
  <si>
    <r>
      <t xml:space="preserve">    </t>
    </r>
    <r>
      <rPr>
        <sz val="12"/>
        <rFont val="宋体"/>
        <family val="3"/>
        <charset val="134"/>
      </rPr>
      <t>其他粮油储备支出</t>
    </r>
  </si>
  <si>
    <r>
      <t xml:space="preserve">  </t>
    </r>
    <r>
      <rPr>
        <b/>
        <sz val="12"/>
        <rFont val="宋体"/>
        <family val="3"/>
        <charset val="134"/>
      </rPr>
      <t>重要商品储备</t>
    </r>
  </si>
  <si>
    <r>
      <t xml:space="preserve">    </t>
    </r>
    <r>
      <rPr>
        <sz val="12"/>
        <rFont val="宋体"/>
        <family val="3"/>
        <charset val="134"/>
      </rPr>
      <t>棉花储备</t>
    </r>
  </si>
  <si>
    <r>
      <t xml:space="preserve">    </t>
    </r>
    <r>
      <rPr>
        <sz val="12"/>
        <rFont val="宋体"/>
        <family val="3"/>
        <charset val="134"/>
      </rPr>
      <t>食糖储备</t>
    </r>
  </si>
  <si>
    <r>
      <t xml:space="preserve">    </t>
    </r>
    <r>
      <rPr>
        <sz val="12"/>
        <rFont val="宋体"/>
        <family val="3"/>
        <charset val="134"/>
      </rPr>
      <t>肉类储备</t>
    </r>
  </si>
  <si>
    <r>
      <t xml:space="preserve">    </t>
    </r>
    <r>
      <rPr>
        <sz val="12"/>
        <rFont val="宋体"/>
        <family val="3"/>
        <charset val="134"/>
      </rPr>
      <t>化肥储备</t>
    </r>
  </si>
  <si>
    <r>
      <t xml:space="preserve">    </t>
    </r>
    <r>
      <rPr>
        <sz val="12"/>
        <rFont val="宋体"/>
        <family val="3"/>
        <charset val="134"/>
      </rPr>
      <t>农药储备</t>
    </r>
  </si>
  <si>
    <r>
      <t xml:space="preserve">    </t>
    </r>
    <r>
      <rPr>
        <sz val="12"/>
        <rFont val="宋体"/>
        <family val="3"/>
        <charset val="134"/>
      </rPr>
      <t>边销茶储备</t>
    </r>
  </si>
  <si>
    <r>
      <t xml:space="preserve">    </t>
    </r>
    <r>
      <rPr>
        <sz val="12"/>
        <rFont val="宋体"/>
        <family val="3"/>
        <charset val="134"/>
      </rPr>
      <t>羊毛储备</t>
    </r>
  </si>
  <si>
    <r>
      <t xml:space="preserve">    </t>
    </r>
    <r>
      <rPr>
        <sz val="12"/>
        <rFont val="宋体"/>
        <family val="3"/>
        <charset val="134"/>
      </rPr>
      <t>医药储备</t>
    </r>
  </si>
  <si>
    <r>
      <t xml:space="preserve">    </t>
    </r>
    <r>
      <rPr>
        <sz val="12"/>
        <rFont val="宋体"/>
        <family val="3"/>
        <charset val="134"/>
      </rPr>
      <t>食盐储备</t>
    </r>
  </si>
  <si>
    <r>
      <t xml:space="preserve">    </t>
    </r>
    <r>
      <rPr>
        <sz val="12"/>
        <rFont val="宋体"/>
        <family val="3"/>
        <charset val="134"/>
      </rPr>
      <t>战略物资储备</t>
    </r>
  </si>
  <si>
    <r>
      <t xml:space="preserve">    </t>
    </r>
    <r>
      <rPr>
        <sz val="12"/>
        <rFont val="宋体"/>
        <family val="3"/>
        <charset val="134"/>
      </rPr>
      <t>其他重要商品储备支出</t>
    </r>
  </si>
  <si>
    <r>
      <rPr>
        <b/>
        <sz val="12"/>
        <rFont val="宋体"/>
        <family val="3"/>
        <charset val="134"/>
      </rPr>
      <t>灾害防治及应急管理支出</t>
    </r>
  </si>
  <si>
    <r>
      <t xml:space="preserve">  </t>
    </r>
    <r>
      <rPr>
        <b/>
        <sz val="12"/>
        <rFont val="宋体"/>
        <family val="3"/>
        <charset val="134"/>
      </rPr>
      <t>应急管理事务</t>
    </r>
  </si>
  <si>
    <r>
      <t xml:space="preserve">    </t>
    </r>
    <r>
      <rPr>
        <sz val="12"/>
        <rFont val="宋体"/>
        <family val="3"/>
        <charset val="134"/>
      </rPr>
      <t>灾害风险防治</t>
    </r>
  </si>
  <si>
    <r>
      <t xml:space="preserve">    </t>
    </r>
    <r>
      <rPr>
        <sz val="12"/>
        <rFont val="宋体"/>
        <family val="3"/>
        <charset val="134"/>
      </rPr>
      <t>国务院安委会专项</t>
    </r>
  </si>
  <si>
    <r>
      <t xml:space="preserve">    </t>
    </r>
    <r>
      <rPr>
        <sz val="12"/>
        <rFont val="宋体"/>
        <family val="3"/>
        <charset val="134"/>
      </rPr>
      <t>安全监管</t>
    </r>
  </si>
  <si>
    <r>
      <t xml:space="preserve">    </t>
    </r>
    <r>
      <rPr>
        <sz val="12"/>
        <rFont val="宋体"/>
        <family val="3"/>
        <charset val="134"/>
      </rPr>
      <t>安全生产基础</t>
    </r>
  </si>
  <si>
    <r>
      <t xml:space="preserve">    </t>
    </r>
    <r>
      <rPr>
        <sz val="12"/>
        <rFont val="宋体"/>
        <family val="3"/>
        <charset val="134"/>
      </rPr>
      <t>应急救援</t>
    </r>
  </si>
  <si>
    <r>
      <t xml:space="preserve">    </t>
    </r>
    <r>
      <rPr>
        <sz val="12"/>
        <rFont val="宋体"/>
        <family val="3"/>
        <charset val="134"/>
      </rPr>
      <t>应急管理</t>
    </r>
  </si>
  <si>
    <r>
      <t xml:space="preserve">    </t>
    </r>
    <r>
      <rPr>
        <sz val="12"/>
        <rFont val="宋体"/>
        <family val="3"/>
        <charset val="134"/>
      </rPr>
      <t>其他应急管理支出</t>
    </r>
  </si>
  <si>
    <r>
      <t xml:space="preserve">  </t>
    </r>
    <r>
      <rPr>
        <b/>
        <sz val="12"/>
        <rFont val="宋体"/>
        <family val="3"/>
        <charset val="134"/>
      </rPr>
      <t>消防事务</t>
    </r>
  </si>
  <si>
    <r>
      <t xml:space="preserve">    </t>
    </r>
    <r>
      <rPr>
        <sz val="12"/>
        <rFont val="宋体"/>
        <family val="3"/>
        <charset val="134"/>
      </rPr>
      <t>消防应急救援</t>
    </r>
  </si>
  <si>
    <r>
      <t xml:space="preserve">    </t>
    </r>
    <r>
      <rPr>
        <sz val="12"/>
        <rFont val="宋体"/>
        <family val="3"/>
        <charset val="134"/>
      </rPr>
      <t>其他消防事务支出</t>
    </r>
  </si>
  <si>
    <r>
      <t xml:space="preserve">  </t>
    </r>
    <r>
      <rPr>
        <b/>
        <sz val="12"/>
        <rFont val="宋体"/>
        <family val="3"/>
        <charset val="134"/>
      </rPr>
      <t>森林消防事务</t>
    </r>
  </si>
  <si>
    <r>
      <t xml:space="preserve">    </t>
    </r>
    <r>
      <rPr>
        <sz val="12"/>
        <rFont val="宋体"/>
        <family val="3"/>
        <charset val="134"/>
      </rPr>
      <t>森林消防应急救援</t>
    </r>
  </si>
  <si>
    <r>
      <t xml:space="preserve">    </t>
    </r>
    <r>
      <rPr>
        <sz val="12"/>
        <rFont val="宋体"/>
        <family val="3"/>
        <charset val="134"/>
      </rPr>
      <t>其他森林消防事务支出</t>
    </r>
  </si>
  <si>
    <r>
      <t xml:space="preserve">  </t>
    </r>
    <r>
      <rPr>
        <b/>
        <sz val="12"/>
        <rFont val="宋体"/>
        <family val="3"/>
        <charset val="134"/>
      </rPr>
      <t>煤矿安全</t>
    </r>
  </si>
  <si>
    <r>
      <t xml:space="preserve">    </t>
    </r>
    <r>
      <rPr>
        <sz val="12"/>
        <rFont val="宋体"/>
        <family val="3"/>
        <charset val="134"/>
      </rPr>
      <t>煤矿安全监察事务</t>
    </r>
  </si>
  <si>
    <r>
      <t xml:space="preserve">    </t>
    </r>
    <r>
      <rPr>
        <sz val="12"/>
        <rFont val="宋体"/>
        <family val="3"/>
        <charset val="134"/>
      </rPr>
      <t>煤矿应急救援事务</t>
    </r>
  </si>
  <si>
    <r>
      <t xml:space="preserve">    </t>
    </r>
    <r>
      <rPr>
        <sz val="12"/>
        <rFont val="宋体"/>
        <family val="3"/>
        <charset val="134"/>
      </rPr>
      <t>其他煤矿安全支出</t>
    </r>
  </si>
  <si>
    <r>
      <t xml:space="preserve">  </t>
    </r>
    <r>
      <rPr>
        <b/>
        <sz val="12"/>
        <rFont val="宋体"/>
        <family val="3"/>
        <charset val="134"/>
      </rPr>
      <t>地震事务</t>
    </r>
  </si>
  <si>
    <r>
      <t xml:space="preserve">    </t>
    </r>
    <r>
      <rPr>
        <sz val="12"/>
        <rFont val="宋体"/>
        <family val="3"/>
        <charset val="134"/>
      </rPr>
      <t>地震监测</t>
    </r>
  </si>
  <si>
    <r>
      <t xml:space="preserve">    </t>
    </r>
    <r>
      <rPr>
        <sz val="12"/>
        <rFont val="宋体"/>
        <family val="3"/>
        <charset val="134"/>
      </rPr>
      <t>地震预测预报</t>
    </r>
  </si>
  <si>
    <r>
      <t xml:space="preserve">    </t>
    </r>
    <r>
      <rPr>
        <sz val="12"/>
        <rFont val="宋体"/>
        <family val="3"/>
        <charset val="134"/>
      </rPr>
      <t>地震灾害预防</t>
    </r>
  </si>
  <si>
    <r>
      <t xml:space="preserve">    </t>
    </r>
    <r>
      <rPr>
        <sz val="12"/>
        <rFont val="宋体"/>
        <family val="3"/>
        <charset val="134"/>
      </rPr>
      <t>地震应急救援</t>
    </r>
  </si>
  <si>
    <r>
      <t xml:space="preserve">    </t>
    </r>
    <r>
      <rPr>
        <sz val="12"/>
        <rFont val="宋体"/>
        <family val="3"/>
        <charset val="134"/>
      </rPr>
      <t>地震环境探察</t>
    </r>
  </si>
  <si>
    <r>
      <t xml:space="preserve">    </t>
    </r>
    <r>
      <rPr>
        <sz val="12"/>
        <rFont val="宋体"/>
        <family val="3"/>
        <charset val="134"/>
      </rPr>
      <t>防震减灾信息管理</t>
    </r>
  </si>
  <si>
    <r>
      <t xml:space="preserve">    </t>
    </r>
    <r>
      <rPr>
        <sz val="12"/>
        <rFont val="宋体"/>
        <family val="3"/>
        <charset val="134"/>
      </rPr>
      <t>防震减灾基础管理</t>
    </r>
  </si>
  <si>
    <r>
      <t xml:space="preserve">    </t>
    </r>
    <r>
      <rPr>
        <sz val="12"/>
        <rFont val="宋体"/>
        <family val="3"/>
        <charset val="134"/>
      </rPr>
      <t>地震事业机构</t>
    </r>
  </si>
  <si>
    <r>
      <t xml:space="preserve">    </t>
    </r>
    <r>
      <rPr>
        <sz val="12"/>
        <rFont val="宋体"/>
        <family val="3"/>
        <charset val="134"/>
      </rPr>
      <t>其他地震事务支出</t>
    </r>
  </si>
  <si>
    <r>
      <t xml:space="preserve">  </t>
    </r>
    <r>
      <rPr>
        <b/>
        <sz val="12"/>
        <rFont val="宋体"/>
        <family val="3"/>
        <charset val="134"/>
      </rPr>
      <t>自然灾害防治</t>
    </r>
  </si>
  <si>
    <r>
      <t xml:space="preserve">    </t>
    </r>
    <r>
      <rPr>
        <sz val="12"/>
        <rFont val="宋体"/>
        <family val="3"/>
        <charset val="134"/>
      </rPr>
      <t>地质灾害防治</t>
    </r>
  </si>
  <si>
    <r>
      <t xml:space="preserve">    </t>
    </r>
    <r>
      <rPr>
        <sz val="12"/>
        <rFont val="宋体"/>
        <family val="3"/>
        <charset val="134"/>
      </rPr>
      <t>森林草原防灾减灾</t>
    </r>
  </si>
  <si>
    <r>
      <t xml:space="preserve">    </t>
    </r>
    <r>
      <rPr>
        <sz val="12"/>
        <rFont val="宋体"/>
        <family val="3"/>
        <charset val="134"/>
      </rPr>
      <t>其他自然灾害防治支出</t>
    </r>
  </si>
  <si>
    <r>
      <t xml:space="preserve">  </t>
    </r>
    <r>
      <rPr>
        <b/>
        <sz val="12"/>
        <rFont val="宋体"/>
        <family val="3"/>
        <charset val="134"/>
      </rPr>
      <t>自然灾害救灾及恢复重建支出</t>
    </r>
  </si>
  <si>
    <r>
      <t xml:space="preserve">    </t>
    </r>
    <r>
      <rPr>
        <sz val="12"/>
        <rFont val="宋体"/>
        <family val="3"/>
        <charset val="134"/>
      </rPr>
      <t>中央自然灾害生活补助</t>
    </r>
  </si>
  <si>
    <r>
      <t xml:space="preserve">    </t>
    </r>
    <r>
      <rPr>
        <sz val="12"/>
        <rFont val="宋体"/>
        <family val="3"/>
        <charset val="134"/>
      </rPr>
      <t>地方自然灾害生活补助</t>
    </r>
  </si>
  <si>
    <r>
      <t xml:space="preserve">    </t>
    </r>
    <r>
      <rPr>
        <sz val="12"/>
        <rFont val="宋体"/>
        <family val="3"/>
        <charset val="134"/>
      </rPr>
      <t>自然灾害救灾补助</t>
    </r>
  </si>
  <si>
    <r>
      <t xml:space="preserve">    </t>
    </r>
    <r>
      <rPr>
        <sz val="12"/>
        <rFont val="宋体"/>
        <family val="3"/>
        <charset val="134"/>
      </rPr>
      <t>自然灾害灾后重建补助</t>
    </r>
  </si>
  <si>
    <r>
      <t xml:space="preserve">    </t>
    </r>
    <r>
      <rPr>
        <sz val="12"/>
        <rFont val="宋体"/>
        <family val="3"/>
        <charset val="134"/>
      </rPr>
      <t>其他自然灾害生活救助支出</t>
    </r>
  </si>
  <si>
    <r>
      <t xml:space="preserve">  </t>
    </r>
    <r>
      <rPr>
        <b/>
        <sz val="12"/>
        <rFont val="宋体"/>
        <family val="3"/>
        <charset val="134"/>
      </rPr>
      <t>其他灾害防治及应急管理支出</t>
    </r>
  </si>
  <si>
    <r>
      <rPr>
        <b/>
        <sz val="12"/>
        <rFont val="宋体"/>
        <family val="3"/>
        <charset val="134"/>
      </rPr>
      <t>预备费</t>
    </r>
    <phoneticPr fontId="2" type="noConversion"/>
  </si>
  <si>
    <r>
      <rPr>
        <b/>
        <sz val="12"/>
        <rFont val="宋体"/>
        <family val="3"/>
        <charset val="134"/>
      </rPr>
      <t>其他支出</t>
    </r>
    <r>
      <rPr>
        <b/>
        <sz val="12"/>
        <rFont val="Times New Roman"/>
        <family val="1"/>
      </rPr>
      <t>(</t>
    </r>
    <r>
      <rPr>
        <b/>
        <sz val="12"/>
        <rFont val="宋体"/>
        <family val="3"/>
        <charset val="134"/>
      </rPr>
      <t>类</t>
    </r>
    <r>
      <rPr>
        <b/>
        <sz val="12"/>
        <rFont val="Times New Roman"/>
        <family val="1"/>
      </rPr>
      <t>)</t>
    </r>
  </si>
  <si>
    <r>
      <t xml:space="preserve">  </t>
    </r>
    <r>
      <rPr>
        <b/>
        <sz val="12"/>
        <rFont val="宋体"/>
        <family val="3"/>
        <charset val="134"/>
      </rPr>
      <t>其他支出</t>
    </r>
    <r>
      <rPr>
        <b/>
        <sz val="12"/>
        <rFont val="Times New Roman"/>
        <family val="1"/>
      </rPr>
      <t>(</t>
    </r>
    <r>
      <rPr>
        <b/>
        <sz val="12"/>
        <rFont val="宋体"/>
        <family val="3"/>
        <charset val="134"/>
      </rPr>
      <t>款</t>
    </r>
    <r>
      <rPr>
        <b/>
        <sz val="12"/>
        <rFont val="Times New Roman"/>
        <family val="1"/>
      </rPr>
      <t>)</t>
    </r>
  </si>
  <si>
    <r>
      <t xml:space="preserve">    </t>
    </r>
    <r>
      <rPr>
        <sz val="12"/>
        <rFont val="宋体"/>
        <family val="3"/>
        <charset val="134"/>
      </rPr>
      <t>其他支出</t>
    </r>
    <r>
      <rPr>
        <sz val="12"/>
        <rFont val="Times New Roman"/>
        <family val="1"/>
      </rPr>
      <t>(</t>
    </r>
    <r>
      <rPr>
        <sz val="12"/>
        <rFont val="宋体"/>
        <family val="3"/>
        <charset val="134"/>
      </rPr>
      <t>项</t>
    </r>
    <r>
      <rPr>
        <sz val="12"/>
        <rFont val="Times New Roman"/>
        <family val="1"/>
      </rPr>
      <t>)</t>
    </r>
  </si>
  <si>
    <r>
      <rPr>
        <b/>
        <sz val="12"/>
        <rFont val="宋体"/>
        <family val="3"/>
        <charset val="134"/>
      </rPr>
      <t>债务付息支出</t>
    </r>
  </si>
  <si>
    <r>
      <t xml:space="preserve">  </t>
    </r>
    <r>
      <rPr>
        <b/>
        <sz val="12"/>
        <rFont val="宋体"/>
        <family val="3"/>
        <charset val="134"/>
      </rPr>
      <t>中央政府国内债务付息支出</t>
    </r>
  </si>
  <si>
    <r>
      <t xml:space="preserve">  </t>
    </r>
    <r>
      <rPr>
        <b/>
        <sz val="12"/>
        <rFont val="宋体"/>
        <family val="3"/>
        <charset val="134"/>
      </rPr>
      <t>中央政府国外债务付息支出</t>
    </r>
  </si>
  <si>
    <r>
      <t xml:space="preserve">  </t>
    </r>
    <r>
      <rPr>
        <b/>
        <sz val="12"/>
        <rFont val="宋体"/>
        <family val="3"/>
        <charset val="134"/>
      </rPr>
      <t>地方政府一般债务付息支出</t>
    </r>
  </si>
  <si>
    <r>
      <t xml:space="preserve">    </t>
    </r>
    <r>
      <rPr>
        <sz val="12"/>
        <rFont val="宋体"/>
        <family val="3"/>
        <charset val="134"/>
      </rPr>
      <t>地方政府一般债券付息支出</t>
    </r>
  </si>
  <si>
    <r>
      <t xml:space="preserve">    </t>
    </r>
    <r>
      <rPr>
        <sz val="12"/>
        <rFont val="宋体"/>
        <family val="3"/>
        <charset val="134"/>
      </rPr>
      <t>地方政府向外国政府借款付息支出</t>
    </r>
  </si>
  <si>
    <r>
      <t xml:space="preserve">    </t>
    </r>
    <r>
      <rPr>
        <sz val="12"/>
        <rFont val="宋体"/>
        <family val="3"/>
        <charset val="134"/>
      </rPr>
      <t>地方政府向国际组织借款付息支出</t>
    </r>
  </si>
  <si>
    <r>
      <t xml:space="preserve">    </t>
    </r>
    <r>
      <rPr>
        <sz val="12"/>
        <rFont val="宋体"/>
        <family val="3"/>
        <charset val="134"/>
      </rPr>
      <t>地方政府其他一般债务付息支出</t>
    </r>
  </si>
  <si>
    <r>
      <rPr>
        <b/>
        <sz val="12"/>
        <rFont val="宋体"/>
        <family val="3"/>
        <charset val="134"/>
      </rPr>
      <t>债务发行费用支出</t>
    </r>
  </si>
  <si>
    <r>
      <t xml:space="preserve">  </t>
    </r>
    <r>
      <rPr>
        <b/>
        <sz val="12"/>
        <rFont val="宋体"/>
        <family val="3"/>
        <charset val="134"/>
      </rPr>
      <t>中央政府国内债务发行费用支出</t>
    </r>
  </si>
  <si>
    <r>
      <t xml:space="preserve">  </t>
    </r>
    <r>
      <rPr>
        <b/>
        <sz val="12"/>
        <rFont val="宋体"/>
        <family val="3"/>
        <charset val="134"/>
      </rPr>
      <t>中央政府国外债务发行费用支出</t>
    </r>
  </si>
  <si>
    <r>
      <t xml:space="preserve">  </t>
    </r>
    <r>
      <rPr>
        <b/>
        <sz val="12"/>
        <rFont val="宋体"/>
        <family val="3"/>
        <charset val="134"/>
      </rPr>
      <t>地方政府一般债务发行费用支出</t>
    </r>
  </si>
  <si>
    <t>债务收入</t>
  </si>
  <si>
    <t>非税收入</t>
    <phoneticPr fontId="2" type="noConversion"/>
  </si>
  <si>
    <t xml:space="preserve">  增值税</t>
    <phoneticPr fontId="2" type="noConversion"/>
  </si>
  <si>
    <t xml:space="preserve">  消费税</t>
    <phoneticPr fontId="2" type="noConversion"/>
  </si>
  <si>
    <t xml:space="preserve">  企业所得税</t>
    <phoneticPr fontId="2" type="noConversion"/>
  </si>
  <si>
    <t xml:space="preserve">  企业所得税退税</t>
    <phoneticPr fontId="2" type="noConversion"/>
  </si>
  <si>
    <t xml:space="preserve">  个人所得税(款)</t>
    <phoneticPr fontId="2" type="noConversion"/>
  </si>
  <si>
    <t xml:space="preserve">  资源税</t>
    <phoneticPr fontId="2" type="noConversion"/>
  </si>
  <si>
    <t xml:space="preserve">  城市维护建设税</t>
    <phoneticPr fontId="2" type="noConversion"/>
  </si>
  <si>
    <t xml:space="preserve">  房产税</t>
    <phoneticPr fontId="2" type="noConversion"/>
  </si>
  <si>
    <t xml:space="preserve">  印花税</t>
    <phoneticPr fontId="2" type="noConversion"/>
  </si>
  <si>
    <t xml:space="preserve">  城镇土地使用税</t>
    <phoneticPr fontId="2" type="noConversion"/>
  </si>
  <si>
    <t xml:space="preserve">  土地增值税</t>
    <phoneticPr fontId="2" type="noConversion"/>
  </si>
  <si>
    <t xml:space="preserve">  车船税(款)</t>
    <phoneticPr fontId="2" type="noConversion"/>
  </si>
  <si>
    <t xml:space="preserve">  耕地占用税(款)</t>
    <phoneticPr fontId="2" type="noConversion"/>
  </si>
  <si>
    <t xml:space="preserve">  契税(款)</t>
    <phoneticPr fontId="2" type="noConversion"/>
  </si>
  <si>
    <t xml:space="preserve">  烟叶税(款)</t>
    <phoneticPr fontId="2" type="noConversion"/>
  </si>
  <si>
    <t xml:space="preserve">  环境保护税(款)</t>
    <phoneticPr fontId="2" type="noConversion"/>
  </si>
  <si>
    <t xml:space="preserve">  其他税收收入</t>
    <phoneticPr fontId="2" type="noConversion"/>
  </si>
  <si>
    <t xml:space="preserve">  专项收入</t>
    <phoneticPr fontId="2" type="noConversion"/>
  </si>
  <si>
    <t xml:space="preserve">  行政事业性收费收入</t>
    <phoneticPr fontId="2" type="noConversion"/>
  </si>
  <si>
    <t xml:space="preserve">  罚没收入</t>
    <phoneticPr fontId="2" type="noConversion"/>
  </si>
  <si>
    <t xml:space="preserve">  国有资源(资产)有偿使用收入</t>
    <phoneticPr fontId="2" type="noConversion"/>
  </si>
  <si>
    <t xml:space="preserve">  政府住房基金收入</t>
    <phoneticPr fontId="2" type="noConversion"/>
  </si>
  <si>
    <t xml:space="preserve">  其他收入(款)</t>
    <phoneticPr fontId="2" type="noConversion"/>
  </si>
  <si>
    <r>
      <t>2019</t>
    </r>
    <r>
      <rPr>
        <b/>
        <sz val="16"/>
        <color theme="1"/>
        <rFont val="宋体"/>
        <family val="2"/>
      </rPr>
      <t>年攀枝花市市本级地方一般公共预算收入决算表</t>
    </r>
    <phoneticPr fontId="2" type="noConversion"/>
  </si>
  <si>
    <t>2019年攀枝花市一般公共预算收支决算平衡表</t>
    <phoneticPr fontId="2" type="noConversion"/>
  </si>
  <si>
    <r>
      <rPr>
        <b/>
        <sz val="12"/>
        <rFont val="宋体"/>
        <family val="3"/>
        <charset val="134"/>
      </rPr>
      <t>机关工资福利支出</t>
    </r>
  </si>
  <si>
    <r>
      <t xml:space="preserve">  </t>
    </r>
    <r>
      <rPr>
        <sz val="12"/>
        <rFont val="宋体"/>
        <family val="3"/>
        <charset val="134"/>
      </rPr>
      <t>工资奖金津补贴</t>
    </r>
  </si>
  <si>
    <r>
      <t xml:space="preserve">  </t>
    </r>
    <r>
      <rPr>
        <sz val="12"/>
        <rFont val="宋体"/>
        <family val="3"/>
        <charset val="134"/>
      </rPr>
      <t>社会保障缴费</t>
    </r>
  </si>
  <si>
    <r>
      <t xml:space="preserve">  </t>
    </r>
    <r>
      <rPr>
        <sz val="12"/>
        <rFont val="宋体"/>
        <family val="3"/>
        <charset val="134"/>
      </rPr>
      <t>住房公积金</t>
    </r>
  </si>
  <si>
    <r>
      <t xml:space="preserve">  </t>
    </r>
    <r>
      <rPr>
        <sz val="12"/>
        <rFont val="宋体"/>
        <family val="3"/>
        <charset val="134"/>
      </rPr>
      <t>其他工资福利支出</t>
    </r>
  </si>
  <si>
    <r>
      <rPr>
        <b/>
        <sz val="12"/>
        <rFont val="宋体"/>
        <family val="3"/>
        <charset val="134"/>
      </rPr>
      <t>机关商品和服务支出</t>
    </r>
  </si>
  <si>
    <r>
      <t xml:space="preserve">  </t>
    </r>
    <r>
      <rPr>
        <sz val="12"/>
        <rFont val="宋体"/>
        <family val="3"/>
        <charset val="134"/>
      </rPr>
      <t>办公经费</t>
    </r>
  </si>
  <si>
    <r>
      <t xml:space="preserve">  </t>
    </r>
    <r>
      <rPr>
        <sz val="12"/>
        <rFont val="宋体"/>
        <family val="3"/>
        <charset val="134"/>
      </rPr>
      <t>会议费</t>
    </r>
  </si>
  <si>
    <r>
      <t xml:space="preserve">  </t>
    </r>
    <r>
      <rPr>
        <sz val="12"/>
        <rFont val="宋体"/>
        <family val="3"/>
        <charset val="134"/>
      </rPr>
      <t>培训费</t>
    </r>
  </si>
  <si>
    <r>
      <t xml:space="preserve">  </t>
    </r>
    <r>
      <rPr>
        <sz val="12"/>
        <rFont val="宋体"/>
        <family val="3"/>
        <charset val="134"/>
      </rPr>
      <t>专用材料购置费</t>
    </r>
  </si>
  <si>
    <r>
      <t xml:space="preserve">  </t>
    </r>
    <r>
      <rPr>
        <sz val="12"/>
        <rFont val="宋体"/>
        <family val="3"/>
        <charset val="134"/>
      </rPr>
      <t>委托业务费</t>
    </r>
  </si>
  <si>
    <r>
      <t xml:space="preserve">  </t>
    </r>
    <r>
      <rPr>
        <sz val="12"/>
        <rFont val="宋体"/>
        <family val="3"/>
        <charset val="134"/>
      </rPr>
      <t>公务接待费</t>
    </r>
  </si>
  <si>
    <r>
      <t xml:space="preserve">  </t>
    </r>
    <r>
      <rPr>
        <sz val="12"/>
        <rFont val="宋体"/>
        <family val="3"/>
        <charset val="134"/>
      </rPr>
      <t>因公出国</t>
    </r>
    <r>
      <rPr>
        <sz val="12"/>
        <rFont val="Times New Roman"/>
        <family val="1"/>
      </rPr>
      <t>(</t>
    </r>
    <r>
      <rPr>
        <sz val="12"/>
        <rFont val="宋体"/>
        <family val="3"/>
        <charset val="134"/>
      </rPr>
      <t>境</t>
    </r>
    <r>
      <rPr>
        <sz val="12"/>
        <rFont val="Times New Roman"/>
        <family val="1"/>
      </rPr>
      <t>)</t>
    </r>
    <r>
      <rPr>
        <sz val="12"/>
        <rFont val="宋体"/>
        <family val="3"/>
        <charset val="134"/>
      </rPr>
      <t>费用</t>
    </r>
  </si>
  <si>
    <r>
      <t xml:space="preserve">  </t>
    </r>
    <r>
      <rPr>
        <sz val="12"/>
        <rFont val="宋体"/>
        <family val="3"/>
        <charset val="134"/>
      </rPr>
      <t>公务用车运行维护费</t>
    </r>
  </si>
  <si>
    <r>
      <t xml:space="preserve">  </t>
    </r>
    <r>
      <rPr>
        <sz val="12"/>
        <rFont val="宋体"/>
        <family val="3"/>
        <charset val="134"/>
      </rPr>
      <t>维修</t>
    </r>
    <r>
      <rPr>
        <sz val="12"/>
        <rFont val="Times New Roman"/>
        <family val="1"/>
      </rPr>
      <t>(</t>
    </r>
    <r>
      <rPr>
        <sz val="12"/>
        <rFont val="宋体"/>
        <family val="3"/>
        <charset val="134"/>
      </rPr>
      <t>护</t>
    </r>
    <r>
      <rPr>
        <sz val="12"/>
        <rFont val="Times New Roman"/>
        <family val="1"/>
      </rPr>
      <t>)</t>
    </r>
    <r>
      <rPr>
        <sz val="12"/>
        <rFont val="宋体"/>
        <family val="3"/>
        <charset val="134"/>
      </rPr>
      <t>费</t>
    </r>
  </si>
  <si>
    <r>
      <t xml:space="preserve">  </t>
    </r>
    <r>
      <rPr>
        <sz val="12"/>
        <rFont val="宋体"/>
        <family val="3"/>
        <charset val="134"/>
      </rPr>
      <t>其他商品和服务支出</t>
    </r>
  </si>
  <si>
    <r>
      <rPr>
        <b/>
        <sz val="12"/>
        <rFont val="宋体"/>
        <family val="3"/>
        <charset val="134"/>
      </rPr>
      <t>机关资本性支出</t>
    </r>
    <r>
      <rPr>
        <b/>
        <sz val="12"/>
        <rFont val="Times New Roman"/>
        <family val="1"/>
      </rPr>
      <t>(</t>
    </r>
    <r>
      <rPr>
        <b/>
        <sz val="12"/>
        <rFont val="宋体"/>
        <family val="3"/>
        <charset val="134"/>
      </rPr>
      <t>一</t>
    </r>
    <r>
      <rPr>
        <b/>
        <sz val="12"/>
        <rFont val="Times New Roman"/>
        <family val="1"/>
      </rPr>
      <t>)</t>
    </r>
  </si>
  <si>
    <r>
      <t xml:space="preserve">  </t>
    </r>
    <r>
      <rPr>
        <sz val="12"/>
        <rFont val="宋体"/>
        <family val="3"/>
        <charset val="134"/>
      </rPr>
      <t>房屋建筑物购建</t>
    </r>
  </si>
  <si>
    <r>
      <t xml:space="preserve">  </t>
    </r>
    <r>
      <rPr>
        <sz val="12"/>
        <rFont val="宋体"/>
        <family val="3"/>
        <charset val="134"/>
      </rPr>
      <t>基础设施建设</t>
    </r>
  </si>
  <si>
    <r>
      <t xml:space="preserve">  </t>
    </r>
    <r>
      <rPr>
        <sz val="12"/>
        <rFont val="宋体"/>
        <family val="3"/>
        <charset val="134"/>
      </rPr>
      <t>公务用车购置</t>
    </r>
  </si>
  <si>
    <r>
      <t xml:space="preserve">  </t>
    </r>
    <r>
      <rPr>
        <sz val="12"/>
        <rFont val="宋体"/>
        <family val="3"/>
        <charset val="134"/>
      </rPr>
      <t>土地征迁补偿和安置支出</t>
    </r>
  </si>
  <si>
    <r>
      <t xml:space="preserve">  </t>
    </r>
    <r>
      <rPr>
        <sz val="12"/>
        <rFont val="宋体"/>
        <family val="3"/>
        <charset val="134"/>
      </rPr>
      <t>设备购置</t>
    </r>
  </si>
  <si>
    <r>
      <t xml:space="preserve">  </t>
    </r>
    <r>
      <rPr>
        <sz val="12"/>
        <rFont val="宋体"/>
        <family val="3"/>
        <charset val="134"/>
      </rPr>
      <t>大型修缮</t>
    </r>
  </si>
  <si>
    <r>
      <t xml:space="preserve">  </t>
    </r>
    <r>
      <rPr>
        <sz val="12"/>
        <rFont val="宋体"/>
        <family val="3"/>
        <charset val="134"/>
      </rPr>
      <t>其他资本性支出</t>
    </r>
  </si>
  <si>
    <r>
      <rPr>
        <b/>
        <sz val="12"/>
        <rFont val="宋体"/>
        <family val="3"/>
        <charset val="134"/>
      </rPr>
      <t>机关资本性支出</t>
    </r>
    <r>
      <rPr>
        <b/>
        <sz val="12"/>
        <rFont val="Times New Roman"/>
        <family val="1"/>
      </rPr>
      <t>(</t>
    </r>
    <r>
      <rPr>
        <b/>
        <sz val="12"/>
        <rFont val="宋体"/>
        <family val="3"/>
        <charset val="134"/>
      </rPr>
      <t>二</t>
    </r>
    <r>
      <rPr>
        <b/>
        <sz val="12"/>
        <rFont val="Times New Roman"/>
        <family val="1"/>
      </rPr>
      <t>)</t>
    </r>
  </si>
  <si>
    <r>
      <rPr>
        <b/>
        <sz val="12"/>
        <rFont val="宋体"/>
        <family val="3"/>
        <charset val="134"/>
      </rPr>
      <t>对事业单位经常性补助</t>
    </r>
  </si>
  <si>
    <r>
      <t xml:space="preserve">  </t>
    </r>
    <r>
      <rPr>
        <sz val="12"/>
        <rFont val="宋体"/>
        <family val="3"/>
        <charset val="134"/>
      </rPr>
      <t>工资福利支出</t>
    </r>
  </si>
  <si>
    <r>
      <t xml:space="preserve">  </t>
    </r>
    <r>
      <rPr>
        <sz val="12"/>
        <rFont val="宋体"/>
        <family val="3"/>
        <charset val="134"/>
      </rPr>
      <t>商品和服务支出</t>
    </r>
  </si>
  <si>
    <r>
      <t xml:space="preserve">  </t>
    </r>
    <r>
      <rPr>
        <sz val="12"/>
        <rFont val="宋体"/>
        <family val="3"/>
        <charset val="134"/>
      </rPr>
      <t>其他对事业单位补助</t>
    </r>
  </si>
  <si>
    <r>
      <rPr>
        <b/>
        <sz val="12"/>
        <rFont val="宋体"/>
        <family val="3"/>
        <charset val="134"/>
      </rPr>
      <t>对事业单位资本性补助</t>
    </r>
  </si>
  <si>
    <r>
      <t xml:space="preserve">  </t>
    </r>
    <r>
      <rPr>
        <sz val="12"/>
        <rFont val="宋体"/>
        <family val="3"/>
        <charset val="134"/>
      </rPr>
      <t>资本性支出</t>
    </r>
    <r>
      <rPr>
        <sz val="12"/>
        <rFont val="Times New Roman"/>
        <family val="1"/>
      </rPr>
      <t>(</t>
    </r>
    <r>
      <rPr>
        <sz val="12"/>
        <rFont val="宋体"/>
        <family val="3"/>
        <charset val="134"/>
      </rPr>
      <t>一</t>
    </r>
    <r>
      <rPr>
        <sz val="12"/>
        <rFont val="Times New Roman"/>
        <family val="1"/>
      </rPr>
      <t>)</t>
    </r>
  </si>
  <si>
    <r>
      <t xml:space="preserve">  </t>
    </r>
    <r>
      <rPr>
        <sz val="12"/>
        <rFont val="宋体"/>
        <family val="3"/>
        <charset val="134"/>
      </rPr>
      <t>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</si>
  <si>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对企业补助</t>
    </r>
  </si>
  <si>
    <r>
      <t xml:space="preserve">  </t>
    </r>
    <r>
      <rPr>
        <sz val="12"/>
        <rFont val="宋体"/>
        <family val="3"/>
        <charset val="134"/>
      </rPr>
      <t>费用补贴</t>
    </r>
  </si>
  <si>
    <r>
      <t xml:space="preserve">  </t>
    </r>
    <r>
      <rPr>
        <sz val="12"/>
        <rFont val="宋体"/>
        <family val="3"/>
        <charset val="134"/>
      </rPr>
      <t>利息补贴</t>
    </r>
  </si>
  <si>
    <r>
      <t xml:space="preserve">  </t>
    </r>
    <r>
      <rPr>
        <sz val="12"/>
        <rFont val="宋体"/>
        <family val="3"/>
        <charset val="134"/>
      </rPr>
      <t>其他对企业补助</t>
    </r>
  </si>
  <si>
    <r>
      <rPr>
        <b/>
        <sz val="12"/>
        <rFont val="宋体"/>
        <family val="3"/>
        <charset val="134"/>
      </rPr>
      <t>对企业资本性支出</t>
    </r>
  </si>
  <si>
    <r>
      <t xml:space="preserve">  </t>
    </r>
    <r>
      <rPr>
        <sz val="12"/>
        <rFont val="宋体"/>
        <family val="3"/>
        <charset val="134"/>
      </rPr>
      <t>对企业资本性支出</t>
    </r>
    <r>
      <rPr>
        <sz val="12"/>
        <rFont val="Times New Roman"/>
        <family val="1"/>
      </rPr>
      <t>(</t>
    </r>
    <r>
      <rPr>
        <sz val="12"/>
        <rFont val="宋体"/>
        <family val="3"/>
        <charset val="134"/>
      </rPr>
      <t>一</t>
    </r>
    <r>
      <rPr>
        <sz val="12"/>
        <rFont val="Times New Roman"/>
        <family val="1"/>
      </rPr>
      <t>)</t>
    </r>
  </si>
  <si>
    <r>
      <t xml:space="preserve">  </t>
    </r>
    <r>
      <rPr>
        <sz val="12"/>
        <rFont val="宋体"/>
        <family val="3"/>
        <charset val="134"/>
      </rPr>
      <t>对企业资本性支出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</si>
  <si>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对个人和家庭的补助</t>
    </r>
  </si>
  <si>
    <r>
      <t xml:space="preserve">  </t>
    </r>
    <r>
      <rPr>
        <sz val="12"/>
        <rFont val="宋体"/>
        <family val="3"/>
        <charset val="134"/>
      </rPr>
      <t>社会福利和救助</t>
    </r>
  </si>
  <si>
    <r>
      <t xml:space="preserve">  </t>
    </r>
    <r>
      <rPr>
        <sz val="12"/>
        <rFont val="宋体"/>
        <family val="3"/>
        <charset val="134"/>
      </rPr>
      <t>助学金</t>
    </r>
  </si>
  <si>
    <r>
      <t xml:space="preserve">  </t>
    </r>
    <r>
      <rPr>
        <sz val="12"/>
        <rFont val="宋体"/>
        <family val="3"/>
        <charset val="134"/>
      </rPr>
      <t>个人农业生产补贴</t>
    </r>
  </si>
  <si>
    <r>
      <t xml:space="preserve">  </t>
    </r>
    <r>
      <rPr>
        <sz val="12"/>
        <rFont val="宋体"/>
        <family val="3"/>
        <charset val="134"/>
      </rPr>
      <t>离退休费</t>
    </r>
  </si>
  <si>
    <r>
      <t xml:space="preserve">  </t>
    </r>
    <r>
      <rPr>
        <sz val="12"/>
        <rFont val="宋体"/>
        <family val="3"/>
        <charset val="134"/>
      </rPr>
      <t>其他对个人和家庭补助</t>
    </r>
  </si>
  <si>
    <r>
      <rPr>
        <b/>
        <sz val="12"/>
        <rFont val="宋体"/>
        <family val="3"/>
        <charset val="134"/>
      </rPr>
      <t>对社会保障基金补助</t>
    </r>
  </si>
  <si>
    <r>
      <t xml:space="preserve">  </t>
    </r>
    <r>
      <rPr>
        <sz val="12"/>
        <rFont val="宋体"/>
        <family val="3"/>
        <charset val="134"/>
      </rPr>
      <t>对社会保险基金补助</t>
    </r>
  </si>
  <si>
    <r>
      <t xml:space="preserve">  </t>
    </r>
    <r>
      <rPr>
        <sz val="12"/>
        <rFont val="宋体"/>
        <family val="3"/>
        <charset val="134"/>
      </rPr>
      <t>补充全国社会保障基金</t>
    </r>
  </si>
  <si>
    <r>
      <rPr>
        <b/>
        <sz val="12"/>
        <rFont val="宋体"/>
        <family val="3"/>
        <charset val="134"/>
      </rPr>
      <t>债务利息及费用支出</t>
    </r>
  </si>
  <si>
    <r>
      <t xml:space="preserve">  </t>
    </r>
    <r>
      <rPr>
        <sz val="12"/>
        <rFont val="宋体"/>
        <family val="3"/>
        <charset val="134"/>
      </rPr>
      <t>国内债务付息</t>
    </r>
  </si>
  <si>
    <r>
      <t xml:space="preserve">  </t>
    </r>
    <r>
      <rPr>
        <sz val="12"/>
        <rFont val="宋体"/>
        <family val="3"/>
        <charset val="134"/>
      </rPr>
      <t>国外债务付息</t>
    </r>
  </si>
  <si>
    <r>
      <t xml:space="preserve">  </t>
    </r>
    <r>
      <rPr>
        <sz val="12"/>
        <rFont val="宋体"/>
        <family val="3"/>
        <charset val="134"/>
      </rPr>
      <t>国内债务发行费用</t>
    </r>
  </si>
  <si>
    <r>
      <t xml:space="preserve">  </t>
    </r>
    <r>
      <rPr>
        <sz val="12"/>
        <rFont val="宋体"/>
        <family val="3"/>
        <charset val="134"/>
      </rPr>
      <t>国外债务发行费用</t>
    </r>
  </si>
  <si>
    <r>
      <rPr>
        <b/>
        <sz val="12"/>
        <rFont val="宋体"/>
        <family val="3"/>
        <charset val="134"/>
      </rPr>
      <t>其他支出</t>
    </r>
  </si>
  <si>
    <r>
      <t xml:space="preserve">  </t>
    </r>
    <r>
      <rPr>
        <sz val="12"/>
        <rFont val="宋体"/>
        <family val="3"/>
        <charset val="134"/>
      </rPr>
      <t>赠与</t>
    </r>
  </si>
  <si>
    <r>
      <t xml:space="preserve">  </t>
    </r>
    <r>
      <rPr>
        <sz val="12"/>
        <rFont val="宋体"/>
        <family val="3"/>
        <charset val="134"/>
      </rPr>
      <t>国家赔偿费用支出</t>
    </r>
  </si>
  <si>
    <r>
      <t xml:space="preserve">  </t>
    </r>
    <r>
      <rPr>
        <sz val="12"/>
        <rFont val="宋体"/>
        <family val="3"/>
        <charset val="134"/>
      </rPr>
      <t>对民间非营利组织和群众性自治组织补贴</t>
    </r>
  </si>
  <si>
    <r>
      <t xml:space="preserve">  </t>
    </r>
    <r>
      <rPr>
        <sz val="12"/>
        <rFont val="宋体"/>
        <family val="3"/>
        <charset val="134"/>
      </rPr>
      <t>其他支出</t>
    </r>
  </si>
  <si>
    <r>
      <rPr>
        <b/>
        <sz val="12"/>
        <rFont val="宋体"/>
        <family val="3"/>
        <charset val="134"/>
      </rPr>
      <t>一般公共预算支出</t>
    </r>
  </si>
  <si>
    <r>
      <rPr>
        <b/>
        <sz val="12"/>
        <rFont val="宋体"/>
        <family val="3"/>
        <charset val="134"/>
      </rPr>
      <t>预算科目</t>
    </r>
    <phoneticPr fontId="2" type="noConversion"/>
  </si>
  <si>
    <r>
      <rPr>
        <b/>
        <sz val="12"/>
        <rFont val="宋体"/>
        <family val="3"/>
        <charset val="134"/>
      </rPr>
      <t>决算数</t>
    </r>
    <phoneticPr fontId="2" type="noConversion"/>
  </si>
  <si>
    <r>
      <t>2019</t>
    </r>
    <r>
      <rPr>
        <b/>
        <sz val="16"/>
        <color theme="1"/>
        <rFont val="宋体"/>
        <family val="2"/>
      </rPr>
      <t>年攀枝花市市本级地方一般公共预算支出决算表</t>
    </r>
    <phoneticPr fontId="2" type="noConversion"/>
  </si>
  <si>
    <t>文化旅游体育与传媒支出</t>
  </si>
  <si>
    <r>
      <rPr>
        <b/>
        <sz val="12"/>
        <color theme="1"/>
        <rFont val="宋体"/>
        <family val="2"/>
      </rPr>
      <t>预算科目</t>
    </r>
    <phoneticPr fontId="2" type="noConversion"/>
  </si>
  <si>
    <r>
      <rPr>
        <b/>
        <sz val="12"/>
        <color theme="1"/>
        <rFont val="宋体"/>
        <family val="2"/>
      </rPr>
      <t>年初预算数</t>
    </r>
    <phoneticPr fontId="2" type="noConversion"/>
  </si>
  <si>
    <r>
      <rPr>
        <b/>
        <sz val="12"/>
        <color theme="1"/>
        <rFont val="宋体"/>
        <family val="2"/>
      </rPr>
      <t>变动预算数</t>
    </r>
    <phoneticPr fontId="2" type="noConversion"/>
  </si>
  <si>
    <r>
      <rPr>
        <b/>
        <sz val="12"/>
        <color theme="1"/>
        <rFont val="宋体"/>
        <family val="2"/>
      </rPr>
      <t>决算数</t>
    </r>
    <phoneticPr fontId="2" type="noConversion"/>
  </si>
  <si>
    <t>2019年攀枝花市市本级一般公共预算收支决算平衡表</t>
    <phoneticPr fontId="2" type="noConversion"/>
  </si>
  <si>
    <t>2019年省对攀枝花市税返和转移支付补助决算表</t>
    <phoneticPr fontId="2" type="noConversion"/>
  </si>
  <si>
    <r>
      <rPr>
        <b/>
        <sz val="12"/>
        <color theme="1"/>
        <rFont val="宋体"/>
        <family val="3"/>
        <charset val="134"/>
      </rPr>
      <t>项</t>
    </r>
    <r>
      <rPr>
        <b/>
        <sz val="12"/>
        <color theme="1"/>
        <rFont val="Times New Roman"/>
        <family val="1"/>
      </rPr>
      <t xml:space="preserve">   </t>
    </r>
    <r>
      <rPr>
        <b/>
        <sz val="12"/>
        <color theme="1"/>
        <rFont val="宋体"/>
        <family val="3"/>
        <charset val="134"/>
      </rPr>
      <t>目</t>
    </r>
    <phoneticPr fontId="2" type="noConversion"/>
  </si>
  <si>
    <r>
      <rPr>
        <b/>
        <sz val="12"/>
        <color theme="1"/>
        <rFont val="宋体"/>
        <family val="3"/>
        <charset val="134"/>
      </rPr>
      <t>决算数</t>
    </r>
    <phoneticPr fontId="2" type="noConversion"/>
  </si>
  <si>
    <r>
      <rPr>
        <b/>
        <sz val="11"/>
        <rFont val="宋体"/>
        <family val="3"/>
        <charset val="134"/>
      </rPr>
      <t>一般公共预算收入</t>
    </r>
  </si>
  <si>
    <r>
      <rPr>
        <b/>
        <sz val="11"/>
        <rFont val="宋体"/>
        <family val="3"/>
        <charset val="134"/>
      </rPr>
      <t>一般公共预算支出</t>
    </r>
  </si>
  <si>
    <r>
      <rPr>
        <b/>
        <sz val="11"/>
        <rFont val="宋体"/>
        <family val="3"/>
        <charset val="134"/>
      </rPr>
      <t>上级补助收入</t>
    </r>
  </si>
  <si>
    <r>
      <rPr>
        <b/>
        <sz val="11"/>
        <rFont val="宋体"/>
        <family val="3"/>
        <charset val="134"/>
      </rPr>
      <t>补助下级支出</t>
    </r>
  </si>
  <si>
    <r>
      <t xml:space="preserve">  </t>
    </r>
    <r>
      <rPr>
        <b/>
        <sz val="11"/>
        <rFont val="宋体"/>
        <family val="3"/>
        <charset val="134"/>
      </rPr>
      <t>返还性收入</t>
    </r>
  </si>
  <si>
    <r>
      <t xml:space="preserve">  </t>
    </r>
    <r>
      <rPr>
        <b/>
        <sz val="11"/>
        <rFont val="宋体"/>
        <family val="3"/>
        <charset val="134"/>
      </rPr>
      <t>返还性支出</t>
    </r>
  </si>
  <si>
    <r>
      <t xml:space="preserve">    </t>
    </r>
    <r>
      <rPr>
        <sz val="11"/>
        <rFont val="宋体"/>
        <family val="3"/>
        <charset val="134"/>
      </rPr>
      <t>所得税基数返还收入</t>
    </r>
  </si>
  <si>
    <r>
      <t xml:space="preserve">    </t>
    </r>
    <r>
      <rPr>
        <sz val="11"/>
        <rFont val="宋体"/>
        <family val="3"/>
        <charset val="134"/>
      </rPr>
      <t>所得税基数返还支出</t>
    </r>
  </si>
  <si>
    <r>
      <t xml:space="preserve">    </t>
    </r>
    <r>
      <rPr>
        <sz val="11"/>
        <rFont val="宋体"/>
        <family val="3"/>
        <charset val="134"/>
      </rPr>
      <t>成品油税费改革税收返还收入</t>
    </r>
  </si>
  <si>
    <r>
      <t xml:space="preserve">    </t>
    </r>
    <r>
      <rPr>
        <sz val="11"/>
        <rFont val="宋体"/>
        <family val="3"/>
        <charset val="134"/>
      </rPr>
      <t>成品油税费改革税收返还支出</t>
    </r>
  </si>
  <si>
    <r>
      <t xml:space="preserve">    </t>
    </r>
    <r>
      <rPr>
        <sz val="11"/>
        <rFont val="宋体"/>
        <family val="3"/>
        <charset val="134"/>
      </rPr>
      <t>增值税税收返还收入</t>
    </r>
  </si>
  <si>
    <r>
      <t xml:space="preserve">    </t>
    </r>
    <r>
      <rPr>
        <sz val="11"/>
        <rFont val="宋体"/>
        <family val="3"/>
        <charset val="134"/>
      </rPr>
      <t>增值税税收返还支出</t>
    </r>
  </si>
  <si>
    <r>
      <t xml:space="preserve">    </t>
    </r>
    <r>
      <rPr>
        <sz val="11"/>
        <rFont val="宋体"/>
        <family val="3"/>
        <charset val="134"/>
      </rPr>
      <t>消费税税收返还收入</t>
    </r>
  </si>
  <si>
    <r>
      <t xml:space="preserve">    </t>
    </r>
    <r>
      <rPr>
        <sz val="11"/>
        <rFont val="宋体"/>
        <family val="3"/>
        <charset val="134"/>
      </rPr>
      <t>消费税税收返还支出</t>
    </r>
  </si>
  <si>
    <r>
      <t xml:space="preserve">    </t>
    </r>
    <r>
      <rPr>
        <sz val="11"/>
        <rFont val="宋体"/>
        <family val="3"/>
        <charset val="134"/>
      </rPr>
      <t>其他返还性收入</t>
    </r>
  </si>
  <si>
    <r>
      <t xml:space="preserve">    </t>
    </r>
    <r>
      <rPr>
        <sz val="11"/>
        <rFont val="宋体"/>
        <family val="3"/>
        <charset val="134"/>
      </rPr>
      <t>其他返还性支出</t>
    </r>
  </si>
  <si>
    <r>
      <t xml:space="preserve">  </t>
    </r>
    <r>
      <rPr>
        <b/>
        <sz val="11"/>
        <rFont val="宋体"/>
        <family val="3"/>
        <charset val="134"/>
      </rPr>
      <t>一般性转移支付收入</t>
    </r>
  </si>
  <si>
    <r>
      <t xml:space="preserve">  </t>
    </r>
    <r>
      <rPr>
        <b/>
        <sz val="11"/>
        <rFont val="宋体"/>
        <family val="3"/>
        <charset val="134"/>
      </rPr>
      <t>一般性转移支付支出</t>
    </r>
  </si>
  <si>
    <r>
      <t xml:space="preserve">    </t>
    </r>
    <r>
      <rPr>
        <sz val="11"/>
        <rFont val="宋体"/>
        <family val="3"/>
        <charset val="134"/>
      </rPr>
      <t>体制补助收入</t>
    </r>
  </si>
  <si>
    <r>
      <t xml:space="preserve">    </t>
    </r>
    <r>
      <rPr>
        <sz val="11"/>
        <rFont val="宋体"/>
        <family val="3"/>
        <charset val="134"/>
      </rPr>
      <t>体制补助支出</t>
    </r>
  </si>
  <si>
    <r>
      <t xml:space="preserve">    </t>
    </r>
    <r>
      <rPr>
        <sz val="11"/>
        <rFont val="宋体"/>
        <family val="3"/>
        <charset val="134"/>
      </rPr>
      <t>均衡性转移支付收入</t>
    </r>
  </si>
  <si>
    <r>
      <t xml:space="preserve">    </t>
    </r>
    <r>
      <rPr>
        <sz val="11"/>
        <rFont val="宋体"/>
        <family val="3"/>
        <charset val="134"/>
      </rPr>
      <t>均衡性转移支付支出</t>
    </r>
  </si>
  <si>
    <r>
      <t xml:space="preserve">    </t>
    </r>
    <r>
      <rPr>
        <sz val="11"/>
        <rFont val="宋体"/>
        <family val="3"/>
        <charset val="134"/>
      </rPr>
      <t>县级基本财力保障机制奖补资金收入</t>
    </r>
  </si>
  <si>
    <r>
      <t xml:space="preserve">    </t>
    </r>
    <r>
      <rPr>
        <sz val="11"/>
        <rFont val="宋体"/>
        <family val="3"/>
        <charset val="134"/>
      </rPr>
      <t>县级基本财力保障机制奖补资金支出</t>
    </r>
  </si>
  <si>
    <r>
      <t xml:space="preserve">    </t>
    </r>
    <r>
      <rPr>
        <sz val="11"/>
        <rFont val="宋体"/>
        <family val="3"/>
        <charset val="134"/>
      </rPr>
      <t>结算补助收入</t>
    </r>
  </si>
  <si>
    <r>
      <t xml:space="preserve">    </t>
    </r>
    <r>
      <rPr>
        <sz val="11"/>
        <rFont val="宋体"/>
        <family val="3"/>
        <charset val="134"/>
      </rPr>
      <t>结算补助支出</t>
    </r>
  </si>
  <si>
    <r>
      <t xml:space="preserve">    </t>
    </r>
    <r>
      <rPr>
        <sz val="11"/>
        <rFont val="宋体"/>
        <family val="3"/>
        <charset val="134"/>
      </rPr>
      <t>资源枯竭型城市转移支付补助收入</t>
    </r>
  </si>
  <si>
    <r>
      <t xml:space="preserve">    </t>
    </r>
    <r>
      <rPr>
        <sz val="11"/>
        <rFont val="宋体"/>
        <family val="3"/>
        <charset val="134"/>
      </rPr>
      <t>资源枯竭型城市转移支付补助支出</t>
    </r>
  </si>
  <si>
    <r>
      <t xml:space="preserve">    </t>
    </r>
    <r>
      <rPr>
        <sz val="11"/>
        <rFont val="宋体"/>
        <family val="3"/>
        <charset val="134"/>
      </rPr>
      <t>企业事业单位划转补助收入</t>
    </r>
  </si>
  <si>
    <r>
      <t xml:space="preserve">    </t>
    </r>
    <r>
      <rPr>
        <sz val="11"/>
        <rFont val="宋体"/>
        <family val="3"/>
        <charset val="134"/>
      </rPr>
      <t>企业事业单位划转补助支出</t>
    </r>
  </si>
  <si>
    <r>
      <t xml:space="preserve">    </t>
    </r>
    <r>
      <rPr>
        <sz val="11"/>
        <rFont val="宋体"/>
        <family val="3"/>
        <charset val="134"/>
      </rPr>
      <t>成品油税费改革转移支付补助收入</t>
    </r>
  </si>
  <si>
    <r>
      <t xml:space="preserve">    </t>
    </r>
    <r>
      <rPr>
        <sz val="11"/>
        <rFont val="宋体"/>
        <family val="3"/>
        <charset val="134"/>
      </rPr>
      <t>成品油税费改革转移支付补助支出</t>
    </r>
  </si>
  <si>
    <r>
      <t xml:space="preserve">    </t>
    </r>
    <r>
      <rPr>
        <sz val="11"/>
        <rFont val="宋体"/>
        <family val="3"/>
        <charset val="134"/>
      </rPr>
      <t>基层公检法司转移支付收入</t>
    </r>
  </si>
  <si>
    <r>
      <t xml:space="preserve">    </t>
    </r>
    <r>
      <rPr>
        <sz val="11"/>
        <rFont val="宋体"/>
        <family val="3"/>
        <charset val="134"/>
      </rPr>
      <t>基层公检法司转移支付支出</t>
    </r>
  </si>
  <si>
    <r>
      <t xml:space="preserve">    </t>
    </r>
    <r>
      <rPr>
        <sz val="11"/>
        <rFont val="宋体"/>
        <family val="3"/>
        <charset val="134"/>
      </rPr>
      <t>城乡义务教育转移支付收入</t>
    </r>
  </si>
  <si>
    <r>
      <t xml:space="preserve">    </t>
    </r>
    <r>
      <rPr>
        <sz val="11"/>
        <rFont val="宋体"/>
        <family val="3"/>
        <charset val="134"/>
      </rPr>
      <t>城乡义务教育转移支付支出</t>
    </r>
  </si>
  <si>
    <r>
      <t xml:space="preserve">    </t>
    </r>
    <r>
      <rPr>
        <sz val="11"/>
        <rFont val="宋体"/>
        <family val="3"/>
        <charset val="134"/>
      </rPr>
      <t>基本养老金转移支付收入</t>
    </r>
  </si>
  <si>
    <r>
      <t xml:space="preserve">    </t>
    </r>
    <r>
      <rPr>
        <sz val="11"/>
        <rFont val="宋体"/>
        <family val="3"/>
        <charset val="134"/>
      </rPr>
      <t>基本养老金转移支付支出</t>
    </r>
  </si>
  <si>
    <r>
      <t xml:space="preserve">    </t>
    </r>
    <r>
      <rPr>
        <sz val="11"/>
        <rFont val="宋体"/>
        <family val="3"/>
        <charset val="134"/>
      </rPr>
      <t>城乡居民基本医疗保险转移支付收入</t>
    </r>
  </si>
  <si>
    <r>
      <t xml:space="preserve">    </t>
    </r>
    <r>
      <rPr>
        <sz val="11"/>
        <rFont val="宋体"/>
        <family val="3"/>
        <charset val="134"/>
      </rPr>
      <t>城乡居民基本医疗保险转移支付支出</t>
    </r>
  </si>
  <si>
    <r>
      <t xml:space="preserve">    </t>
    </r>
    <r>
      <rPr>
        <sz val="11"/>
        <rFont val="宋体"/>
        <family val="3"/>
        <charset val="134"/>
      </rPr>
      <t>农村综合改革转移支付收入</t>
    </r>
  </si>
  <si>
    <r>
      <t xml:space="preserve">    </t>
    </r>
    <r>
      <rPr>
        <sz val="11"/>
        <rFont val="宋体"/>
        <family val="3"/>
        <charset val="134"/>
      </rPr>
      <t>农村综合改革转移支付支出</t>
    </r>
  </si>
  <si>
    <r>
      <t xml:space="preserve">    </t>
    </r>
    <r>
      <rPr>
        <sz val="11"/>
        <rFont val="宋体"/>
        <family val="3"/>
        <charset val="134"/>
      </rPr>
      <t>重点生态功能区转移支付收入</t>
    </r>
  </si>
  <si>
    <r>
      <t xml:space="preserve">    </t>
    </r>
    <r>
      <rPr>
        <sz val="11"/>
        <rFont val="宋体"/>
        <family val="3"/>
        <charset val="134"/>
      </rPr>
      <t>重点生态功能区转移支付支出</t>
    </r>
  </si>
  <si>
    <r>
      <t xml:space="preserve">    </t>
    </r>
    <r>
      <rPr>
        <sz val="11"/>
        <rFont val="宋体"/>
        <family val="3"/>
        <charset val="134"/>
      </rPr>
      <t>固定数额补助收入</t>
    </r>
  </si>
  <si>
    <r>
      <t xml:space="preserve">    </t>
    </r>
    <r>
      <rPr>
        <sz val="11"/>
        <rFont val="宋体"/>
        <family val="3"/>
        <charset val="134"/>
      </rPr>
      <t>固定数额补助支出</t>
    </r>
  </si>
  <si>
    <r>
      <t xml:space="preserve">    </t>
    </r>
    <r>
      <rPr>
        <sz val="11"/>
        <rFont val="宋体"/>
        <family val="3"/>
        <charset val="134"/>
      </rPr>
      <t>革命老区转移支付收入</t>
    </r>
  </si>
  <si>
    <r>
      <t xml:space="preserve">    </t>
    </r>
    <r>
      <rPr>
        <sz val="11"/>
        <rFont val="宋体"/>
        <family val="3"/>
        <charset val="134"/>
      </rPr>
      <t>革命老区转移支付支出</t>
    </r>
  </si>
  <si>
    <r>
      <t xml:space="preserve">    </t>
    </r>
    <r>
      <rPr>
        <sz val="11"/>
        <rFont val="宋体"/>
        <family val="3"/>
        <charset val="134"/>
      </rPr>
      <t>民族地区转移支付收入</t>
    </r>
  </si>
  <si>
    <r>
      <t xml:space="preserve">    </t>
    </r>
    <r>
      <rPr>
        <sz val="11"/>
        <rFont val="宋体"/>
        <family val="3"/>
        <charset val="134"/>
      </rPr>
      <t>民族地区转移支付支出</t>
    </r>
  </si>
  <si>
    <r>
      <t xml:space="preserve">    </t>
    </r>
    <r>
      <rPr>
        <sz val="11"/>
        <rFont val="宋体"/>
        <family val="3"/>
        <charset val="134"/>
      </rPr>
      <t>边境地区转移支付收入</t>
    </r>
  </si>
  <si>
    <r>
      <t xml:space="preserve">    </t>
    </r>
    <r>
      <rPr>
        <sz val="11"/>
        <rFont val="宋体"/>
        <family val="3"/>
        <charset val="134"/>
      </rPr>
      <t>边境地区转移支付支出</t>
    </r>
  </si>
  <si>
    <r>
      <t xml:space="preserve">    </t>
    </r>
    <r>
      <rPr>
        <sz val="11"/>
        <rFont val="宋体"/>
        <family val="3"/>
        <charset val="134"/>
      </rPr>
      <t>贫困地区转移支付收入</t>
    </r>
  </si>
  <si>
    <r>
      <t xml:space="preserve">    </t>
    </r>
    <r>
      <rPr>
        <sz val="11"/>
        <rFont val="宋体"/>
        <family val="3"/>
        <charset val="134"/>
      </rPr>
      <t>贫困地区转移支付支出</t>
    </r>
  </si>
  <si>
    <r>
      <t xml:space="preserve">    </t>
    </r>
    <r>
      <rPr>
        <sz val="11"/>
        <rFont val="宋体"/>
        <family val="3"/>
        <charset val="134"/>
      </rPr>
      <t>节能环保共同财政事权转移支付支出</t>
    </r>
  </si>
  <si>
    <r>
      <t xml:space="preserve">    </t>
    </r>
    <r>
      <rPr>
        <sz val="11"/>
        <rFont val="宋体"/>
        <family val="3"/>
        <charset val="134"/>
      </rPr>
      <t>城乡社区共同财政事权转移支付支出</t>
    </r>
  </si>
  <si>
    <r>
      <t xml:space="preserve">    </t>
    </r>
    <r>
      <rPr>
        <sz val="11"/>
        <rFont val="宋体"/>
        <family val="3"/>
        <charset val="134"/>
      </rPr>
      <t>农林水共同财政事权转移支付支出</t>
    </r>
  </si>
  <si>
    <r>
      <t xml:space="preserve">    </t>
    </r>
    <r>
      <rPr>
        <sz val="11"/>
        <rFont val="宋体"/>
        <family val="3"/>
        <charset val="134"/>
      </rPr>
      <t>商业服务业等共同财政事权转移支付支出</t>
    </r>
  </si>
  <si>
    <r>
      <t xml:space="preserve">    </t>
    </r>
    <r>
      <rPr>
        <sz val="11"/>
        <rFont val="宋体"/>
        <family val="3"/>
        <charset val="134"/>
      </rPr>
      <t>住房保障共同财政事权转移支付支出</t>
    </r>
  </si>
  <si>
    <r>
      <t xml:space="preserve">    </t>
    </r>
    <r>
      <rPr>
        <sz val="11"/>
        <rFont val="宋体"/>
        <family val="3"/>
        <charset val="134"/>
      </rPr>
      <t>粮油物资储备共同财政事权转移支付支出</t>
    </r>
  </si>
  <si>
    <r>
      <t xml:space="preserve">    </t>
    </r>
    <r>
      <rPr>
        <sz val="11"/>
        <rFont val="宋体"/>
        <family val="3"/>
        <charset val="134"/>
      </rPr>
      <t>其他一般性转移支付收入</t>
    </r>
  </si>
  <si>
    <r>
      <t xml:space="preserve">    </t>
    </r>
    <r>
      <rPr>
        <sz val="11"/>
        <rFont val="宋体"/>
        <family val="3"/>
        <charset val="134"/>
      </rPr>
      <t>其他一般性转移支付支出</t>
    </r>
  </si>
  <si>
    <r>
      <t xml:space="preserve">  </t>
    </r>
    <r>
      <rPr>
        <b/>
        <sz val="11"/>
        <rFont val="宋体"/>
        <family val="3"/>
        <charset val="134"/>
      </rPr>
      <t>专项转移支付收入</t>
    </r>
  </si>
  <si>
    <r>
      <t xml:space="preserve">  </t>
    </r>
    <r>
      <rPr>
        <b/>
        <sz val="11"/>
        <rFont val="宋体"/>
        <family val="3"/>
        <charset val="134"/>
      </rPr>
      <t>专项转移支付支出</t>
    </r>
  </si>
  <si>
    <r>
      <rPr>
        <b/>
        <sz val="11"/>
        <rFont val="宋体"/>
        <family val="3"/>
        <charset val="134"/>
      </rPr>
      <t>上解上级支出</t>
    </r>
  </si>
  <si>
    <r>
      <t xml:space="preserve">  </t>
    </r>
    <r>
      <rPr>
        <sz val="11"/>
        <rFont val="宋体"/>
        <family val="3"/>
        <charset val="134"/>
      </rPr>
      <t>体制上解支出</t>
    </r>
  </si>
  <si>
    <r>
      <t xml:space="preserve">  </t>
    </r>
    <r>
      <rPr>
        <sz val="11"/>
        <rFont val="宋体"/>
        <family val="3"/>
        <charset val="134"/>
      </rPr>
      <t>专项上解支出</t>
    </r>
  </si>
  <si>
    <r>
      <rPr>
        <b/>
        <sz val="11"/>
        <rFont val="宋体"/>
        <family val="3"/>
        <charset val="134"/>
      </rPr>
      <t>上年结余</t>
    </r>
  </si>
  <si>
    <r>
      <rPr>
        <b/>
        <sz val="11"/>
        <rFont val="宋体"/>
        <family val="3"/>
        <charset val="134"/>
      </rPr>
      <t>调出资金</t>
    </r>
  </si>
  <si>
    <r>
      <t xml:space="preserve">  </t>
    </r>
    <r>
      <rPr>
        <sz val="11"/>
        <rFont val="宋体"/>
        <family val="3"/>
        <charset val="134"/>
      </rPr>
      <t>从政府性基金预算调入</t>
    </r>
  </si>
  <si>
    <r>
      <t xml:space="preserve">  </t>
    </r>
    <r>
      <rPr>
        <sz val="11"/>
        <rFont val="宋体"/>
        <family val="3"/>
        <charset val="134"/>
      </rPr>
      <t>从国有资本经营预算调入</t>
    </r>
  </si>
  <si>
    <r>
      <t xml:space="preserve">  </t>
    </r>
    <r>
      <rPr>
        <sz val="11"/>
        <rFont val="宋体"/>
        <family val="3"/>
        <charset val="134"/>
      </rPr>
      <t>从其他资金调入</t>
    </r>
  </si>
  <si>
    <r>
      <rPr>
        <b/>
        <sz val="11"/>
        <rFont val="宋体"/>
        <family val="3"/>
        <charset val="134"/>
      </rPr>
      <t>债务收入</t>
    </r>
  </si>
  <si>
    <r>
      <rPr>
        <b/>
        <sz val="11"/>
        <rFont val="宋体"/>
        <family val="3"/>
        <charset val="134"/>
      </rPr>
      <t>债务还本支出</t>
    </r>
  </si>
  <si>
    <r>
      <t xml:space="preserve">  </t>
    </r>
    <r>
      <rPr>
        <b/>
        <sz val="11"/>
        <rFont val="宋体"/>
        <family val="3"/>
        <charset val="134"/>
      </rPr>
      <t>地方政府债务收入</t>
    </r>
  </si>
  <si>
    <r>
      <t xml:space="preserve">  </t>
    </r>
    <r>
      <rPr>
        <b/>
        <sz val="11"/>
        <rFont val="宋体"/>
        <family val="3"/>
        <charset val="134"/>
      </rPr>
      <t>地方政府一般债务还本支出</t>
    </r>
  </si>
  <si>
    <r>
      <t xml:space="preserve">    </t>
    </r>
    <r>
      <rPr>
        <b/>
        <sz val="11"/>
        <rFont val="宋体"/>
        <family val="3"/>
        <charset val="134"/>
      </rPr>
      <t>一般债务收入</t>
    </r>
  </si>
  <si>
    <r>
      <t xml:space="preserve">    </t>
    </r>
    <r>
      <rPr>
        <sz val="11"/>
        <rFont val="宋体"/>
        <family val="3"/>
        <charset val="134"/>
      </rPr>
      <t>地方政府一般债券还本支出</t>
    </r>
  </si>
  <si>
    <r>
      <t xml:space="preserve">      </t>
    </r>
    <r>
      <rPr>
        <sz val="11"/>
        <rFont val="宋体"/>
        <family val="3"/>
        <charset val="134"/>
      </rPr>
      <t>地方政府一般债券收入</t>
    </r>
  </si>
  <si>
    <r>
      <t xml:space="preserve">    </t>
    </r>
    <r>
      <rPr>
        <sz val="11"/>
        <rFont val="宋体"/>
        <family val="3"/>
        <charset val="134"/>
      </rPr>
      <t>地方政府向外国政府借款还本支出</t>
    </r>
  </si>
  <si>
    <r>
      <t xml:space="preserve">      </t>
    </r>
    <r>
      <rPr>
        <sz val="11"/>
        <rFont val="宋体"/>
        <family val="3"/>
        <charset val="134"/>
      </rPr>
      <t>地方政府向外国政府借款收入</t>
    </r>
  </si>
  <si>
    <r>
      <t xml:space="preserve">    </t>
    </r>
    <r>
      <rPr>
        <sz val="11"/>
        <rFont val="宋体"/>
        <family val="3"/>
        <charset val="134"/>
      </rPr>
      <t>地方政府向国际组织借款还本支出</t>
    </r>
  </si>
  <si>
    <r>
      <t xml:space="preserve">      </t>
    </r>
    <r>
      <rPr>
        <sz val="11"/>
        <rFont val="宋体"/>
        <family val="3"/>
        <charset val="134"/>
      </rPr>
      <t>地方政府向国际组织借款收入</t>
    </r>
  </si>
  <si>
    <r>
      <t xml:space="preserve">    </t>
    </r>
    <r>
      <rPr>
        <sz val="11"/>
        <rFont val="宋体"/>
        <family val="3"/>
        <charset val="134"/>
      </rPr>
      <t>地方政府其他一般债务还本支出</t>
    </r>
  </si>
  <si>
    <r>
      <t xml:space="preserve">      </t>
    </r>
    <r>
      <rPr>
        <sz val="11"/>
        <rFont val="宋体"/>
        <family val="3"/>
        <charset val="134"/>
      </rPr>
      <t>地方政府其他一般债务收入</t>
    </r>
  </si>
  <si>
    <r>
      <rPr>
        <b/>
        <sz val="11"/>
        <rFont val="宋体"/>
        <family val="3"/>
        <charset val="134"/>
      </rPr>
      <t>债务转贷收入</t>
    </r>
  </si>
  <si>
    <r>
      <rPr>
        <b/>
        <sz val="11"/>
        <rFont val="宋体"/>
        <family val="3"/>
        <charset val="134"/>
      </rPr>
      <t>债务转贷支出</t>
    </r>
  </si>
  <si>
    <r>
      <t xml:space="preserve">  </t>
    </r>
    <r>
      <rPr>
        <b/>
        <sz val="11"/>
        <rFont val="宋体"/>
        <family val="3"/>
        <charset val="134"/>
      </rPr>
      <t>地方政府一般债务转贷收入</t>
    </r>
  </si>
  <si>
    <r>
      <t xml:space="preserve">  </t>
    </r>
    <r>
      <rPr>
        <sz val="11"/>
        <rFont val="宋体"/>
        <family val="3"/>
        <charset val="134"/>
      </rPr>
      <t>地方政府一般债券转贷支出</t>
    </r>
  </si>
  <si>
    <r>
      <t xml:space="preserve">    </t>
    </r>
    <r>
      <rPr>
        <sz val="11"/>
        <rFont val="宋体"/>
        <family val="3"/>
        <charset val="134"/>
      </rPr>
      <t>地方政府一般债券转贷收入</t>
    </r>
  </si>
  <si>
    <r>
      <t xml:space="preserve">  </t>
    </r>
    <r>
      <rPr>
        <sz val="11"/>
        <rFont val="宋体"/>
        <family val="3"/>
        <charset val="134"/>
      </rPr>
      <t>地方政府向外国政府借款转贷支出</t>
    </r>
  </si>
  <si>
    <r>
      <t xml:space="preserve">    </t>
    </r>
    <r>
      <rPr>
        <sz val="11"/>
        <rFont val="宋体"/>
        <family val="3"/>
        <charset val="134"/>
      </rPr>
      <t>地方政府向外国政府借款转贷收入</t>
    </r>
  </si>
  <si>
    <r>
      <t xml:space="preserve">  </t>
    </r>
    <r>
      <rPr>
        <sz val="11"/>
        <rFont val="宋体"/>
        <family val="3"/>
        <charset val="134"/>
      </rPr>
      <t>地方政府向国际组织借款转贷支出</t>
    </r>
  </si>
  <si>
    <r>
      <t xml:space="preserve">    </t>
    </r>
    <r>
      <rPr>
        <sz val="11"/>
        <rFont val="宋体"/>
        <family val="3"/>
        <charset val="134"/>
      </rPr>
      <t>地方政府向国际组织借款转贷收入</t>
    </r>
  </si>
  <si>
    <r>
      <t xml:space="preserve">  </t>
    </r>
    <r>
      <rPr>
        <sz val="11"/>
        <rFont val="宋体"/>
        <family val="3"/>
        <charset val="134"/>
      </rPr>
      <t>地方政府其他一般债务转贷支出</t>
    </r>
  </si>
  <si>
    <r>
      <t xml:space="preserve">    </t>
    </r>
    <r>
      <rPr>
        <sz val="11"/>
        <rFont val="宋体"/>
        <family val="3"/>
        <charset val="134"/>
      </rPr>
      <t>地方政府其他一般债务转贷收入</t>
    </r>
  </si>
  <si>
    <r>
      <rPr>
        <b/>
        <sz val="11"/>
        <rFont val="宋体"/>
        <family val="3"/>
        <charset val="134"/>
      </rPr>
      <t>动用预算稳定调节基金</t>
    </r>
  </si>
  <si>
    <r>
      <rPr>
        <b/>
        <sz val="11"/>
        <rFont val="宋体"/>
        <family val="3"/>
        <charset val="134"/>
      </rPr>
      <t>安排预算稳定调节基金</t>
    </r>
  </si>
  <si>
    <r>
      <rPr>
        <b/>
        <sz val="11"/>
        <rFont val="宋体"/>
        <family val="3"/>
        <charset val="134"/>
      </rPr>
      <t>年终结余</t>
    </r>
  </si>
  <si>
    <r>
      <rPr>
        <b/>
        <sz val="11"/>
        <rFont val="宋体"/>
        <family val="3"/>
        <charset val="134"/>
      </rPr>
      <t>净结余</t>
    </r>
  </si>
  <si>
    <r>
      <t xml:space="preserve">    </t>
    </r>
    <r>
      <rPr>
        <sz val="11"/>
        <rFont val="宋体"/>
        <family val="3"/>
        <charset val="134"/>
      </rPr>
      <t>增值税</t>
    </r>
    <r>
      <rPr>
        <sz val="11"/>
        <rFont val="Times New Roman"/>
        <family val="1"/>
      </rPr>
      <t>“</t>
    </r>
    <r>
      <rPr>
        <sz val="11"/>
        <rFont val="宋体"/>
        <family val="3"/>
        <charset val="134"/>
      </rPr>
      <t>五五分享</t>
    </r>
    <r>
      <rPr>
        <sz val="11"/>
        <rFont val="Times New Roman"/>
        <family val="1"/>
      </rPr>
      <t>”</t>
    </r>
    <r>
      <rPr>
        <sz val="11"/>
        <rFont val="宋体"/>
        <family val="3"/>
        <charset val="134"/>
      </rPr>
      <t>税收返还收入</t>
    </r>
  </si>
  <si>
    <r>
      <t xml:space="preserve">    </t>
    </r>
    <r>
      <rPr>
        <sz val="11"/>
        <rFont val="宋体"/>
        <family val="3"/>
        <charset val="134"/>
      </rPr>
      <t>增值税</t>
    </r>
    <r>
      <rPr>
        <sz val="11"/>
        <rFont val="Times New Roman"/>
        <family val="1"/>
      </rPr>
      <t>“</t>
    </r>
    <r>
      <rPr>
        <sz val="11"/>
        <rFont val="宋体"/>
        <family val="3"/>
        <charset val="134"/>
      </rPr>
      <t>五五分享</t>
    </r>
    <r>
      <rPr>
        <sz val="11"/>
        <rFont val="Times New Roman"/>
        <family val="1"/>
      </rPr>
      <t>”</t>
    </r>
    <r>
      <rPr>
        <sz val="11"/>
        <rFont val="宋体"/>
        <family val="3"/>
        <charset val="134"/>
      </rPr>
      <t>税收返还支出</t>
    </r>
  </si>
  <si>
    <r>
      <t xml:space="preserve">    </t>
    </r>
    <r>
      <rPr>
        <sz val="11"/>
        <rFont val="宋体"/>
        <family val="3"/>
        <charset val="134"/>
      </rPr>
      <t>产粮</t>
    </r>
    <r>
      <rPr>
        <sz val="11"/>
        <rFont val="Times New Roman"/>
        <family val="1"/>
      </rPr>
      <t>(</t>
    </r>
    <r>
      <rPr>
        <sz val="11"/>
        <rFont val="宋体"/>
        <family val="3"/>
        <charset val="134"/>
      </rPr>
      <t>油</t>
    </r>
    <r>
      <rPr>
        <sz val="11"/>
        <rFont val="Times New Roman"/>
        <family val="1"/>
      </rPr>
      <t>)</t>
    </r>
    <r>
      <rPr>
        <sz val="11"/>
        <rFont val="宋体"/>
        <family val="3"/>
        <charset val="134"/>
      </rPr>
      <t>大县奖励资金收入</t>
    </r>
  </si>
  <si>
    <r>
      <t xml:space="preserve">    </t>
    </r>
    <r>
      <rPr>
        <sz val="11"/>
        <rFont val="宋体"/>
        <family val="3"/>
        <charset val="134"/>
      </rPr>
      <t>产粮</t>
    </r>
    <r>
      <rPr>
        <sz val="11"/>
        <rFont val="Times New Roman"/>
        <family val="1"/>
      </rPr>
      <t>(</t>
    </r>
    <r>
      <rPr>
        <sz val="11"/>
        <rFont val="宋体"/>
        <family val="3"/>
        <charset val="134"/>
      </rPr>
      <t>油</t>
    </r>
    <r>
      <rPr>
        <sz val="11"/>
        <rFont val="Times New Roman"/>
        <family val="1"/>
      </rPr>
      <t>)</t>
    </r>
    <r>
      <rPr>
        <sz val="11"/>
        <rFont val="宋体"/>
        <family val="3"/>
        <charset val="134"/>
      </rPr>
      <t>大县奖励资金支出</t>
    </r>
  </si>
  <si>
    <r>
      <t xml:space="preserve">    </t>
    </r>
    <r>
      <rPr>
        <sz val="11"/>
        <rFont val="宋体"/>
        <family val="3"/>
        <charset val="134"/>
      </rPr>
      <t>一般公共服务共同财政事权转移支付收入</t>
    </r>
    <r>
      <rPr>
        <sz val="11"/>
        <rFont val="Times New Roman"/>
        <family val="1"/>
      </rPr>
      <t xml:space="preserve">  </t>
    </r>
  </si>
  <si>
    <r>
      <t xml:space="preserve">    </t>
    </r>
    <r>
      <rPr>
        <sz val="11"/>
        <rFont val="宋体"/>
        <family val="3"/>
        <charset val="134"/>
      </rPr>
      <t>一般公共服务共同财政事权转移支付支出</t>
    </r>
    <r>
      <rPr>
        <sz val="11"/>
        <rFont val="Times New Roman"/>
        <family val="1"/>
      </rPr>
      <t xml:space="preserve">  </t>
    </r>
  </si>
  <si>
    <r>
      <t xml:space="preserve">    </t>
    </r>
    <r>
      <rPr>
        <sz val="11"/>
        <rFont val="宋体"/>
        <family val="3"/>
        <charset val="134"/>
      </rPr>
      <t>外交共同财政事权转移支付收入</t>
    </r>
    <r>
      <rPr>
        <sz val="11"/>
        <rFont val="Times New Roman"/>
        <family val="1"/>
      </rPr>
      <t xml:space="preserve">  </t>
    </r>
  </si>
  <si>
    <r>
      <t xml:space="preserve">    </t>
    </r>
    <r>
      <rPr>
        <sz val="11"/>
        <rFont val="宋体"/>
        <family val="3"/>
        <charset val="134"/>
      </rPr>
      <t>外交共同财政事权转移支付支出</t>
    </r>
    <r>
      <rPr>
        <sz val="11"/>
        <rFont val="Times New Roman"/>
        <family val="1"/>
      </rPr>
      <t xml:space="preserve"> </t>
    </r>
  </si>
  <si>
    <r>
      <t xml:space="preserve">    </t>
    </r>
    <r>
      <rPr>
        <sz val="11"/>
        <rFont val="宋体"/>
        <family val="3"/>
        <charset val="134"/>
      </rPr>
      <t>国防共同财政事权转移支付收入</t>
    </r>
    <r>
      <rPr>
        <sz val="11"/>
        <rFont val="Times New Roman"/>
        <family val="1"/>
      </rPr>
      <t xml:space="preserve">  </t>
    </r>
  </si>
  <si>
    <r>
      <t xml:space="preserve">    </t>
    </r>
    <r>
      <rPr>
        <sz val="11"/>
        <rFont val="宋体"/>
        <family val="3"/>
        <charset val="134"/>
      </rPr>
      <t>国防共同财政事权转移支付支出</t>
    </r>
    <r>
      <rPr>
        <sz val="11"/>
        <rFont val="Times New Roman"/>
        <family val="1"/>
      </rPr>
      <t xml:space="preserve"> </t>
    </r>
  </si>
  <si>
    <r>
      <t xml:space="preserve">    </t>
    </r>
    <r>
      <rPr>
        <sz val="11"/>
        <rFont val="宋体"/>
        <family val="3"/>
        <charset val="134"/>
      </rPr>
      <t>公共安全共同财政事权转移支付收入</t>
    </r>
    <r>
      <rPr>
        <sz val="11"/>
        <rFont val="Times New Roman"/>
        <family val="1"/>
      </rPr>
      <t xml:space="preserve">  </t>
    </r>
  </si>
  <si>
    <r>
      <t xml:space="preserve">    </t>
    </r>
    <r>
      <rPr>
        <sz val="11"/>
        <rFont val="宋体"/>
        <family val="3"/>
        <charset val="134"/>
      </rPr>
      <t>公共安全共同财政事权转移支付支出</t>
    </r>
    <r>
      <rPr>
        <sz val="11"/>
        <rFont val="Times New Roman"/>
        <family val="1"/>
      </rPr>
      <t xml:space="preserve"> </t>
    </r>
  </si>
  <si>
    <r>
      <t xml:space="preserve">    </t>
    </r>
    <r>
      <rPr>
        <sz val="11"/>
        <rFont val="宋体"/>
        <family val="3"/>
        <charset val="134"/>
      </rPr>
      <t>教育共同财政事权转移支付收入</t>
    </r>
    <r>
      <rPr>
        <sz val="11"/>
        <rFont val="Times New Roman"/>
        <family val="1"/>
      </rPr>
      <t xml:space="preserve">  </t>
    </r>
  </si>
  <si>
    <r>
      <t xml:space="preserve">    </t>
    </r>
    <r>
      <rPr>
        <sz val="11"/>
        <rFont val="宋体"/>
        <family val="3"/>
        <charset val="134"/>
      </rPr>
      <t>教育共同财政事权转移支付支出</t>
    </r>
    <r>
      <rPr>
        <sz val="11"/>
        <rFont val="Times New Roman"/>
        <family val="1"/>
      </rPr>
      <t xml:space="preserve"> </t>
    </r>
  </si>
  <si>
    <r>
      <t xml:space="preserve">    </t>
    </r>
    <r>
      <rPr>
        <sz val="11"/>
        <rFont val="宋体"/>
        <family val="3"/>
        <charset val="134"/>
      </rPr>
      <t>科学技术共同财政事权转移支付收入</t>
    </r>
    <r>
      <rPr>
        <sz val="11"/>
        <rFont val="Times New Roman"/>
        <family val="1"/>
      </rPr>
      <t xml:space="preserve">  </t>
    </r>
  </si>
  <si>
    <r>
      <t xml:space="preserve">    </t>
    </r>
    <r>
      <rPr>
        <sz val="11"/>
        <rFont val="宋体"/>
        <family val="3"/>
        <charset val="134"/>
      </rPr>
      <t>科学技术共同财政事权转移支付支出</t>
    </r>
    <r>
      <rPr>
        <sz val="11"/>
        <rFont val="Times New Roman"/>
        <family val="1"/>
      </rPr>
      <t xml:space="preserve">  </t>
    </r>
  </si>
  <si>
    <r>
      <t xml:space="preserve">    </t>
    </r>
    <r>
      <rPr>
        <sz val="11"/>
        <rFont val="宋体"/>
        <family val="3"/>
        <charset val="134"/>
      </rPr>
      <t>文化旅游体育与传媒共同财政事权转移支付收入</t>
    </r>
    <r>
      <rPr>
        <sz val="11"/>
        <rFont val="Times New Roman"/>
        <family val="1"/>
      </rPr>
      <t xml:space="preserve">  </t>
    </r>
  </si>
  <si>
    <r>
      <t xml:space="preserve">    </t>
    </r>
    <r>
      <rPr>
        <sz val="11"/>
        <rFont val="宋体"/>
        <family val="3"/>
        <charset val="134"/>
      </rPr>
      <t>文化旅游体育与传媒共同财政事权转移支付支出</t>
    </r>
    <r>
      <rPr>
        <sz val="11"/>
        <rFont val="Times New Roman"/>
        <family val="1"/>
      </rPr>
      <t xml:space="preserve">  </t>
    </r>
  </si>
  <si>
    <r>
      <t xml:space="preserve">    </t>
    </r>
    <r>
      <rPr>
        <sz val="11"/>
        <rFont val="宋体"/>
        <family val="3"/>
        <charset val="134"/>
      </rPr>
      <t>社会保障和就业共同财政事权转移支付收入</t>
    </r>
    <r>
      <rPr>
        <sz val="11"/>
        <rFont val="Times New Roman"/>
        <family val="1"/>
      </rPr>
      <t xml:space="preserve">  </t>
    </r>
  </si>
  <si>
    <r>
      <t xml:space="preserve">    </t>
    </r>
    <r>
      <rPr>
        <sz val="11"/>
        <rFont val="宋体"/>
        <family val="3"/>
        <charset val="134"/>
      </rPr>
      <t>社会保障和就业共同财政事权转移支付支出</t>
    </r>
    <r>
      <rPr>
        <sz val="11"/>
        <rFont val="Times New Roman"/>
        <family val="1"/>
      </rPr>
      <t xml:space="preserve"> </t>
    </r>
  </si>
  <si>
    <r>
      <t xml:space="preserve">    </t>
    </r>
    <r>
      <rPr>
        <sz val="11"/>
        <rFont val="宋体"/>
        <family val="3"/>
        <charset val="134"/>
      </rPr>
      <t>卫生健康共同财政事权转移支付收入</t>
    </r>
    <r>
      <rPr>
        <sz val="11"/>
        <rFont val="Times New Roman"/>
        <family val="1"/>
      </rPr>
      <t xml:space="preserve">  </t>
    </r>
  </si>
  <si>
    <r>
      <t xml:space="preserve">    </t>
    </r>
    <r>
      <rPr>
        <sz val="11"/>
        <rFont val="宋体"/>
        <family val="3"/>
        <charset val="134"/>
      </rPr>
      <t>卫生健康共同财政事权转移支付支出</t>
    </r>
    <r>
      <rPr>
        <sz val="11"/>
        <rFont val="Times New Roman"/>
        <family val="1"/>
      </rPr>
      <t xml:space="preserve">  </t>
    </r>
  </si>
  <si>
    <r>
      <t xml:space="preserve">    </t>
    </r>
    <r>
      <rPr>
        <sz val="11"/>
        <rFont val="宋体"/>
        <family val="3"/>
        <charset val="134"/>
      </rPr>
      <t>节能环保共同财政事权转移支付收入</t>
    </r>
    <r>
      <rPr>
        <sz val="11"/>
        <rFont val="Times New Roman"/>
        <family val="1"/>
      </rPr>
      <t xml:space="preserve">  </t>
    </r>
  </si>
  <si>
    <r>
      <t xml:space="preserve">    </t>
    </r>
    <r>
      <rPr>
        <sz val="11"/>
        <rFont val="宋体"/>
        <family val="3"/>
        <charset val="134"/>
      </rPr>
      <t>城乡社区共同财政事权转移支付收入</t>
    </r>
    <r>
      <rPr>
        <sz val="11"/>
        <rFont val="Times New Roman"/>
        <family val="1"/>
      </rPr>
      <t xml:space="preserve">  </t>
    </r>
  </si>
  <si>
    <r>
      <t xml:space="preserve">    </t>
    </r>
    <r>
      <rPr>
        <sz val="11"/>
        <rFont val="宋体"/>
        <family val="3"/>
        <charset val="134"/>
      </rPr>
      <t>农林水共同财政事权转移支付收入</t>
    </r>
    <r>
      <rPr>
        <sz val="11"/>
        <rFont val="Times New Roman"/>
        <family val="1"/>
      </rPr>
      <t xml:space="preserve">  </t>
    </r>
  </si>
  <si>
    <r>
      <t xml:space="preserve">    </t>
    </r>
    <r>
      <rPr>
        <sz val="11"/>
        <rFont val="宋体"/>
        <family val="3"/>
        <charset val="134"/>
      </rPr>
      <t>交通运输共同财政事权转移支付收入</t>
    </r>
    <r>
      <rPr>
        <sz val="11"/>
        <rFont val="Times New Roman"/>
        <family val="1"/>
      </rPr>
      <t xml:space="preserve">  </t>
    </r>
  </si>
  <si>
    <r>
      <t xml:space="preserve">    </t>
    </r>
    <r>
      <rPr>
        <sz val="11"/>
        <rFont val="宋体"/>
        <family val="3"/>
        <charset val="134"/>
      </rPr>
      <t>交通运输共同财政事权转移支付支出</t>
    </r>
    <r>
      <rPr>
        <sz val="11"/>
        <rFont val="Times New Roman"/>
        <family val="1"/>
      </rPr>
      <t xml:space="preserve"> </t>
    </r>
  </si>
  <si>
    <r>
      <t xml:space="preserve">    </t>
    </r>
    <r>
      <rPr>
        <sz val="11"/>
        <rFont val="宋体"/>
        <family val="3"/>
        <charset val="134"/>
      </rPr>
      <t>资源勘探信息等共同财政事权转移支付收入</t>
    </r>
    <r>
      <rPr>
        <sz val="11"/>
        <rFont val="Times New Roman"/>
        <family val="1"/>
      </rPr>
      <t xml:space="preserve">  </t>
    </r>
  </si>
  <si>
    <r>
      <t xml:space="preserve">    </t>
    </r>
    <r>
      <rPr>
        <sz val="11"/>
        <rFont val="宋体"/>
        <family val="3"/>
        <charset val="134"/>
      </rPr>
      <t>资源勘探信息等共同财政事权转移支付支出</t>
    </r>
    <r>
      <rPr>
        <sz val="11"/>
        <rFont val="Times New Roman"/>
        <family val="1"/>
      </rPr>
      <t xml:space="preserve"> </t>
    </r>
  </si>
  <si>
    <r>
      <t xml:space="preserve">    </t>
    </r>
    <r>
      <rPr>
        <sz val="11"/>
        <rFont val="宋体"/>
        <family val="3"/>
        <charset val="134"/>
      </rPr>
      <t>商业服务业等共同财政事权转移支付收入</t>
    </r>
    <r>
      <rPr>
        <sz val="11"/>
        <rFont val="Times New Roman"/>
        <family val="1"/>
      </rPr>
      <t xml:space="preserve">  </t>
    </r>
  </si>
  <si>
    <r>
      <t xml:space="preserve">    </t>
    </r>
    <r>
      <rPr>
        <sz val="11"/>
        <rFont val="宋体"/>
        <family val="3"/>
        <charset val="134"/>
      </rPr>
      <t>金融共同财政事权转移支付收入</t>
    </r>
    <r>
      <rPr>
        <sz val="11"/>
        <rFont val="Times New Roman"/>
        <family val="1"/>
      </rPr>
      <t xml:space="preserve">  </t>
    </r>
  </si>
  <si>
    <r>
      <t xml:space="preserve">    </t>
    </r>
    <r>
      <rPr>
        <sz val="11"/>
        <rFont val="宋体"/>
        <family val="3"/>
        <charset val="134"/>
      </rPr>
      <t>金融共同财政事权转移支付支出</t>
    </r>
    <r>
      <rPr>
        <sz val="11"/>
        <rFont val="Times New Roman"/>
        <family val="1"/>
      </rPr>
      <t xml:space="preserve"> </t>
    </r>
  </si>
  <si>
    <r>
      <t xml:space="preserve">    </t>
    </r>
    <r>
      <rPr>
        <sz val="11"/>
        <rFont val="宋体"/>
        <family val="3"/>
        <charset val="134"/>
      </rPr>
      <t>自然资源海洋气象等共同财政事权转移支付收入</t>
    </r>
    <r>
      <rPr>
        <sz val="11"/>
        <rFont val="Times New Roman"/>
        <family val="1"/>
      </rPr>
      <t xml:space="preserve">  </t>
    </r>
  </si>
  <si>
    <r>
      <t xml:space="preserve">    </t>
    </r>
    <r>
      <rPr>
        <sz val="11"/>
        <rFont val="宋体"/>
        <family val="3"/>
        <charset val="134"/>
      </rPr>
      <t>自然资源海洋气象等共同财政事权转移支付支出</t>
    </r>
    <r>
      <rPr>
        <sz val="11"/>
        <rFont val="Times New Roman"/>
        <family val="1"/>
      </rPr>
      <t xml:space="preserve">  </t>
    </r>
  </si>
  <si>
    <r>
      <t xml:space="preserve">    </t>
    </r>
    <r>
      <rPr>
        <sz val="11"/>
        <rFont val="宋体"/>
        <family val="3"/>
        <charset val="134"/>
      </rPr>
      <t>住房保障共同财政事权转移支付收入</t>
    </r>
    <r>
      <rPr>
        <sz val="11"/>
        <rFont val="Times New Roman"/>
        <family val="1"/>
      </rPr>
      <t xml:space="preserve">  </t>
    </r>
  </si>
  <si>
    <r>
      <t xml:space="preserve">    </t>
    </r>
    <r>
      <rPr>
        <sz val="11"/>
        <rFont val="宋体"/>
        <family val="3"/>
        <charset val="134"/>
      </rPr>
      <t>粮油物资储备共同财政事权转移支付收入</t>
    </r>
    <r>
      <rPr>
        <sz val="11"/>
        <rFont val="Times New Roman"/>
        <family val="1"/>
      </rPr>
      <t xml:space="preserve">  </t>
    </r>
  </si>
  <si>
    <r>
      <t xml:space="preserve">    </t>
    </r>
    <r>
      <rPr>
        <sz val="11"/>
        <rFont val="宋体"/>
        <family val="3"/>
        <charset val="134"/>
      </rPr>
      <t>其他共同财政事权转移支付收入</t>
    </r>
    <r>
      <rPr>
        <sz val="11"/>
        <rFont val="Times New Roman"/>
        <family val="1"/>
      </rPr>
      <t xml:space="preserve">  </t>
    </r>
  </si>
  <si>
    <r>
      <t xml:space="preserve">    </t>
    </r>
    <r>
      <rPr>
        <sz val="11"/>
        <rFont val="宋体"/>
        <family val="3"/>
        <charset val="134"/>
      </rPr>
      <t>其他共同财政事权转移支付支出</t>
    </r>
    <r>
      <rPr>
        <sz val="11"/>
        <rFont val="Times New Roman"/>
        <family val="1"/>
      </rPr>
      <t xml:space="preserve"> </t>
    </r>
  </si>
  <si>
    <r>
      <rPr>
        <b/>
        <sz val="11"/>
        <rFont val="宋体"/>
        <family val="3"/>
        <charset val="134"/>
      </rPr>
      <t>调入资金</t>
    </r>
    <r>
      <rPr>
        <b/>
        <sz val="11"/>
        <rFont val="Times New Roman"/>
        <family val="1"/>
      </rPr>
      <t xml:space="preserve">   </t>
    </r>
  </si>
  <si>
    <r>
      <rPr>
        <b/>
        <sz val="11"/>
        <rFont val="宋体"/>
        <family val="3"/>
        <charset val="134"/>
      </rPr>
      <t>减</t>
    </r>
    <r>
      <rPr>
        <b/>
        <sz val="11"/>
        <rFont val="Times New Roman"/>
        <family val="1"/>
      </rPr>
      <t>:</t>
    </r>
    <r>
      <rPr>
        <b/>
        <sz val="11"/>
        <rFont val="宋体"/>
        <family val="3"/>
        <charset val="134"/>
      </rPr>
      <t>结转下年的支出</t>
    </r>
  </si>
  <si>
    <r>
      <rPr>
        <b/>
        <sz val="11"/>
        <rFont val="宋体"/>
        <family val="3"/>
        <charset val="134"/>
      </rPr>
      <t>收</t>
    </r>
    <r>
      <rPr>
        <b/>
        <sz val="11"/>
        <rFont val="Times New Roman"/>
        <family val="1"/>
      </rPr>
      <t xml:space="preserve">  </t>
    </r>
    <r>
      <rPr>
        <b/>
        <sz val="11"/>
        <rFont val="宋体"/>
        <family val="3"/>
        <charset val="134"/>
      </rPr>
      <t>入</t>
    </r>
    <r>
      <rPr>
        <b/>
        <sz val="11"/>
        <rFont val="Times New Roman"/>
        <family val="1"/>
      </rPr>
      <t xml:space="preserve">  </t>
    </r>
    <r>
      <rPr>
        <b/>
        <sz val="11"/>
        <rFont val="宋体"/>
        <family val="3"/>
        <charset val="134"/>
      </rPr>
      <t>总</t>
    </r>
    <r>
      <rPr>
        <b/>
        <sz val="11"/>
        <rFont val="Times New Roman"/>
        <family val="1"/>
      </rPr>
      <t xml:space="preserve">  </t>
    </r>
    <r>
      <rPr>
        <b/>
        <sz val="11"/>
        <rFont val="宋体"/>
        <family val="3"/>
        <charset val="134"/>
      </rPr>
      <t>计</t>
    </r>
  </si>
  <si>
    <r>
      <rPr>
        <b/>
        <sz val="11"/>
        <rFont val="宋体"/>
        <family val="3"/>
        <charset val="134"/>
      </rPr>
      <t>支</t>
    </r>
    <r>
      <rPr>
        <b/>
        <sz val="11"/>
        <rFont val="Times New Roman"/>
        <family val="1"/>
      </rPr>
      <t xml:space="preserve">  </t>
    </r>
    <r>
      <rPr>
        <b/>
        <sz val="11"/>
        <rFont val="宋体"/>
        <family val="3"/>
        <charset val="134"/>
      </rPr>
      <t>出</t>
    </r>
    <r>
      <rPr>
        <b/>
        <sz val="11"/>
        <rFont val="Times New Roman"/>
        <family val="1"/>
      </rPr>
      <t xml:space="preserve">  </t>
    </r>
    <r>
      <rPr>
        <b/>
        <sz val="11"/>
        <rFont val="宋体"/>
        <family val="3"/>
        <charset val="134"/>
      </rPr>
      <t>总</t>
    </r>
    <r>
      <rPr>
        <b/>
        <sz val="11"/>
        <rFont val="Times New Roman"/>
        <family val="1"/>
      </rPr>
      <t xml:space="preserve">  </t>
    </r>
    <r>
      <rPr>
        <b/>
        <sz val="11"/>
        <rFont val="宋体"/>
        <family val="3"/>
        <charset val="134"/>
      </rPr>
      <t>计</t>
    </r>
  </si>
  <si>
    <r>
      <rPr>
        <b/>
        <sz val="11"/>
        <rFont val="宋体"/>
        <family val="3"/>
        <charset val="134"/>
      </rPr>
      <t>项目</t>
    </r>
  </si>
  <si>
    <r>
      <rPr>
        <b/>
        <sz val="11"/>
        <rFont val="宋体"/>
        <family val="3"/>
        <charset val="134"/>
      </rPr>
      <t>决</t>
    </r>
    <r>
      <rPr>
        <b/>
        <sz val="11"/>
        <rFont val="Times New Roman"/>
        <family val="1"/>
      </rPr>
      <t xml:space="preserve"> </t>
    </r>
    <r>
      <rPr>
        <b/>
        <sz val="11"/>
        <rFont val="宋体"/>
        <family val="3"/>
        <charset val="134"/>
      </rPr>
      <t>算</t>
    </r>
    <r>
      <rPr>
        <b/>
        <sz val="11"/>
        <rFont val="Times New Roman"/>
        <family val="1"/>
      </rPr>
      <t xml:space="preserve"> </t>
    </r>
    <r>
      <rPr>
        <b/>
        <sz val="11"/>
        <rFont val="宋体"/>
        <family val="3"/>
        <charset val="134"/>
      </rPr>
      <t>数</t>
    </r>
  </si>
  <si>
    <r>
      <rPr>
        <b/>
        <sz val="11"/>
        <rFont val="宋体"/>
        <family val="3"/>
        <charset val="134"/>
      </rPr>
      <t>下级上解收入</t>
    </r>
  </si>
  <si>
    <r>
      <t xml:space="preserve">  </t>
    </r>
    <r>
      <rPr>
        <sz val="11"/>
        <rFont val="宋体"/>
        <family val="3"/>
        <charset val="134"/>
      </rPr>
      <t>体制上解收入</t>
    </r>
  </si>
  <si>
    <r>
      <t xml:space="preserve">  </t>
    </r>
    <r>
      <rPr>
        <sz val="11"/>
        <rFont val="宋体"/>
        <family val="3"/>
        <charset val="134"/>
      </rPr>
      <t>专项上解收入</t>
    </r>
  </si>
  <si>
    <r>
      <rPr>
        <b/>
        <sz val="11"/>
        <rFont val="宋体"/>
        <family val="3"/>
        <charset val="134"/>
      </rPr>
      <t>接受其他地区援助收入</t>
    </r>
  </si>
  <si>
    <r>
      <rPr>
        <b/>
        <sz val="11"/>
        <rFont val="宋体"/>
        <family val="3"/>
        <charset val="134"/>
      </rPr>
      <t>减</t>
    </r>
    <r>
      <rPr>
        <b/>
        <sz val="11"/>
        <rFont val="Times New Roman"/>
        <family val="1"/>
      </rPr>
      <t>:</t>
    </r>
    <r>
      <rPr>
        <b/>
        <sz val="11"/>
        <rFont val="宋体"/>
        <family val="3"/>
        <charset val="134"/>
      </rPr>
      <t>结转下年的支出</t>
    </r>
    <phoneticPr fontId="2" type="noConversion"/>
  </si>
  <si>
    <t>2019年攀枝花市市本级
一般公共预算基本支出政府经济分类决算表</t>
    <phoneticPr fontId="2" type="noConversion"/>
  </si>
  <si>
    <t>2019年市对区税返和转移支付补助决算表</t>
    <phoneticPr fontId="2" type="noConversion"/>
  </si>
  <si>
    <t>2019年攀枝花市政府性基金收入决算表</t>
    <phoneticPr fontId="2" type="noConversion"/>
  </si>
  <si>
    <t>2019年攀枝花市政府性基金支出决算表</t>
    <phoneticPr fontId="2" type="noConversion"/>
  </si>
  <si>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</si>
  <si>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</si>
  <si>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</si>
  <si>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</si>
  <si>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</si>
  <si>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</si>
  <si>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</si>
  <si>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</si>
  <si>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</si>
  <si>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</si>
  <si>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</si>
  <si>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</si>
  <si>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</si>
  <si>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</si>
  <si>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</si>
  <si>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</si>
  <si>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</si>
  <si>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</si>
  <si>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</si>
  <si>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</si>
  <si>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</si>
  <si>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</si>
  <si>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</si>
  <si>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</si>
  <si>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</si>
  <si>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</si>
  <si>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</si>
  <si>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</si>
  <si>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</si>
  <si>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</si>
  <si>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</si>
  <si>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</si>
  <si>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</si>
  <si>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</si>
  <si>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</si>
  <si>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</si>
  <si>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</si>
  <si>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</si>
  <si>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</si>
  <si>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</si>
  <si>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</si>
  <si>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</si>
  <si>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</si>
  <si>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</si>
  <si>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</si>
  <si>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</si>
  <si>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</si>
  <si>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</si>
  <si>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</si>
  <si>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</si>
  <si>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</si>
  <si>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</si>
  <si>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</si>
  <si>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</si>
  <si>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</si>
  <si>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政府性基金预算支出</t>
    <phoneticPr fontId="2" type="noConversion"/>
  </si>
  <si>
    <t>2019年攀枝花市政府性基金收支预算平衡表</t>
    <phoneticPr fontId="2" type="noConversion"/>
  </si>
  <si>
    <t>2019年攀枝花市市本级政府性基金收支预算平衡表</t>
    <phoneticPr fontId="2" type="noConversion"/>
  </si>
  <si>
    <t>2019年攀枝花市市本级政府性基金支出决算表</t>
    <phoneticPr fontId="2" type="noConversion"/>
  </si>
  <si>
    <t>2019年省对市政府性基金转移支付补助决算表</t>
    <phoneticPr fontId="2" type="noConversion"/>
  </si>
  <si>
    <t>国家电影事业发展专项资金相关收入</t>
  </si>
  <si>
    <t>2019年攀枝花市国有资本经营预算收支决算表</t>
    <phoneticPr fontId="2" type="noConversion"/>
  </si>
  <si>
    <t>2019年攀枝花市市本级国有资本经营预算收支决算表</t>
    <phoneticPr fontId="2" type="noConversion"/>
  </si>
  <si>
    <t>2019年攀枝花市及市本级社会保险基金收支平衡表</t>
    <phoneticPr fontId="2" type="noConversion"/>
  </si>
  <si>
    <t>上年结余收入</t>
    <phoneticPr fontId="2" type="noConversion"/>
  </si>
  <si>
    <t>年终结余</t>
    <phoneticPr fontId="2" type="noConversion"/>
  </si>
  <si>
    <r>
      <t xml:space="preserve">    </t>
    </r>
    <r>
      <rPr>
        <sz val="11"/>
        <color theme="1"/>
        <rFont val="宋体"/>
        <family val="2"/>
      </rPr>
      <t>企业职工基本养老保险基金支出</t>
    </r>
    <phoneticPr fontId="2" type="noConversion"/>
  </si>
  <si>
    <r>
      <t xml:space="preserve">    </t>
    </r>
    <r>
      <rPr>
        <sz val="11"/>
        <color theme="1"/>
        <rFont val="宋体"/>
        <family val="2"/>
      </rPr>
      <t>城乡居民基本养老保险基金支出</t>
    </r>
    <phoneticPr fontId="2" type="noConversion"/>
  </si>
  <si>
    <r>
      <t xml:space="preserve">     </t>
    </r>
    <r>
      <rPr>
        <sz val="11"/>
        <color theme="1"/>
        <rFont val="宋体"/>
        <family val="2"/>
      </rPr>
      <t>职工基本医疗保险基金支出</t>
    </r>
    <phoneticPr fontId="2" type="noConversion"/>
  </si>
  <si>
    <r>
      <t xml:space="preserve">     </t>
    </r>
    <r>
      <rPr>
        <sz val="11"/>
        <color theme="1"/>
        <rFont val="宋体"/>
        <family val="2"/>
      </rPr>
      <t>城乡居民基本医疗保险基金支出</t>
    </r>
    <phoneticPr fontId="2" type="noConversion"/>
  </si>
  <si>
    <r>
      <t xml:space="preserve">    </t>
    </r>
    <r>
      <rPr>
        <sz val="11"/>
        <color theme="1"/>
        <rFont val="宋体"/>
        <family val="2"/>
      </rPr>
      <t>工伤保险基金支出</t>
    </r>
    <phoneticPr fontId="2" type="noConversion"/>
  </si>
  <si>
    <r>
      <t xml:space="preserve">    </t>
    </r>
    <r>
      <rPr>
        <sz val="11"/>
        <color theme="1"/>
        <rFont val="宋体"/>
        <family val="2"/>
      </rPr>
      <t>失业保险基金支出</t>
    </r>
    <phoneticPr fontId="2" type="noConversion"/>
  </si>
  <si>
    <r>
      <t xml:space="preserve">    </t>
    </r>
    <r>
      <rPr>
        <sz val="11"/>
        <color theme="1"/>
        <rFont val="宋体"/>
        <family val="2"/>
      </rPr>
      <t>生育保险基金支出</t>
    </r>
    <phoneticPr fontId="2" type="noConversion"/>
  </si>
  <si>
    <t>一般公共服务支出</t>
  </si>
  <si>
    <t>公共安全支出</t>
  </si>
  <si>
    <t>教育支出</t>
  </si>
  <si>
    <t>住房保障支出</t>
  </si>
  <si>
    <t>灾害防治及应急管理支出</t>
  </si>
  <si>
    <t>2019年市对区一般公共预算专项转移支付决算表（分科目）</t>
    <phoneticPr fontId="2" type="noConversion"/>
  </si>
  <si>
    <r>
      <rPr>
        <b/>
        <sz val="11"/>
        <rFont val="宋体"/>
        <family val="3"/>
        <charset val="134"/>
      </rPr>
      <t>一般公共服务支出</t>
    </r>
  </si>
  <si>
    <r>
      <t xml:space="preserve">  </t>
    </r>
    <r>
      <rPr>
        <sz val="11"/>
        <rFont val="宋体"/>
        <family val="3"/>
        <charset val="134"/>
      </rPr>
      <t>人大事务</t>
    </r>
  </si>
  <si>
    <r>
      <t xml:space="preserve">  </t>
    </r>
    <r>
      <rPr>
        <sz val="11"/>
        <rFont val="宋体"/>
        <family val="3"/>
        <charset val="134"/>
      </rPr>
      <t>政协事务</t>
    </r>
  </si>
  <si>
    <r>
      <t xml:space="preserve">  </t>
    </r>
    <r>
      <rPr>
        <sz val="11"/>
        <rFont val="宋体"/>
        <family val="3"/>
        <charset val="134"/>
      </rPr>
      <t>发展与改革事务</t>
    </r>
  </si>
  <si>
    <r>
      <t xml:space="preserve">  </t>
    </r>
    <r>
      <rPr>
        <sz val="11"/>
        <rFont val="宋体"/>
        <family val="3"/>
        <charset val="134"/>
      </rPr>
      <t>统计信息事务</t>
    </r>
  </si>
  <si>
    <r>
      <t xml:space="preserve">  </t>
    </r>
    <r>
      <rPr>
        <sz val="11"/>
        <rFont val="宋体"/>
        <family val="3"/>
        <charset val="134"/>
      </rPr>
      <t>财政事务</t>
    </r>
  </si>
  <si>
    <r>
      <t xml:space="preserve">  </t>
    </r>
    <r>
      <rPr>
        <sz val="11"/>
        <rFont val="宋体"/>
        <family val="3"/>
        <charset val="134"/>
      </rPr>
      <t>税收事务</t>
    </r>
  </si>
  <si>
    <r>
      <t xml:space="preserve">  </t>
    </r>
    <r>
      <rPr>
        <sz val="11"/>
        <rFont val="宋体"/>
        <family val="3"/>
        <charset val="134"/>
      </rPr>
      <t>审计事务</t>
    </r>
  </si>
  <si>
    <r>
      <t xml:space="preserve">  </t>
    </r>
    <r>
      <rPr>
        <sz val="11"/>
        <rFont val="宋体"/>
        <family val="3"/>
        <charset val="134"/>
      </rPr>
      <t>海关事务</t>
    </r>
  </si>
  <si>
    <r>
      <t xml:space="preserve">  </t>
    </r>
    <r>
      <rPr>
        <sz val="11"/>
        <rFont val="宋体"/>
        <family val="3"/>
        <charset val="134"/>
      </rPr>
      <t>人力资源事务</t>
    </r>
  </si>
  <si>
    <r>
      <t xml:space="preserve">  </t>
    </r>
    <r>
      <rPr>
        <sz val="11"/>
        <rFont val="宋体"/>
        <family val="3"/>
        <charset val="134"/>
      </rPr>
      <t>纪检监察事务</t>
    </r>
  </si>
  <si>
    <r>
      <t xml:space="preserve">  </t>
    </r>
    <r>
      <rPr>
        <sz val="11"/>
        <rFont val="宋体"/>
        <family val="3"/>
        <charset val="134"/>
      </rPr>
      <t>商贸事务</t>
    </r>
  </si>
  <si>
    <r>
      <t xml:space="preserve">  </t>
    </r>
    <r>
      <rPr>
        <sz val="11"/>
        <rFont val="宋体"/>
        <family val="3"/>
        <charset val="134"/>
      </rPr>
      <t>知识产权事务</t>
    </r>
  </si>
  <si>
    <r>
      <t xml:space="preserve">  </t>
    </r>
    <r>
      <rPr>
        <sz val="11"/>
        <rFont val="宋体"/>
        <family val="3"/>
        <charset val="134"/>
      </rPr>
      <t>民族事务</t>
    </r>
  </si>
  <si>
    <r>
      <t xml:space="preserve">  </t>
    </r>
    <r>
      <rPr>
        <sz val="11"/>
        <rFont val="宋体"/>
        <family val="3"/>
        <charset val="134"/>
      </rPr>
      <t>港澳台事务</t>
    </r>
  </si>
  <si>
    <r>
      <t xml:space="preserve">  </t>
    </r>
    <r>
      <rPr>
        <sz val="11"/>
        <rFont val="宋体"/>
        <family val="3"/>
        <charset val="134"/>
      </rPr>
      <t>档案事务</t>
    </r>
  </si>
  <si>
    <r>
      <t xml:space="preserve">  </t>
    </r>
    <r>
      <rPr>
        <sz val="11"/>
        <rFont val="宋体"/>
        <family val="3"/>
        <charset val="134"/>
      </rPr>
      <t>民主党派及工商联事务</t>
    </r>
  </si>
  <si>
    <r>
      <t xml:space="preserve">  </t>
    </r>
    <r>
      <rPr>
        <sz val="11"/>
        <rFont val="宋体"/>
        <family val="3"/>
        <charset val="134"/>
      </rPr>
      <t>群众团体事务</t>
    </r>
  </si>
  <si>
    <r>
      <t xml:space="preserve">  </t>
    </r>
    <r>
      <rPr>
        <sz val="11"/>
        <rFont val="宋体"/>
        <family val="3"/>
        <charset val="134"/>
      </rPr>
      <t>组织事务</t>
    </r>
  </si>
  <si>
    <r>
      <t xml:space="preserve">  </t>
    </r>
    <r>
      <rPr>
        <sz val="11"/>
        <rFont val="宋体"/>
        <family val="3"/>
        <charset val="134"/>
      </rPr>
      <t>宣传事务</t>
    </r>
  </si>
  <si>
    <r>
      <t xml:space="preserve">  </t>
    </r>
    <r>
      <rPr>
        <sz val="11"/>
        <rFont val="宋体"/>
        <family val="3"/>
        <charset val="134"/>
      </rPr>
      <t>统战事务</t>
    </r>
  </si>
  <si>
    <r>
      <t xml:space="preserve">  </t>
    </r>
    <r>
      <rPr>
        <sz val="11"/>
        <rFont val="宋体"/>
        <family val="3"/>
        <charset val="134"/>
      </rPr>
      <t>对外联络事务</t>
    </r>
  </si>
  <si>
    <r>
      <t xml:space="preserve">  </t>
    </r>
    <r>
      <rPr>
        <sz val="11"/>
        <rFont val="宋体"/>
        <family val="3"/>
        <charset val="134"/>
      </rPr>
      <t>其他共产党事务支出</t>
    </r>
  </si>
  <si>
    <r>
      <t xml:space="preserve">  </t>
    </r>
    <r>
      <rPr>
        <sz val="11"/>
        <rFont val="宋体"/>
        <family val="3"/>
        <charset val="134"/>
      </rPr>
      <t>网信事务</t>
    </r>
  </si>
  <si>
    <r>
      <t xml:space="preserve">  </t>
    </r>
    <r>
      <rPr>
        <sz val="11"/>
        <rFont val="宋体"/>
        <family val="3"/>
        <charset val="134"/>
      </rPr>
      <t>市场监督管理事务</t>
    </r>
  </si>
  <si>
    <r>
      <t xml:space="preserve">  </t>
    </r>
    <r>
      <rPr>
        <sz val="11"/>
        <rFont val="宋体"/>
        <family val="3"/>
        <charset val="134"/>
      </rPr>
      <t>其他一般公共服务支出</t>
    </r>
  </si>
  <si>
    <r>
      <rPr>
        <b/>
        <sz val="11"/>
        <rFont val="宋体"/>
        <family val="3"/>
        <charset val="134"/>
      </rPr>
      <t>外交支出</t>
    </r>
  </si>
  <si>
    <r>
      <t xml:space="preserve">  </t>
    </r>
    <r>
      <rPr>
        <sz val="11"/>
        <rFont val="宋体"/>
        <family val="3"/>
        <charset val="134"/>
      </rPr>
      <t>外交管理事务</t>
    </r>
  </si>
  <si>
    <r>
      <t xml:space="preserve">  </t>
    </r>
    <r>
      <rPr>
        <sz val="11"/>
        <rFont val="宋体"/>
        <family val="3"/>
        <charset val="134"/>
      </rPr>
      <t>驻外机构</t>
    </r>
  </si>
  <si>
    <r>
      <t xml:space="preserve">  </t>
    </r>
    <r>
      <rPr>
        <sz val="11"/>
        <rFont val="宋体"/>
        <family val="3"/>
        <charset val="134"/>
      </rPr>
      <t>对外援助</t>
    </r>
  </si>
  <si>
    <r>
      <t xml:space="preserve">  </t>
    </r>
    <r>
      <rPr>
        <sz val="11"/>
        <rFont val="宋体"/>
        <family val="3"/>
        <charset val="134"/>
      </rPr>
      <t>国际组织</t>
    </r>
  </si>
  <si>
    <r>
      <t xml:space="preserve">  </t>
    </r>
    <r>
      <rPr>
        <sz val="11"/>
        <rFont val="宋体"/>
        <family val="3"/>
        <charset val="134"/>
      </rPr>
      <t>对外合作与交流</t>
    </r>
  </si>
  <si>
    <r>
      <t xml:space="preserve">  </t>
    </r>
    <r>
      <rPr>
        <sz val="11"/>
        <rFont val="宋体"/>
        <family val="3"/>
        <charset val="134"/>
      </rPr>
      <t>对外宣传</t>
    </r>
  </si>
  <si>
    <r>
      <t xml:space="preserve">  </t>
    </r>
    <r>
      <rPr>
        <sz val="11"/>
        <rFont val="宋体"/>
        <family val="3"/>
        <charset val="134"/>
      </rPr>
      <t>边界勘界联检</t>
    </r>
  </si>
  <si>
    <r>
      <t xml:space="preserve">  </t>
    </r>
    <r>
      <rPr>
        <sz val="11"/>
        <rFont val="宋体"/>
        <family val="3"/>
        <charset val="134"/>
      </rPr>
      <t>国际发展合作</t>
    </r>
  </si>
  <si>
    <r>
      <t xml:space="preserve">  </t>
    </r>
    <r>
      <rPr>
        <sz val="11"/>
        <rFont val="宋体"/>
        <family val="3"/>
        <charset val="134"/>
      </rPr>
      <t>其他外交支出</t>
    </r>
  </si>
  <si>
    <r>
      <rPr>
        <b/>
        <sz val="11"/>
        <rFont val="宋体"/>
        <family val="3"/>
        <charset val="134"/>
      </rPr>
      <t>国防支出</t>
    </r>
  </si>
  <si>
    <r>
      <t xml:space="preserve">  </t>
    </r>
    <r>
      <rPr>
        <sz val="11"/>
        <rFont val="宋体"/>
        <family val="3"/>
        <charset val="134"/>
      </rPr>
      <t>现役部队</t>
    </r>
  </si>
  <si>
    <r>
      <t xml:space="preserve">  </t>
    </r>
    <r>
      <rPr>
        <sz val="11"/>
        <rFont val="宋体"/>
        <family val="3"/>
        <charset val="134"/>
      </rPr>
      <t>国防科研事业</t>
    </r>
  </si>
  <si>
    <r>
      <t xml:space="preserve">  </t>
    </r>
    <r>
      <rPr>
        <sz val="11"/>
        <rFont val="宋体"/>
        <family val="3"/>
        <charset val="134"/>
      </rPr>
      <t>专项工程</t>
    </r>
  </si>
  <si>
    <r>
      <t xml:space="preserve">  </t>
    </r>
    <r>
      <rPr>
        <sz val="11"/>
        <rFont val="宋体"/>
        <family val="3"/>
        <charset val="134"/>
      </rPr>
      <t>国防动员</t>
    </r>
  </si>
  <si>
    <r>
      <t xml:space="preserve">  </t>
    </r>
    <r>
      <rPr>
        <sz val="11"/>
        <rFont val="宋体"/>
        <family val="3"/>
        <charset val="134"/>
      </rPr>
      <t>其他国防支出</t>
    </r>
  </si>
  <si>
    <r>
      <rPr>
        <b/>
        <sz val="11"/>
        <rFont val="宋体"/>
        <family val="3"/>
        <charset val="134"/>
      </rPr>
      <t>公共安全支出</t>
    </r>
  </si>
  <si>
    <r>
      <t xml:space="preserve">  </t>
    </r>
    <r>
      <rPr>
        <sz val="11"/>
        <rFont val="宋体"/>
        <family val="3"/>
        <charset val="134"/>
      </rPr>
      <t>武装警察部队</t>
    </r>
  </si>
  <si>
    <r>
      <t xml:space="preserve">  </t>
    </r>
    <r>
      <rPr>
        <sz val="11"/>
        <rFont val="宋体"/>
        <family val="3"/>
        <charset val="134"/>
      </rPr>
      <t>公安</t>
    </r>
  </si>
  <si>
    <r>
      <t xml:space="preserve">  </t>
    </r>
    <r>
      <rPr>
        <sz val="11"/>
        <rFont val="宋体"/>
        <family val="3"/>
        <charset val="134"/>
      </rPr>
      <t>国家安全</t>
    </r>
  </si>
  <si>
    <r>
      <t xml:space="preserve">  </t>
    </r>
    <r>
      <rPr>
        <sz val="11"/>
        <rFont val="宋体"/>
        <family val="3"/>
        <charset val="134"/>
      </rPr>
      <t>检察</t>
    </r>
  </si>
  <si>
    <r>
      <t xml:space="preserve">  </t>
    </r>
    <r>
      <rPr>
        <sz val="11"/>
        <rFont val="宋体"/>
        <family val="3"/>
        <charset val="134"/>
      </rPr>
      <t>法院</t>
    </r>
  </si>
  <si>
    <r>
      <t xml:space="preserve">  </t>
    </r>
    <r>
      <rPr>
        <sz val="11"/>
        <rFont val="宋体"/>
        <family val="3"/>
        <charset val="134"/>
      </rPr>
      <t>司法</t>
    </r>
  </si>
  <si>
    <r>
      <t xml:space="preserve">  </t>
    </r>
    <r>
      <rPr>
        <sz val="11"/>
        <rFont val="宋体"/>
        <family val="3"/>
        <charset val="134"/>
      </rPr>
      <t>监狱</t>
    </r>
  </si>
  <si>
    <r>
      <t xml:space="preserve">  </t>
    </r>
    <r>
      <rPr>
        <sz val="11"/>
        <rFont val="宋体"/>
        <family val="3"/>
        <charset val="134"/>
      </rPr>
      <t>强制隔离戒毒</t>
    </r>
  </si>
  <si>
    <r>
      <t xml:space="preserve">  </t>
    </r>
    <r>
      <rPr>
        <sz val="11"/>
        <rFont val="宋体"/>
        <family val="3"/>
        <charset val="134"/>
      </rPr>
      <t>国家保密</t>
    </r>
  </si>
  <si>
    <r>
      <t xml:space="preserve">  </t>
    </r>
    <r>
      <rPr>
        <sz val="11"/>
        <rFont val="宋体"/>
        <family val="3"/>
        <charset val="134"/>
      </rPr>
      <t>缉私警察</t>
    </r>
  </si>
  <si>
    <r>
      <t xml:space="preserve">  </t>
    </r>
    <r>
      <rPr>
        <sz val="11"/>
        <rFont val="宋体"/>
        <family val="3"/>
        <charset val="134"/>
      </rPr>
      <t>其他公共安全支出</t>
    </r>
  </si>
  <si>
    <r>
      <rPr>
        <b/>
        <sz val="11"/>
        <rFont val="宋体"/>
        <family val="3"/>
        <charset val="134"/>
      </rPr>
      <t>教育支出</t>
    </r>
  </si>
  <si>
    <r>
      <t xml:space="preserve">  </t>
    </r>
    <r>
      <rPr>
        <sz val="11"/>
        <rFont val="宋体"/>
        <family val="3"/>
        <charset val="134"/>
      </rPr>
      <t>教育管理事务</t>
    </r>
  </si>
  <si>
    <r>
      <t xml:space="preserve">  </t>
    </r>
    <r>
      <rPr>
        <sz val="11"/>
        <rFont val="宋体"/>
        <family val="3"/>
        <charset val="134"/>
      </rPr>
      <t>普通教育</t>
    </r>
  </si>
  <si>
    <r>
      <t xml:space="preserve">  </t>
    </r>
    <r>
      <rPr>
        <sz val="11"/>
        <rFont val="宋体"/>
        <family val="3"/>
        <charset val="134"/>
      </rPr>
      <t>职业教育</t>
    </r>
  </si>
  <si>
    <r>
      <t xml:space="preserve">  </t>
    </r>
    <r>
      <rPr>
        <sz val="11"/>
        <rFont val="宋体"/>
        <family val="3"/>
        <charset val="134"/>
      </rPr>
      <t>成人教育</t>
    </r>
  </si>
  <si>
    <r>
      <t xml:space="preserve">  </t>
    </r>
    <r>
      <rPr>
        <sz val="11"/>
        <rFont val="宋体"/>
        <family val="3"/>
        <charset val="134"/>
      </rPr>
      <t>广播电视教育</t>
    </r>
  </si>
  <si>
    <r>
      <t xml:space="preserve">  </t>
    </r>
    <r>
      <rPr>
        <sz val="11"/>
        <rFont val="宋体"/>
        <family val="3"/>
        <charset val="134"/>
      </rPr>
      <t>留学教育</t>
    </r>
  </si>
  <si>
    <r>
      <t xml:space="preserve">  </t>
    </r>
    <r>
      <rPr>
        <sz val="11"/>
        <rFont val="宋体"/>
        <family val="3"/>
        <charset val="134"/>
      </rPr>
      <t>特殊教育</t>
    </r>
  </si>
  <si>
    <r>
      <t xml:space="preserve">  </t>
    </r>
    <r>
      <rPr>
        <sz val="11"/>
        <rFont val="宋体"/>
        <family val="3"/>
        <charset val="134"/>
      </rPr>
      <t>进修及培训</t>
    </r>
  </si>
  <si>
    <r>
      <t xml:space="preserve">  </t>
    </r>
    <r>
      <rPr>
        <sz val="11"/>
        <rFont val="宋体"/>
        <family val="3"/>
        <charset val="134"/>
      </rPr>
      <t>教育费附加安排的支出</t>
    </r>
  </si>
  <si>
    <r>
      <t xml:space="preserve">  </t>
    </r>
    <r>
      <rPr>
        <sz val="11"/>
        <rFont val="宋体"/>
        <family val="3"/>
        <charset val="134"/>
      </rPr>
      <t>其他教育支出</t>
    </r>
  </si>
  <si>
    <r>
      <rPr>
        <b/>
        <sz val="11"/>
        <rFont val="宋体"/>
        <family val="3"/>
        <charset val="134"/>
      </rPr>
      <t>科学技术支出</t>
    </r>
  </si>
  <si>
    <r>
      <t xml:space="preserve">  </t>
    </r>
    <r>
      <rPr>
        <sz val="11"/>
        <rFont val="宋体"/>
        <family val="3"/>
        <charset val="134"/>
      </rPr>
      <t>科学技术管理事务</t>
    </r>
  </si>
  <si>
    <r>
      <t xml:space="preserve">  </t>
    </r>
    <r>
      <rPr>
        <sz val="11"/>
        <rFont val="宋体"/>
        <family val="3"/>
        <charset val="134"/>
      </rPr>
      <t>基础研究</t>
    </r>
  </si>
  <si>
    <r>
      <t xml:space="preserve">  </t>
    </r>
    <r>
      <rPr>
        <sz val="11"/>
        <rFont val="宋体"/>
        <family val="3"/>
        <charset val="134"/>
      </rPr>
      <t>应用研究</t>
    </r>
  </si>
  <si>
    <r>
      <t xml:space="preserve">  </t>
    </r>
    <r>
      <rPr>
        <sz val="11"/>
        <rFont val="宋体"/>
        <family val="3"/>
        <charset val="134"/>
      </rPr>
      <t>技术研究与开发</t>
    </r>
  </si>
  <si>
    <r>
      <t xml:space="preserve">  </t>
    </r>
    <r>
      <rPr>
        <sz val="11"/>
        <rFont val="宋体"/>
        <family val="3"/>
        <charset val="134"/>
      </rPr>
      <t>科技条件与服务</t>
    </r>
  </si>
  <si>
    <r>
      <t xml:space="preserve">  </t>
    </r>
    <r>
      <rPr>
        <sz val="11"/>
        <rFont val="宋体"/>
        <family val="3"/>
        <charset val="134"/>
      </rPr>
      <t>社会科学</t>
    </r>
  </si>
  <si>
    <r>
      <t xml:space="preserve">  </t>
    </r>
    <r>
      <rPr>
        <sz val="11"/>
        <rFont val="宋体"/>
        <family val="3"/>
        <charset val="134"/>
      </rPr>
      <t>科学技术普及</t>
    </r>
  </si>
  <si>
    <r>
      <t xml:space="preserve">  </t>
    </r>
    <r>
      <rPr>
        <sz val="11"/>
        <rFont val="宋体"/>
        <family val="3"/>
        <charset val="134"/>
      </rPr>
      <t>科技交流与合作</t>
    </r>
  </si>
  <si>
    <r>
      <t xml:space="preserve">  </t>
    </r>
    <r>
      <rPr>
        <sz val="11"/>
        <rFont val="宋体"/>
        <family val="3"/>
        <charset val="134"/>
      </rPr>
      <t>科技重大项目</t>
    </r>
  </si>
  <si>
    <r>
      <t xml:space="preserve">  </t>
    </r>
    <r>
      <rPr>
        <sz val="11"/>
        <rFont val="宋体"/>
        <family val="3"/>
        <charset val="134"/>
      </rPr>
      <t>其他科学技术支出</t>
    </r>
  </si>
  <si>
    <r>
      <rPr>
        <b/>
        <sz val="11"/>
        <rFont val="宋体"/>
        <family val="3"/>
        <charset val="134"/>
      </rPr>
      <t>文化旅游体育与传媒支出</t>
    </r>
  </si>
  <si>
    <r>
      <t xml:space="preserve">  </t>
    </r>
    <r>
      <rPr>
        <sz val="11"/>
        <rFont val="宋体"/>
        <family val="3"/>
        <charset val="134"/>
      </rPr>
      <t>文化和旅游</t>
    </r>
  </si>
  <si>
    <r>
      <t xml:space="preserve">  </t>
    </r>
    <r>
      <rPr>
        <sz val="11"/>
        <rFont val="宋体"/>
        <family val="3"/>
        <charset val="134"/>
      </rPr>
      <t>文物</t>
    </r>
  </si>
  <si>
    <r>
      <t xml:space="preserve">  </t>
    </r>
    <r>
      <rPr>
        <sz val="11"/>
        <rFont val="宋体"/>
        <family val="3"/>
        <charset val="134"/>
      </rPr>
      <t>体育</t>
    </r>
  </si>
  <si>
    <r>
      <t xml:space="preserve">  </t>
    </r>
    <r>
      <rPr>
        <sz val="11"/>
        <rFont val="宋体"/>
        <family val="3"/>
        <charset val="134"/>
      </rPr>
      <t>新闻出版电影</t>
    </r>
  </si>
  <si>
    <r>
      <t xml:space="preserve">  </t>
    </r>
    <r>
      <rPr>
        <sz val="11"/>
        <rFont val="宋体"/>
        <family val="3"/>
        <charset val="134"/>
      </rPr>
      <t>广播电视</t>
    </r>
  </si>
  <si>
    <r>
      <t xml:space="preserve">  </t>
    </r>
    <r>
      <rPr>
        <sz val="11"/>
        <rFont val="宋体"/>
        <family val="3"/>
        <charset val="134"/>
      </rPr>
      <t>其他文化体育与传媒支出</t>
    </r>
  </si>
  <si>
    <r>
      <rPr>
        <b/>
        <sz val="11"/>
        <rFont val="宋体"/>
        <family val="3"/>
        <charset val="134"/>
      </rPr>
      <t>社会保障和就业支出</t>
    </r>
  </si>
  <si>
    <r>
      <t xml:space="preserve">  </t>
    </r>
    <r>
      <rPr>
        <sz val="11"/>
        <rFont val="宋体"/>
        <family val="3"/>
        <charset val="134"/>
      </rPr>
      <t>人力资源和社会保障管理事务</t>
    </r>
  </si>
  <si>
    <r>
      <t xml:space="preserve">  </t>
    </r>
    <r>
      <rPr>
        <sz val="11"/>
        <rFont val="宋体"/>
        <family val="3"/>
        <charset val="134"/>
      </rPr>
      <t>民政管理事务</t>
    </r>
  </si>
  <si>
    <r>
      <t xml:space="preserve">  </t>
    </r>
    <r>
      <rPr>
        <sz val="11"/>
        <rFont val="宋体"/>
        <family val="3"/>
        <charset val="134"/>
      </rPr>
      <t>补充全国社会保障基金</t>
    </r>
  </si>
  <si>
    <r>
      <t xml:space="preserve">  </t>
    </r>
    <r>
      <rPr>
        <sz val="11"/>
        <rFont val="宋体"/>
        <family val="3"/>
        <charset val="134"/>
      </rPr>
      <t>行政事业单位离退休</t>
    </r>
  </si>
  <si>
    <r>
      <t xml:space="preserve">  </t>
    </r>
    <r>
      <rPr>
        <sz val="11"/>
        <rFont val="宋体"/>
        <family val="3"/>
        <charset val="134"/>
      </rPr>
      <t>企业改革补助</t>
    </r>
  </si>
  <si>
    <r>
      <t xml:space="preserve">  </t>
    </r>
    <r>
      <rPr>
        <sz val="11"/>
        <rFont val="宋体"/>
        <family val="3"/>
        <charset val="134"/>
      </rPr>
      <t>就业补助</t>
    </r>
  </si>
  <si>
    <r>
      <t xml:space="preserve">  </t>
    </r>
    <r>
      <rPr>
        <sz val="11"/>
        <rFont val="宋体"/>
        <family val="3"/>
        <charset val="134"/>
      </rPr>
      <t>抚恤</t>
    </r>
  </si>
  <si>
    <r>
      <t xml:space="preserve">  </t>
    </r>
    <r>
      <rPr>
        <sz val="11"/>
        <rFont val="宋体"/>
        <family val="3"/>
        <charset val="134"/>
      </rPr>
      <t>退役安置</t>
    </r>
  </si>
  <si>
    <r>
      <t xml:space="preserve">  </t>
    </r>
    <r>
      <rPr>
        <sz val="11"/>
        <rFont val="宋体"/>
        <family val="3"/>
        <charset val="134"/>
      </rPr>
      <t>社会福利</t>
    </r>
  </si>
  <si>
    <r>
      <t xml:space="preserve">  </t>
    </r>
    <r>
      <rPr>
        <sz val="11"/>
        <rFont val="宋体"/>
        <family val="3"/>
        <charset val="134"/>
      </rPr>
      <t>残疾人事业</t>
    </r>
  </si>
  <si>
    <r>
      <t xml:space="preserve">  </t>
    </r>
    <r>
      <rPr>
        <sz val="11"/>
        <rFont val="宋体"/>
        <family val="3"/>
        <charset val="134"/>
      </rPr>
      <t>红十字事业</t>
    </r>
  </si>
  <si>
    <r>
      <t xml:space="preserve">  </t>
    </r>
    <r>
      <rPr>
        <sz val="11"/>
        <rFont val="宋体"/>
        <family val="3"/>
        <charset val="134"/>
      </rPr>
      <t>最低生活保障</t>
    </r>
  </si>
  <si>
    <r>
      <t xml:space="preserve">  </t>
    </r>
    <r>
      <rPr>
        <sz val="11"/>
        <rFont val="宋体"/>
        <family val="3"/>
        <charset val="134"/>
      </rPr>
      <t>临时救助</t>
    </r>
  </si>
  <si>
    <r>
      <t xml:space="preserve">  </t>
    </r>
    <r>
      <rPr>
        <sz val="11"/>
        <rFont val="宋体"/>
        <family val="3"/>
        <charset val="134"/>
      </rPr>
      <t>特困人员救助供养</t>
    </r>
  </si>
  <si>
    <r>
      <t xml:space="preserve">  </t>
    </r>
    <r>
      <rPr>
        <sz val="11"/>
        <rFont val="宋体"/>
        <family val="3"/>
        <charset val="134"/>
      </rPr>
      <t>补充道路交通事故社会救助基金</t>
    </r>
  </si>
  <si>
    <r>
      <t xml:space="preserve">  </t>
    </r>
    <r>
      <rPr>
        <sz val="11"/>
        <rFont val="宋体"/>
        <family val="3"/>
        <charset val="134"/>
      </rPr>
      <t>其他生活救助</t>
    </r>
  </si>
  <si>
    <r>
      <t xml:space="preserve">  </t>
    </r>
    <r>
      <rPr>
        <sz val="11"/>
        <rFont val="宋体"/>
        <family val="3"/>
        <charset val="134"/>
      </rPr>
      <t>财政对基本养老保险基金的补助</t>
    </r>
  </si>
  <si>
    <r>
      <t xml:space="preserve">  </t>
    </r>
    <r>
      <rPr>
        <sz val="11"/>
        <rFont val="宋体"/>
        <family val="3"/>
        <charset val="134"/>
      </rPr>
      <t>财政对其他社会保险基金的补助</t>
    </r>
  </si>
  <si>
    <r>
      <t xml:space="preserve">  </t>
    </r>
    <r>
      <rPr>
        <sz val="11"/>
        <rFont val="宋体"/>
        <family val="3"/>
        <charset val="134"/>
      </rPr>
      <t>退役军人管理事务</t>
    </r>
  </si>
  <si>
    <r>
      <t xml:space="preserve">  </t>
    </r>
    <r>
      <rPr>
        <sz val="11"/>
        <rFont val="宋体"/>
        <family val="3"/>
        <charset val="134"/>
      </rPr>
      <t>其他社会保障和就业支出</t>
    </r>
  </si>
  <si>
    <r>
      <rPr>
        <b/>
        <sz val="11"/>
        <rFont val="宋体"/>
        <family val="3"/>
        <charset val="134"/>
      </rPr>
      <t>卫生健康支出</t>
    </r>
  </si>
  <si>
    <r>
      <t xml:space="preserve">  </t>
    </r>
    <r>
      <rPr>
        <sz val="11"/>
        <rFont val="宋体"/>
        <family val="3"/>
        <charset val="134"/>
      </rPr>
      <t>卫生健康管理事务</t>
    </r>
  </si>
  <si>
    <r>
      <t xml:space="preserve">  </t>
    </r>
    <r>
      <rPr>
        <sz val="11"/>
        <rFont val="宋体"/>
        <family val="3"/>
        <charset val="134"/>
      </rPr>
      <t>公立医院</t>
    </r>
  </si>
  <si>
    <r>
      <t xml:space="preserve">  </t>
    </r>
    <r>
      <rPr>
        <sz val="11"/>
        <rFont val="宋体"/>
        <family val="3"/>
        <charset val="134"/>
      </rPr>
      <t>基层医疗卫生机构</t>
    </r>
  </si>
  <si>
    <r>
      <t xml:space="preserve">  </t>
    </r>
    <r>
      <rPr>
        <sz val="11"/>
        <rFont val="宋体"/>
        <family val="3"/>
        <charset val="134"/>
      </rPr>
      <t>公共卫生</t>
    </r>
  </si>
  <si>
    <r>
      <t xml:space="preserve">  </t>
    </r>
    <r>
      <rPr>
        <sz val="11"/>
        <rFont val="宋体"/>
        <family val="3"/>
        <charset val="134"/>
      </rPr>
      <t>中医药</t>
    </r>
  </si>
  <si>
    <r>
      <t xml:space="preserve">  </t>
    </r>
    <r>
      <rPr>
        <sz val="11"/>
        <rFont val="宋体"/>
        <family val="3"/>
        <charset val="134"/>
      </rPr>
      <t>计划生育事务</t>
    </r>
  </si>
  <si>
    <r>
      <t xml:space="preserve">  </t>
    </r>
    <r>
      <rPr>
        <sz val="11"/>
        <rFont val="宋体"/>
        <family val="3"/>
        <charset val="134"/>
      </rPr>
      <t>行政事业单位医疗</t>
    </r>
  </si>
  <si>
    <r>
      <t xml:space="preserve">  </t>
    </r>
    <r>
      <rPr>
        <sz val="11"/>
        <rFont val="宋体"/>
        <family val="3"/>
        <charset val="134"/>
      </rPr>
      <t>财政对基本医疗保险基金的补助</t>
    </r>
  </si>
  <si>
    <r>
      <t xml:space="preserve">  </t>
    </r>
    <r>
      <rPr>
        <sz val="11"/>
        <rFont val="宋体"/>
        <family val="3"/>
        <charset val="134"/>
      </rPr>
      <t>医疗救助</t>
    </r>
  </si>
  <si>
    <r>
      <t xml:space="preserve">  </t>
    </r>
    <r>
      <rPr>
        <sz val="11"/>
        <rFont val="宋体"/>
        <family val="3"/>
        <charset val="134"/>
      </rPr>
      <t>优抚对象医疗</t>
    </r>
  </si>
  <si>
    <r>
      <t xml:space="preserve">  </t>
    </r>
    <r>
      <rPr>
        <sz val="11"/>
        <rFont val="宋体"/>
        <family val="3"/>
        <charset val="134"/>
      </rPr>
      <t>医疗保障管理事务</t>
    </r>
  </si>
  <si>
    <r>
      <t xml:space="preserve">  </t>
    </r>
    <r>
      <rPr>
        <sz val="11"/>
        <rFont val="宋体"/>
        <family val="3"/>
        <charset val="134"/>
      </rPr>
      <t>老龄卫生健康事务</t>
    </r>
  </si>
  <si>
    <r>
      <t xml:space="preserve">  </t>
    </r>
    <r>
      <rPr>
        <sz val="11"/>
        <rFont val="宋体"/>
        <family val="3"/>
        <charset val="134"/>
      </rPr>
      <t>其他卫生健康支出</t>
    </r>
  </si>
  <si>
    <r>
      <rPr>
        <b/>
        <sz val="11"/>
        <rFont val="宋体"/>
        <family val="3"/>
        <charset val="134"/>
      </rPr>
      <t>节能环保支出</t>
    </r>
  </si>
  <si>
    <r>
      <t xml:space="preserve">  </t>
    </r>
    <r>
      <rPr>
        <sz val="11"/>
        <rFont val="宋体"/>
        <family val="3"/>
        <charset val="134"/>
      </rPr>
      <t>环境保护管理事务</t>
    </r>
  </si>
  <si>
    <r>
      <t xml:space="preserve">  </t>
    </r>
    <r>
      <rPr>
        <sz val="11"/>
        <rFont val="宋体"/>
        <family val="3"/>
        <charset val="134"/>
      </rPr>
      <t>环境监测与监察</t>
    </r>
  </si>
  <si>
    <r>
      <t xml:space="preserve">  </t>
    </r>
    <r>
      <rPr>
        <sz val="11"/>
        <rFont val="宋体"/>
        <family val="3"/>
        <charset val="134"/>
      </rPr>
      <t>污染防治</t>
    </r>
  </si>
  <si>
    <r>
      <t xml:space="preserve">  </t>
    </r>
    <r>
      <rPr>
        <sz val="11"/>
        <rFont val="宋体"/>
        <family val="3"/>
        <charset val="134"/>
      </rPr>
      <t>自然生态保护</t>
    </r>
  </si>
  <si>
    <r>
      <t xml:space="preserve">  </t>
    </r>
    <r>
      <rPr>
        <sz val="11"/>
        <rFont val="宋体"/>
        <family val="3"/>
        <charset val="134"/>
      </rPr>
      <t>天然林保护</t>
    </r>
  </si>
  <si>
    <r>
      <t xml:space="preserve">  </t>
    </r>
    <r>
      <rPr>
        <sz val="11"/>
        <rFont val="宋体"/>
        <family val="3"/>
        <charset val="134"/>
      </rPr>
      <t>退耕还林</t>
    </r>
  </si>
  <si>
    <r>
      <t xml:space="preserve">  </t>
    </r>
    <r>
      <rPr>
        <sz val="11"/>
        <rFont val="宋体"/>
        <family val="3"/>
        <charset val="134"/>
      </rPr>
      <t>风沙荒漠治理</t>
    </r>
  </si>
  <si>
    <r>
      <t xml:space="preserve">  </t>
    </r>
    <r>
      <rPr>
        <sz val="11"/>
        <rFont val="宋体"/>
        <family val="3"/>
        <charset val="134"/>
      </rPr>
      <t>退牧还草</t>
    </r>
  </si>
  <si>
    <r>
      <t xml:space="preserve">  </t>
    </r>
    <r>
      <rPr>
        <sz val="11"/>
        <rFont val="宋体"/>
        <family val="3"/>
        <charset val="134"/>
      </rPr>
      <t>已垦草原退耕还草</t>
    </r>
  </si>
  <si>
    <r>
      <t xml:space="preserve">  </t>
    </r>
    <r>
      <rPr>
        <sz val="11"/>
        <rFont val="宋体"/>
        <family val="3"/>
        <charset val="134"/>
      </rPr>
      <t>能源节约利用</t>
    </r>
  </si>
  <si>
    <r>
      <t xml:space="preserve">  </t>
    </r>
    <r>
      <rPr>
        <sz val="11"/>
        <rFont val="宋体"/>
        <family val="3"/>
        <charset val="134"/>
      </rPr>
      <t>污染减排</t>
    </r>
  </si>
  <si>
    <r>
      <t xml:space="preserve">  </t>
    </r>
    <r>
      <rPr>
        <sz val="11"/>
        <rFont val="宋体"/>
        <family val="3"/>
        <charset val="134"/>
      </rPr>
      <t>可再生能源</t>
    </r>
  </si>
  <si>
    <r>
      <t xml:space="preserve">  </t>
    </r>
    <r>
      <rPr>
        <sz val="11"/>
        <rFont val="宋体"/>
        <family val="3"/>
        <charset val="134"/>
      </rPr>
      <t>循环经济</t>
    </r>
  </si>
  <si>
    <r>
      <t xml:space="preserve">  </t>
    </r>
    <r>
      <rPr>
        <sz val="11"/>
        <rFont val="宋体"/>
        <family val="3"/>
        <charset val="134"/>
      </rPr>
      <t>能源管理事务</t>
    </r>
  </si>
  <si>
    <r>
      <t xml:space="preserve">  </t>
    </r>
    <r>
      <rPr>
        <sz val="11"/>
        <rFont val="宋体"/>
        <family val="3"/>
        <charset val="134"/>
      </rPr>
      <t>其他节能环保支出</t>
    </r>
  </si>
  <si>
    <r>
      <rPr>
        <b/>
        <sz val="11"/>
        <rFont val="宋体"/>
        <family val="3"/>
        <charset val="134"/>
      </rPr>
      <t>城乡社区支出</t>
    </r>
  </si>
  <si>
    <r>
      <t xml:space="preserve">  </t>
    </r>
    <r>
      <rPr>
        <sz val="11"/>
        <rFont val="宋体"/>
        <family val="3"/>
        <charset val="134"/>
      </rPr>
      <t>城乡社区管理事务</t>
    </r>
  </si>
  <si>
    <r>
      <t xml:space="preserve">  </t>
    </r>
    <r>
      <rPr>
        <sz val="11"/>
        <rFont val="宋体"/>
        <family val="3"/>
        <charset val="134"/>
      </rPr>
      <t>城乡社区规划与管理</t>
    </r>
  </si>
  <si>
    <r>
      <t xml:space="preserve">  </t>
    </r>
    <r>
      <rPr>
        <sz val="11"/>
        <rFont val="宋体"/>
        <family val="3"/>
        <charset val="134"/>
      </rPr>
      <t>城乡社区公共设施</t>
    </r>
  </si>
  <si>
    <r>
      <t xml:space="preserve">  </t>
    </r>
    <r>
      <rPr>
        <sz val="11"/>
        <rFont val="宋体"/>
        <family val="3"/>
        <charset val="134"/>
      </rPr>
      <t>城乡社区环境卫生</t>
    </r>
  </si>
  <si>
    <r>
      <t xml:space="preserve">  </t>
    </r>
    <r>
      <rPr>
        <sz val="11"/>
        <rFont val="宋体"/>
        <family val="3"/>
        <charset val="134"/>
      </rPr>
      <t>建设市场管理与监督</t>
    </r>
  </si>
  <si>
    <r>
      <t xml:space="preserve">  </t>
    </r>
    <r>
      <rPr>
        <sz val="11"/>
        <rFont val="宋体"/>
        <family val="3"/>
        <charset val="134"/>
      </rPr>
      <t>其他城乡社区支出</t>
    </r>
  </si>
  <si>
    <r>
      <rPr>
        <b/>
        <sz val="11"/>
        <rFont val="宋体"/>
        <family val="3"/>
        <charset val="134"/>
      </rPr>
      <t>农林水支出</t>
    </r>
  </si>
  <si>
    <r>
      <t xml:space="preserve">  </t>
    </r>
    <r>
      <rPr>
        <sz val="11"/>
        <rFont val="宋体"/>
        <family val="3"/>
        <charset val="134"/>
      </rPr>
      <t>农业</t>
    </r>
  </si>
  <si>
    <r>
      <t xml:space="preserve">  </t>
    </r>
    <r>
      <rPr>
        <sz val="11"/>
        <rFont val="宋体"/>
        <family val="3"/>
        <charset val="134"/>
      </rPr>
      <t>林业和草原</t>
    </r>
  </si>
  <si>
    <r>
      <t xml:space="preserve">  </t>
    </r>
    <r>
      <rPr>
        <sz val="11"/>
        <rFont val="宋体"/>
        <family val="3"/>
        <charset val="134"/>
      </rPr>
      <t>水利</t>
    </r>
  </si>
  <si>
    <r>
      <t xml:space="preserve">  </t>
    </r>
    <r>
      <rPr>
        <sz val="11"/>
        <rFont val="宋体"/>
        <family val="3"/>
        <charset val="134"/>
      </rPr>
      <t>南水北调</t>
    </r>
  </si>
  <si>
    <r>
      <t xml:space="preserve">  </t>
    </r>
    <r>
      <rPr>
        <sz val="11"/>
        <rFont val="宋体"/>
        <family val="3"/>
        <charset val="134"/>
      </rPr>
      <t>扶贫</t>
    </r>
  </si>
  <si>
    <r>
      <t xml:space="preserve">  </t>
    </r>
    <r>
      <rPr>
        <sz val="11"/>
        <rFont val="宋体"/>
        <family val="3"/>
        <charset val="134"/>
      </rPr>
      <t>农业综合开发</t>
    </r>
  </si>
  <si>
    <r>
      <t xml:space="preserve">  </t>
    </r>
    <r>
      <rPr>
        <sz val="11"/>
        <rFont val="宋体"/>
        <family val="3"/>
        <charset val="134"/>
      </rPr>
      <t>农村综合改革</t>
    </r>
  </si>
  <si>
    <r>
      <t xml:space="preserve">  </t>
    </r>
    <r>
      <rPr>
        <sz val="11"/>
        <rFont val="宋体"/>
        <family val="3"/>
        <charset val="134"/>
      </rPr>
      <t>普惠金融发展支出</t>
    </r>
  </si>
  <si>
    <r>
      <t xml:space="preserve">  </t>
    </r>
    <r>
      <rPr>
        <sz val="11"/>
        <rFont val="宋体"/>
        <family val="3"/>
        <charset val="134"/>
      </rPr>
      <t>目标价格补贴</t>
    </r>
  </si>
  <si>
    <r>
      <t xml:space="preserve">  </t>
    </r>
    <r>
      <rPr>
        <sz val="11"/>
        <rFont val="宋体"/>
        <family val="3"/>
        <charset val="134"/>
      </rPr>
      <t>其他农林水支出</t>
    </r>
  </si>
  <si>
    <r>
      <rPr>
        <b/>
        <sz val="11"/>
        <rFont val="宋体"/>
        <family val="3"/>
        <charset val="134"/>
      </rPr>
      <t>交通运输支出</t>
    </r>
  </si>
  <si>
    <r>
      <t xml:space="preserve">  </t>
    </r>
    <r>
      <rPr>
        <sz val="11"/>
        <rFont val="宋体"/>
        <family val="3"/>
        <charset val="134"/>
      </rPr>
      <t>公路水路运输</t>
    </r>
  </si>
  <si>
    <r>
      <t xml:space="preserve">  </t>
    </r>
    <r>
      <rPr>
        <sz val="11"/>
        <rFont val="宋体"/>
        <family val="3"/>
        <charset val="134"/>
      </rPr>
      <t>铁路运输</t>
    </r>
  </si>
  <si>
    <r>
      <t xml:space="preserve">  </t>
    </r>
    <r>
      <rPr>
        <sz val="11"/>
        <rFont val="宋体"/>
        <family val="3"/>
        <charset val="134"/>
      </rPr>
      <t>民用航空运输</t>
    </r>
  </si>
  <si>
    <r>
      <t xml:space="preserve">  </t>
    </r>
    <r>
      <rPr>
        <sz val="11"/>
        <rFont val="宋体"/>
        <family val="3"/>
        <charset val="134"/>
      </rPr>
      <t>成品油价格改革对交通运输的补贴</t>
    </r>
  </si>
  <si>
    <r>
      <t xml:space="preserve">  </t>
    </r>
    <r>
      <rPr>
        <sz val="11"/>
        <rFont val="宋体"/>
        <family val="3"/>
        <charset val="134"/>
      </rPr>
      <t>邮政业支出</t>
    </r>
  </si>
  <si>
    <r>
      <t xml:space="preserve">  </t>
    </r>
    <r>
      <rPr>
        <sz val="11"/>
        <rFont val="宋体"/>
        <family val="3"/>
        <charset val="134"/>
      </rPr>
      <t>车辆购置税支出</t>
    </r>
  </si>
  <si>
    <r>
      <t xml:space="preserve">  </t>
    </r>
    <r>
      <rPr>
        <sz val="11"/>
        <rFont val="宋体"/>
        <family val="3"/>
        <charset val="134"/>
      </rPr>
      <t>其他交通运输支出</t>
    </r>
  </si>
  <si>
    <r>
      <rPr>
        <b/>
        <sz val="11"/>
        <rFont val="宋体"/>
        <family val="3"/>
        <charset val="134"/>
      </rPr>
      <t>资源勘探信息等支出</t>
    </r>
  </si>
  <si>
    <r>
      <t xml:space="preserve">  </t>
    </r>
    <r>
      <rPr>
        <sz val="11"/>
        <rFont val="宋体"/>
        <family val="3"/>
        <charset val="134"/>
      </rPr>
      <t>资源勘探开发</t>
    </r>
  </si>
  <si>
    <r>
      <t xml:space="preserve">  </t>
    </r>
    <r>
      <rPr>
        <sz val="11"/>
        <rFont val="宋体"/>
        <family val="3"/>
        <charset val="134"/>
      </rPr>
      <t>制造业</t>
    </r>
  </si>
  <si>
    <r>
      <t xml:space="preserve">  </t>
    </r>
    <r>
      <rPr>
        <sz val="11"/>
        <rFont val="宋体"/>
        <family val="3"/>
        <charset val="134"/>
      </rPr>
      <t>建筑业</t>
    </r>
  </si>
  <si>
    <r>
      <t xml:space="preserve">  </t>
    </r>
    <r>
      <rPr>
        <sz val="11"/>
        <rFont val="宋体"/>
        <family val="3"/>
        <charset val="134"/>
      </rPr>
      <t>工业和信息产业监管</t>
    </r>
  </si>
  <si>
    <r>
      <t xml:space="preserve">  </t>
    </r>
    <r>
      <rPr>
        <sz val="11"/>
        <rFont val="宋体"/>
        <family val="3"/>
        <charset val="134"/>
      </rPr>
      <t>国有资产监管</t>
    </r>
  </si>
  <si>
    <r>
      <t xml:space="preserve">  </t>
    </r>
    <r>
      <rPr>
        <sz val="11"/>
        <rFont val="宋体"/>
        <family val="3"/>
        <charset val="134"/>
      </rPr>
      <t>支持中小企业发展和管理支出</t>
    </r>
  </si>
  <si>
    <r>
      <t xml:space="preserve">  </t>
    </r>
    <r>
      <rPr>
        <sz val="11"/>
        <rFont val="宋体"/>
        <family val="3"/>
        <charset val="134"/>
      </rPr>
      <t>其他资源勘探信息等支出</t>
    </r>
  </si>
  <si>
    <r>
      <rPr>
        <b/>
        <sz val="11"/>
        <rFont val="宋体"/>
        <family val="3"/>
        <charset val="134"/>
      </rPr>
      <t>商业服务业等支出</t>
    </r>
  </si>
  <si>
    <r>
      <t xml:space="preserve">  </t>
    </r>
    <r>
      <rPr>
        <sz val="11"/>
        <rFont val="宋体"/>
        <family val="3"/>
        <charset val="134"/>
      </rPr>
      <t>商业流通事务</t>
    </r>
  </si>
  <si>
    <r>
      <t xml:space="preserve">  </t>
    </r>
    <r>
      <rPr>
        <sz val="11"/>
        <rFont val="宋体"/>
        <family val="3"/>
        <charset val="134"/>
      </rPr>
      <t>涉外发展服务支出</t>
    </r>
  </si>
  <si>
    <r>
      <t xml:space="preserve">  </t>
    </r>
    <r>
      <rPr>
        <sz val="11"/>
        <rFont val="宋体"/>
        <family val="3"/>
        <charset val="134"/>
      </rPr>
      <t>其他商业服务业等支出</t>
    </r>
  </si>
  <si>
    <r>
      <rPr>
        <b/>
        <sz val="11"/>
        <rFont val="宋体"/>
        <family val="3"/>
        <charset val="134"/>
      </rPr>
      <t>金融支出</t>
    </r>
  </si>
  <si>
    <r>
      <t xml:space="preserve">  </t>
    </r>
    <r>
      <rPr>
        <sz val="11"/>
        <rFont val="宋体"/>
        <family val="3"/>
        <charset val="134"/>
      </rPr>
      <t>金融部门行政支出</t>
    </r>
  </si>
  <si>
    <r>
      <t xml:space="preserve">  </t>
    </r>
    <r>
      <rPr>
        <sz val="11"/>
        <rFont val="宋体"/>
        <family val="3"/>
        <charset val="134"/>
      </rPr>
      <t>金融部门监管支出</t>
    </r>
  </si>
  <si>
    <r>
      <t xml:space="preserve">  </t>
    </r>
    <r>
      <rPr>
        <sz val="11"/>
        <rFont val="宋体"/>
        <family val="3"/>
        <charset val="134"/>
      </rPr>
      <t>金融发展支出</t>
    </r>
  </si>
  <si>
    <r>
      <t xml:space="preserve">  </t>
    </r>
    <r>
      <rPr>
        <sz val="11"/>
        <rFont val="宋体"/>
        <family val="3"/>
        <charset val="134"/>
      </rPr>
      <t>金融调控支出</t>
    </r>
  </si>
  <si>
    <r>
      <t xml:space="preserve">  </t>
    </r>
    <r>
      <rPr>
        <sz val="11"/>
        <rFont val="宋体"/>
        <family val="3"/>
        <charset val="134"/>
      </rPr>
      <t>其他金融支出</t>
    </r>
  </si>
  <si>
    <r>
      <t xml:space="preserve">  </t>
    </r>
    <r>
      <rPr>
        <sz val="11"/>
        <rFont val="宋体"/>
        <family val="3"/>
        <charset val="134"/>
      </rPr>
      <t>一般公共服务</t>
    </r>
  </si>
  <si>
    <r>
      <t xml:space="preserve">  </t>
    </r>
    <r>
      <rPr>
        <sz val="11"/>
        <rFont val="宋体"/>
        <family val="3"/>
        <charset val="134"/>
      </rPr>
      <t>教育</t>
    </r>
  </si>
  <si>
    <r>
      <t xml:space="preserve">  </t>
    </r>
    <r>
      <rPr>
        <sz val="11"/>
        <rFont val="宋体"/>
        <family val="3"/>
        <charset val="134"/>
      </rPr>
      <t>文化体育与传媒</t>
    </r>
  </si>
  <si>
    <r>
      <t xml:space="preserve">  </t>
    </r>
    <r>
      <rPr>
        <sz val="11"/>
        <rFont val="宋体"/>
        <family val="3"/>
        <charset val="134"/>
      </rPr>
      <t>医疗卫生</t>
    </r>
  </si>
  <si>
    <r>
      <t xml:space="preserve">  </t>
    </r>
    <r>
      <rPr>
        <sz val="11"/>
        <rFont val="宋体"/>
        <family val="3"/>
        <charset val="134"/>
      </rPr>
      <t>节能环保</t>
    </r>
  </si>
  <si>
    <r>
      <t xml:space="preserve">  </t>
    </r>
    <r>
      <rPr>
        <sz val="11"/>
        <rFont val="宋体"/>
        <family val="3"/>
        <charset val="134"/>
      </rPr>
      <t>交通运输</t>
    </r>
  </si>
  <si>
    <r>
      <t xml:space="preserve">  </t>
    </r>
    <r>
      <rPr>
        <sz val="11"/>
        <rFont val="宋体"/>
        <family val="3"/>
        <charset val="134"/>
      </rPr>
      <t>住房保障</t>
    </r>
  </si>
  <si>
    <r>
      <t xml:space="preserve">  </t>
    </r>
    <r>
      <rPr>
        <sz val="11"/>
        <rFont val="宋体"/>
        <family val="3"/>
        <charset val="134"/>
      </rPr>
      <t>其他支出</t>
    </r>
  </si>
  <si>
    <r>
      <rPr>
        <b/>
        <sz val="11"/>
        <rFont val="宋体"/>
        <family val="3"/>
        <charset val="134"/>
      </rPr>
      <t>自然资源海洋气象等支出</t>
    </r>
  </si>
  <si>
    <r>
      <t xml:space="preserve">  </t>
    </r>
    <r>
      <rPr>
        <sz val="11"/>
        <rFont val="宋体"/>
        <family val="3"/>
        <charset val="134"/>
      </rPr>
      <t>自然资源事务</t>
    </r>
  </si>
  <si>
    <r>
      <t xml:space="preserve">  </t>
    </r>
    <r>
      <rPr>
        <sz val="11"/>
        <rFont val="宋体"/>
        <family val="3"/>
        <charset val="134"/>
      </rPr>
      <t>海洋管理事务</t>
    </r>
  </si>
  <si>
    <r>
      <t xml:space="preserve">  </t>
    </r>
    <r>
      <rPr>
        <sz val="11"/>
        <rFont val="宋体"/>
        <family val="3"/>
        <charset val="134"/>
      </rPr>
      <t>测绘事务</t>
    </r>
  </si>
  <si>
    <r>
      <t xml:space="preserve">  </t>
    </r>
    <r>
      <rPr>
        <sz val="11"/>
        <rFont val="宋体"/>
        <family val="3"/>
        <charset val="134"/>
      </rPr>
      <t>气象事务</t>
    </r>
  </si>
  <si>
    <r>
      <t xml:space="preserve">  </t>
    </r>
    <r>
      <rPr>
        <sz val="11"/>
        <rFont val="宋体"/>
        <family val="3"/>
        <charset val="134"/>
      </rPr>
      <t>其他自然资源海洋气象等支出</t>
    </r>
  </si>
  <si>
    <r>
      <rPr>
        <b/>
        <sz val="11"/>
        <rFont val="宋体"/>
        <family val="3"/>
        <charset val="134"/>
      </rPr>
      <t>住房保障支出</t>
    </r>
  </si>
  <si>
    <r>
      <t xml:space="preserve">  </t>
    </r>
    <r>
      <rPr>
        <sz val="11"/>
        <rFont val="宋体"/>
        <family val="3"/>
        <charset val="134"/>
      </rPr>
      <t>保障性安居工程支出</t>
    </r>
  </si>
  <si>
    <r>
      <t xml:space="preserve">  </t>
    </r>
    <r>
      <rPr>
        <sz val="11"/>
        <rFont val="宋体"/>
        <family val="3"/>
        <charset val="134"/>
      </rPr>
      <t>住房改革支出</t>
    </r>
  </si>
  <si>
    <r>
      <t xml:space="preserve">  </t>
    </r>
    <r>
      <rPr>
        <sz val="11"/>
        <rFont val="宋体"/>
        <family val="3"/>
        <charset val="134"/>
      </rPr>
      <t>城乡社区住宅</t>
    </r>
  </si>
  <si>
    <r>
      <rPr>
        <b/>
        <sz val="11"/>
        <rFont val="宋体"/>
        <family val="3"/>
        <charset val="134"/>
      </rPr>
      <t>粮油物资储备支出</t>
    </r>
  </si>
  <si>
    <r>
      <t xml:space="preserve">  </t>
    </r>
    <r>
      <rPr>
        <sz val="11"/>
        <rFont val="宋体"/>
        <family val="3"/>
        <charset val="134"/>
      </rPr>
      <t>粮油事务</t>
    </r>
  </si>
  <si>
    <r>
      <t xml:space="preserve">  </t>
    </r>
    <r>
      <rPr>
        <sz val="11"/>
        <rFont val="宋体"/>
        <family val="3"/>
        <charset val="134"/>
      </rPr>
      <t>物资事务</t>
    </r>
  </si>
  <si>
    <r>
      <t xml:space="preserve">  </t>
    </r>
    <r>
      <rPr>
        <sz val="11"/>
        <rFont val="宋体"/>
        <family val="3"/>
        <charset val="134"/>
      </rPr>
      <t>能源储备</t>
    </r>
  </si>
  <si>
    <r>
      <t xml:space="preserve">  </t>
    </r>
    <r>
      <rPr>
        <sz val="11"/>
        <rFont val="宋体"/>
        <family val="3"/>
        <charset val="134"/>
      </rPr>
      <t>粮油储备</t>
    </r>
  </si>
  <si>
    <r>
      <t xml:space="preserve">  </t>
    </r>
    <r>
      <rPr>
        <sz val="11"/>
        <rFont val="宋体"/>
        <family val="3"/>
        <charset val="134"/>
      </rPr>
      <t>重要商品储备</t>
    </r>
  </si>
  <si>
    <r>
      <rPr>
        <b/>
        <sz val="11"/>
        <rFont val="宋体"/>
        <family val="3"/>
        <charset val="134"/>
      </rPr>
      <t>灾害防治及应急管理支出</t>
    </r>
  </si>
  <si>
    <r>
      <t xml:space="preserve">  </t>
    </r>
    <r>
      <rPr>
        <sz val="11"/>
        <rFont val="宋体"/>
        <family val="3"/>
        <charset val="134"/>
      </rPr>
      <t>应急管理事务</t>
    </r>
  </si>
  <si>
    <r>
      <t xml:space="preserve">  </t>
    </r>
    <r>
      <rPr>
        <sz val="11"/>
        <rFont val="宋体"/>
        <family val="3"/>
        <charset val="134"/>
      </rPr>
      <t>消防事务</t>
    </r>
  </si>
  <si>
    <r>
      <t xml:space="preserve">  </t>
    </r>
    <r>
      <rPr>
        <sz val="11"/>
        <rFont val="宋体"/>
        <family val="3"/>
        <charset val="134"/>
      </rPr>
      <t>森林消防事务</t>
    </r>
  </si>
  <si>
    <r>
      <t xml:space="preserve">  </t>
    </r>
    <r>
      <rPr>
        <sz val="11"/>
        <rFont val="宋体"/>
        <family val="3"/>
        <charset val="134"/>
      </rPr>
      <t>煤矿安全</t>
    </r>
  </si>
  <si>
    <r>
      <t xml:space="preserve">  </t>
    </r>
    <r>
      <rPr>
        <sz val="11"/>
        <rFont val="宋体"/>
        <family val="3"/>
        <charset val="134"/>
      </rPr>
      <t>地震事务</t>
    </r>
  </si>
  <si>
    <r>
      <t xml:space="preserve">  </t>
    </r>
    <r>
      <rPr>
        <sz val="11"/>
        <rFont val="宋体"/>
        <family val="3"/>
        <charset val="134"/>
      </rPr>
      <t>自然灾害防治</t>
    </r>
  </si>
  <si>
    <r>
      <t xml:space="preserve">  </t>
    </r>
    <r>
      <rPr>
        <sz val="11"/>
        <rFont val="宋体"/>
        <family val="3"/>
        <charset val="134"/>
      </rPr>
      <t>自然灾害救灾及恢复重建支出</t>
    </r>
  </si>
  <si>
    <r>
      <t xml:space="preserve">  </t>
    </r>
    <r>
      <rPr>
        <sz val="11"/>
        <rFont val="宋体"/>
        <family val="3"/>
        <charset val="134"/>
      </rPr>
      <t>其他灾害防治及应急管理支出</t>
    </r>
  </si>
  <si>
    <r>
      <rPr>
        <b/>
        <sz val="11"/>
        <rFont val="宋体"/>
        <family val="3"/>
        <charset val="134"/>
      </rPr>
      <t>预备费</t>
    </r>
  </si>
  <si>
    <r>
      <t xml:space="preserve">  </t>
    </r>
    <r>
      <rPr>
        <sz val="11"/>
        <rFont val="宋体"/>
        <family val="3"/>
        <charset val="134"/>
      </rPr>
      <t>年初预留</t>
    </r>
  </si>
  <si>
    <r>
      <rPr>
        <b/>
        <sz val="11"/>
        <rFont val="宋体"/>
        <family val="3"/>
        <charset val="134"/>
      </rPr>
      <t>债务付息支出</t>
    </r>
  </si>
  <si>
    <r>
      <t xml:space="preserve">  </t>
    </r>
    <r>
      <rPr>
        <sz val="11"/>
        <rFont val="宋体"/>
        <family val="3"/>
        <charset val="134"/>
      </rPr>
      <t>中央政府国内债务付息支出</t>
    </r>
  </si>
  <si>
    <r>
      <t xml:space="preserve">  </t>
    </r>
    <r>
      <rPr>
        <sz val="11"/>
        <rFont val="宋体"/>
        <family val="3"/>
        <charset val="134"/>
      </rPr>
      <t>中央政府国外债务付息支出</t>
    </r>
  </si>
  <si>
    <r>
      <t xml:space="preserve">  </t>
    </r>
    <r>
      <rPr>
        <sz val="11"/>
        <rFont val="宋体"/>
        <family val="3"/>
        <charset val="134"/>
      </rPr>
      <t>地方政府一般债务付息支出</t>
    </r>
  </si>
  <si>
    <r>
      <rPr>
        <b/>
        <sz val="11"/>
        <rFont val="宋体"/>
        <family val="3"/>
        <charset val="134"/>
      </rPr>
      <t>债务发行费用支出</t>
    </r>
  </si>
  <si>
    <r>
      <t xml:space="preserve">  </t>
    </r>
    <r>
      <rPr>
        <sz val="11"/>
        <rFont val="宋体"/>
        <family val="3"/>
        <charset val="134"/>
      </rPr>
      <t>中央政府国内债务发行费用支出</t>
    </r>
  </si>
  <si>
    <r>
      <t xml:space="preserve">  </t>
    </r>
    <r>
      <rPr>
        <sz val="11"/>
        <rFont val="宋体"/>
        <family val="3"/>
        <charset val="134"/>
      </rPr>
      <t>中央政府国外债务发行费用支出</t>
    </r>
  </si>
  <si>
    <r>
      <t xml:space="preserve">  </t>
    </r>
    <r>
      <rPr>
        <sz val="11"/>
        <rFont val="宋体"/>
        <family val="3"/>
        <charset val="134"/>
      </rPr>
      <t>地方政府一般债务发行费用支出</t>
    </r>
  </si>
  <si>
    <r>
      <t xml:space="preserve">  </t>
    </r>
    <r>
      <rPr>
        <sz val="11"/>
        <rFont val="宋体"/>
        <family val="3"/>
        <charset val="134"/>
      </rPr>
      <t>政府办公厅</t>
    </r>
    <r>
      <rPr>
        <sz val="11"/>
        <rFont val="Times New Roman"/>
        <family val="1"/>
      </rPr>
      <t>(</t>
    </r>
    <r>
      <rPr>
        <sz val="11"/>
        <rFont val="宋体"/>
        <family val="3"/>
        <charset val="134"/>
      </rPr>
      <t>室</t>
    </r>
    <r>
      <rPr>
        <sz val="11"/>
        <rFont val="Times New Roman"/>
        <family val="1"/>
      </rPr>
      <t>)</t>
    </r>
    <r>
      <rPr>
        <sz val="11"/>
        <rFont val="宋体"/>
        <family val="3"/>
        <charset val="134"/>
      </rPr>
      <t>及相关机构事务</t>
    </r>
  </si>
  <si>
    <r>
      <t xml:space="preserve">  </t>
    </r>
    <r>
      <rPr>
        <sz val="11"/>
        <rFont val="宋体"/>
        <family val="3"/>
        <charset val="134"/>
      </rPr>
      <t>党委办公厅</t>
    </r>
    <r>
      <rPr>
        <sz val="11"/>
        <rFont val="Times New Roman"/>
        <family val="1"/>
      </rPr>
      <t>(</t>
    </r>
    <r>
      <rPr>
        <sz val="11"/>
        <rFont val="宋体"/>
        <family val="3"/>
        <charset val="134"/>
      </rPr>
      <t>室</t>
    </r>
    <r>
      <rPr>
        <sz val="11"/>
        <rFont val="Times New Roman"/>
        <family val="1"/>
      </rPr>
      <t>)</t>
    </r>
    <r>
      <rPr>
        <sz val="11"/>
        <rFont val="宋体"/>
        <family val="3"/>
        <charset val="134"/>
      </rPr>
      <t>及相关机构事务</t>
    </r>
  </si>
  <si>
    <r>
      <rPr>
        <b/>
        <sz val="11"/>
        <rFont val="宋体"/>
        <family val="3"/>
        <charset val="134"/>
      </rPr>
      <t>其他支出</t>
    </r>
    <r>
      <rPr>
        <b/>
        <sz val="11"/>
        <rFont val="Times New Roman"/>
        <family val="1"/>
      </rPr>
      <t>(</t>
    </r>
    <r>
      <rPr>
        <b/>
        <sz val="11"/>
        <rFont val="宋体"/>
        <family val="3"/>
        <charset val="134"/>
      </rPr>
      <t>类</t>
    </r>
    <r>
      <rPr>
        <b/>
        <sz val="11"/>
        <rFont val="Times New Roman"/>
        <family val="1"/>
      </rPr>
      <t>)</t>
    </r>
  </si>
  <si>
    <r>
      <t xml:space="preserve">  </t>
    </r>
    <r>
      <rPr>
        <sz val="11"/>
        <rFont val="宋体"/>
        <family val="3"/>
        <charset val="134"/>
      </rPr>
      <t>其他支出</t>
    </r>
    <r>
      <rPr>
        <sz val="11"/>
        <rFont val="Times New Roman"/>
        <family val="1"/>
      </rPr>
      <t>(</t>
    </r>
    <r>
      <rPr>
        <sz val="11"/>
        <rFont val="宋体"/>
        <family val="3"/>
        <charset val="134"/>
      </rPr>
      <t>款</t>
    </r>
    <r>
      <rPr>
        <sz val="11"/>
        <rFont val="Times New Roman"/>
        <family val="1"/>
      </rPr>
      <t>)</t>
    </r>
  </si>
  <si>
    <r>
      <rPr>
        <sz val="11"/>
        <color theme="1"/>
        <rFont val="宋体"/>
        <family val="2"/>
      </rPr>
      <t>合计</t>
    </r>
    <phoneticPr fontId="2" type="noConversion"/>
  </si>
  <si>
    <t>其他支出</t>
    <phoneticPr fontId="2" type="noConversion"/>
  </si>
  <si>
    <r>
      <t>2019</t>
    </r>
    <r>
      <rPr>
        <b/>
        <sz val="16"/>
        <color theme="1"/>
        <rFont val="宋体"/>
        <family val="3"/>
        <charset val="134"/>
      </rPr>
      <t>年市对区一般公共预算专项转移支付决算表
（分县区）</t>
    </r>
    <phoneticPr fontId="2" type="noConversion"/>
  </si>
  <si>
    <t>2019年市本级结转资金及2020年1至6月使用情况表</t>
    <phoneticPr fontId="2" type="noConversion"/>
  </si>
  <si>
    <t>2019年结转项目</t>
    <phoneticPr fontId="2" type="noConversion"/>
  </si>
  <si>
    <t>其他支出</t>
    <phoneticPr fontId="2" type="noConversion"/>
  </si>
  <si>
    <t>合计</t>
    <phoneticPr fontId="2" type="noConversion"/>
  </si>
  <si>
    <t>2020年1至6月
使用情况</t>
    <phoneticPr fontId="2" type="noConversion"/>
  </si>
  <si>
    <r>
      <rPr>
        <b/>
        <sz val="12"/>
        <rFont val="宋体"/>
        <family val="3"/>
        <charset val="134"/>
      </rPr>
      <t>上级补助收入</t>
    </r>
  </si>
  <si>
    <r>
      <t xml:space="preserve">  </t>
    </r>
    <r>
      <rPr>
        <b/>
        <sz val="12"/>
        <rFont val="宋体"/>
        <family val="3"/>
        <charset val="134"/>
      </rPr>
      <t>返还性收入</t>
    </r>
  </si>
  <si>
    <r>
      <t xml:space="preserve">    </t>
    </r>
    <r>
      <rPr>
        <sz val="12"/>
        <rFont val="宋体"/>
        <family val="3"/>
        <charset val="134"/>
      </rPr>
      <t>所得税基数返还收入</t>
    </r>
  </si>
  <si>
    <r>
      <t xml:space="preserve">    </t>
    </r>
    <r>
      <rPr>
        <sz val="12"/>
        <rFont val="宋体"/>
        <family val="3"/>
        <charset val="134"/>
      </rPr>
      <t>成品油税费改革税收返还收入</t>
    </r>
  </si>
  <si>
    <r>
      <t xml:space="preserve">    </t>
    </r>
    <r>
      <rPr>
        <sz val="12"/>
        <rFont val="宋体"/>
        <family val="3"/>
        <charset val="134"/>
      </rPr>
      <t>增值税税收返还收入</t>
    </r>
  </si>
  <si>
    <r>
      <t xml:space="preserve">    </t>
    </r>
    <r>
      <rPr>
        <sz val="12"/>
        <rFont val="宋体"/>
        <family val="3"/>
        <charset val="134"/>
      </rPr>
      <t>消费税税收返还收入</t>
    </r>
  </si>
  <si>
    <r>
      <t xml:space="preserve">    </t>
    </r>
    <r>
      <rPr>
        <sz val="12"/>
        <rFont val="宋体"/>
        <family val="3"/>
        <charset val="134"/>
      </rPr>
      <t>增值税</t>
    </r>
    <r>
      <rPr>
        <sz val="12"/>
        <rFont val="Times New Roman"/>
        <family val="1"/>
      </rPr>
      <t>“</t>
    </r>
    <r>
      <rPr>
        <sz val="12"/>
        <rFont val="宋体"/>
        <family val="3"/>
        <charset val="134"/>
      </rPr>
      <t>五五分享</t>
    </r>
    <r>
      <rPr>
        <sz val="12"/>
        <rFont val="Times New Roman"/>
        <family val="1"/>
      </rPr>
      <t>”</t>
    </r>
    <r>
      <rPr>
        <sz val="12"/>
        <rFont val="宋体"/>
        <family val="3"/>
        <charset val="134"/>
      </rPr>
      <t>税收返还收入</t>
    </r>
  </si>
  <si>
    <r>
      <t xml:space="preserve">    </t>
    </r>
    <r>
      <rPr>
        <sz val="12"/>
        <rFont val="宋体"/>
        <family val="3"/>
        <charset val="134"/>
      </rPr>
      <t>其他返还性收入</t>
    </r>
  </si>
  <si>
    <r>
      <t xml:space="preserve">  </t>
    </r>
    <r>
      <rPr>
        <b/>
        <sz val="12"/>
        <rFont val="宋体"/>
        <family val="3"/>
        <charset val="134"/>
      </rPr>
      <t>一般性转移支付收入</t>
    </r>
  </si>
  <si>
    <r>
      <t xml:space="preserve">    </t>
    </r>
    <r>
      <rPr>
        <sz val="12"/>
        <rFont val="宋体"/>
        <family val="3"/>
        <charset val="134"/>
      </rPr>
      <t>体制补助收入</t>
    </r>
  </si>
  <si>
    <r>
      <t xml:space="preserve">    </t>
    </r>
    <r>
      <rPr>
        <sz val="12"/>
        <rFont val="宋体"/>
        <family val="3"/>
        <charset val="134"/>
      </rPr>
      <t>均衡性转移支付收入</t>
    </r>
  </si>
  <si>
    <r>
      <t xml:space="preserve">    </t>
    </r>
    <r>
      <rPr>
        <sz val="12"/>
        <rFont val="宋体"/>
        <family val="3"/>
        <charset val="134"/>
      </rPr>
      <t>县级基本财力保障机制奖补资金收入</t>
    </r>
  </si>
  <si>
    <r>
      <t xml:space="preserve">    </t>
    </r>
    <r>
      <rPr>
        <sz val="12"/>
        <rFont val="宋体"/>
        <family val="3"/>
        <charset val="134"/>
      </rPr>
      <t>结算补助收入</t>
    </r>
  </si>
  <si>
    <r>
      <t xml:space="preserve">    </t>
    </r>
    <r>
      <rPr>
        <sz val="12"/>
        <rFont val="宋体"/>
        <family val="3"/>
        <charset val="134"/>
      </rPr>
      <t>资源枯竭型城市转移支付补助收入</t>
    </r>
  </si>
  <si>
    <r>
      <t xml:space="preserve">    </t>
    </r>
    <r>
      <rPr>
        <sz val="12"/>
        <rFont val="宋体"/>
        <family val="3"/>
        <charset val="134"/>
      </rPr>
      <t>企业事业单位划转补助收入</t>
    </r>
  </si>
  <si>
    <r>
      <t xml:space="preserve">    </t>
    </r>
    <r>
      <rPr>
        <sz val="12"/>
        <rFont val="宋体"/>
        <family val="3"/>
        <charset val="134"/>
      </rPr>
      <t>成品油税费改革转移支付补助收入</t>
    </r>
  </si>
  <si>
    <r>
      <t xml:space="preserve">    </t>
    </r>
    <r>
      <rPr>
        <sz val="12"/>
        <rFont val="宋体"/>
        <family val="3"/>
        <charset val="134"/>
      </rPr>
      <t>基层公检法司转移支付收入</t>
    </r>
  </si>
  <si>
    <r>
      <t xml:space="preserve">    </t>
    </r>
    <r>
      <rPr>
        <sz val="12"/>
        <rFont val="宋体"/>
        <family val="3"/>
        <charset val="134"/>
      </rPr>
      <t>城乡义务教育转移支付收入</t>
    </r>
  </si>
  <si>
    <r>
      <t xml:space="preserve">    </t>
    </r>
    <r>
      <rPr>
        <sz val="12"/>
        <rFont val="宋体"/>
        <family val="3"/>
        <charset val="134"/>
      </rPr>
      <t>基本养老金转移支付收入</t>
    </r>
  </si>
  <si>
    <r>
      <t xml:space="preserve">    </t>
    </r>
    <r>
      <rPr>
        <sz val="12"/>
        <rFont val="宋体"/>
        <family val="3"/>
        <charset val="134"/>
      </rPr>
      <t>城乡居民基本医疗保险转移支付收入</t>
    </r>
  </si>
  <si>
    <r>
      <t xml:space="preserve">    </t>
    </r>
    <r>
      <rPr>
        <sz val="12"/>
        <rFont val="宋体"/>
        <family val="3"/>
        <charset val="134"/>
      </rPr>
      <t>农村综合改革转移支付收入</t>
    </r>
  </si>
  <si>
    <r>
      <t xml:space="preserve">    </t>
    </r>
    <r>
      <rPr>
        <sz val="12"/>
        <rFont val="宋体"/>
        <family val="3"/>
        <charset val="134"/>
      </rPr>
      <t>产粮</t>
    </r>
    <r>
      <rPr>
        <sz val="12"/>
        <rFont val="Times New Roman"/>
        <family val="1"/>
      </rPr>
      <t>(</t>
    </r>
    <r>
      <rPr>
        <sz val="12"/>
        <rFont val="宋体"/>
        <family val="3"/>
        <charset val="134"/>
      </rPr>
      <t>油</t>
    </r>
    <r>
      <rPr>
        <sz val="12"/>
        <rFont val="Times New Roman"/>
        <family val="1"/>
      </rPr>
      <t>)</t>
    </r>
    <r>
      <rPr>
        <sz val="12"/>
        <rFont val="宋体"/>
        <family val="3"/>
        <charset val="134"/>
      </rPr>
      <t>大县奖励资金收入</t>
    </r>
  </si>
  <si>
    <r>
      <t xml:space="preserve">    </t>
    </r>
    <r>
      <rPr>
        <sz val="12"/>
        <rFont val="宋体"/>
        <family val="3"/>
        <charset val="134"/>
      </rPr>
      <t>重点生态功能区转移支付收入</t>
    </r>
  </si>
  <si>
    <r>
      <t xml:space="preserve">    </t>
    </r>
    <r>
      <rPr>
        <sz val="12"/>
        <rFont val="宋体"/>
        <family val="3"/>
        <charset val="134"/>
      </rPr>
      <t>固定数额补助收入</t>
    </r>
  </si>
  <si>
    <r>
      <t xml:space="preserve">    </t>
    </r>
    <r>
      <rPr>
        <sz val="12"/>
        <rFont val="宋体"/>
        <family val="3"/>
        <charset val="134"/>
      </rPr>
      <t>革命老区转移支付收入</t>
    </r>
  </si>
  <si>
    <r>
      <t xml:space="preserve">    </t>
    </r>
    <r>
      <rPr>
        <sz val="12"/>
        <rFont val="宋体"/>
        <family val="3"/>
        <charset val="134"/>
      </rPr>
      <t>民族地区转移支付收入</t>
    </r>
  </si>
  <si>
    <r>
      <t xml:space="preserve">    </t>
    </r>
    <r>
      <rPr>
        <sz val="12"/>
        <rFont val="宋体"/>
        <family val="3"/>
        <charset val="134"/>
      </rPr>
      <t>边境地区转移支付收入</t>
    </r>
  </si>
  <si>
    <r>
      <t xml:space="preserve">    </t>
    </r>
    <r>
      <rPr>
        <sz val="12"/>
        <rFont val="宋体"/>
        <family val="3"/>
        <charset val="134"/>
      </rPr>
      <t>贫困地区转移支付收入</t>
    </r>
  </si>
  <si>
    <r>
      <t xml:space="preserve">    </t>
    </r>
    <r>
      <rPr>
        <sz val="12"/>
        <rFont val="宋体"/>
        <family val="3"/>
        <charset val="134"/>
      </rPr>
      <t>一般公共服务共同财政事权转移支付收入</t>
    </r>
    <r>
      <rPr>
        <sz val="12"/>
        <rFont val="Times New Roman"/>
        <family val="1"/>
      </rPr>
      <t xml:space="preserve">  </t>
    </r>
  </si>
  <si>
    <r>
      <t xml:space="preserve">    </t>
    </r>
    <r>
      <rPr>
        <sz val="12"/>
        <rFont val="宋体"/>
        <family val="3"/>
        <charset val="134"/>
      </rPr>
      <t>外交共同财政事权转移支付收入</t>
    </r>
    <r>
      <rPr>
        <sz val="12"/>
        <rFont val="Times New Roman"/>
        <family val="1"/>
      </rPr>
      <t xml:space="preserve">  </t>
    </r>
  </si>
  <si>
    <r>
      <t xml:space="preserve">    </t>
    </r>
    <r>
      <rPr>
        <sz val="12"/>
        <rFont val="宋体"/>
        <family val="3"/>
        <charset val="134"/>
      </rPr>
      <t>国防共同财政事权转移支付收入</t>
    </r>
    <r>
      <rPr>
        <sz val="12"/>
        <rFont val="Times New Roman"/>
        <family val="1"/>
      </rPr>
      <t xml:space="preserve">  </t>
    </r>
  </si>
  <si>
    <r>
      <t xml:space="preserve">    </t>
    </r>
    <r>
      <rPr>
        <sz val="12"/>
        <rFont val="宋体"/>
        <family val="3"/>
        <charset val="134"/>
      </rPr>
      <t>公共安全共同财政事权转移支付收入</t>
    </r>
    <r>
      <rPr>
        <sz val="12"/>
        <rFont val="Times New Roman"/>
        <family val="1"/>
      </rPr>
      <t xml:space="preserve">  </t>
    </r>
  </si>
  <si>
    <r>
      <t xml:space="preserve">    </t>
    </r>
    <r>
      <rPr>
        <sz val="12"/>
        <rFont val="宋体"/>
        <family val="3"/>
        <charset val="134"/>
      </rPr>
      <t>教育共同财政事权转移支付收入</t>
    </r>
    <r>
      <rPr>
        <sz val="12"/>
        <rFont val="Times New Roman"/>
        <family val="1"/>
      </rPr>
      <t xml:space="preserve">  </t>
    </r>
  </si>
  <si>
    <r>
      <t xml:space="preserve">    </t>
    </r>
    <r>
      <rPr>
        <sz val="12"/>
        <rFont val="宋体"/>
        <family val="3"/>
        <charset val="134"/>
      </rPr>
      <t>科学技术共同财政事权转移支付收入</t>
    </r>
    <r>
      <rPr>
        <sz val="12"/>
        <rFont val="Times New Roman"/>
        <family val="1"/>
      </rPr>
      <t xml:space="preserve">  </t>
    </r>
  </si>
  <si>
    <r>
      <t xml:space="preserve">    </t>
    </r>
    <r>
      <rPr>
        <sz val="12"/>
        <rFont val="宋体"/>
        <family val="3"/>
        <charset val="134"/>
      </rPr>
      <t>文化旅游体育与传媒共同财政事权转移支付收入</t>
    </r>
    <r>
      <rPr>
        <sz val="12"/>
        <rFont val="Times New Roman"/>
        <family val="1"/>
      </rPr>
      <t xml:space="preserve">  </t>
    </r>
  </si>
  <si>
    <r>
      <t xml:space="preserve">    </t>
    </r>
    <r>
      <rPr>
        <sz val="12"/>
        <rFont val="宋体"/>
        <family val="3"/>
        <charset val="134"/>
      </rPr>
      <t>社会保障和就业共同财政事权转移支付收入</t>
    </r>
    <r>
      <rPr>
        <sz val="12"/>
        <rFont val="Times New Roman"/>
        <family val="1"/>
      </rPr>
      <t xml:space="preserve">  </t>
    </r>
  </si>
  <si>
    <r>
      <t xml:space="preserve">    </t>
    </r>
    <r>
      <rPr>
        <sz val="12"/>
        <rFont val="宋体"/>
        <family val="3"/>
        <charset val="134"/>
      </rPr>
      <t>卫生健康共同财政事权转移支付收入</t>
    </r>
    <r>
      <rPr>
        <sz val="12"/>
        <rFont val="Times New Roman"/>
        <family val="1"/>
      </rPr>
      <t xml:space="preserve">  </t>
    </r>
  </si>
  <si>
    <r>
      <t xml:space="preserve">    </t>
    </r>
    <r>
      <rPr>
        <sz val="12"/>
        <rFont val="宋体"/>
        <family val="3"/>
        <charset val="134"/>
      </rPr>
      <t>节能环保共同财政事权转移支付收入</t>
    </r>
    <r>
      <rPr>
        <sz val="12"/>
        <rFont val="Times New Roman"/>
        <family val="1"/>
      </rPr>
      <t xml:space="preserve">  </t>
    </r>
  </si>
  <si>
    <r>
      <t xml:space="preserve">    </t>
    </r>
    <r>
      <rPr>
        <sz val="12"/>
        <rFont val="宋体"/>
        <family val="3"/>
        <charset val="134"/>
      </rPr>
      <t>城乡社区共同财政事权转移支付收入</t>
    </r>
    <r>
      <rPr>
        <sz val="12"/>
        <rFont val="Times New Roman"/>
        <family val="1"/>
      </rPr>
      <t xml:space="preserve">  </t>
    </r>
  </si>
  <si>
    <r>
      <t xml:space="preserve">    </t>
    </r>
    <r>
      <rPr>
        <sz val="12"/>
        <rFont val="宋体"/>
        <family val="3"/>
        <charset val="134"/>
      </rPr>
      <t>农林水共同财政事权转移支付收入</t>
    </r>
    <r>
      <rPr>
        <sz val="12"/>
        <rFont val="Times New Roman"/>
        <family val="1"/>
      </rPr>
      <t xml:space="preserve">  </t>
    </r>
  </si>
  <si>
    <r>
      <t xml:space="preserve">    </t>
    </r>
    <r>
      <rPr>
        <sz val="12"/>
        <rFont val="宋体"/>
        <family val="3"/>
        <charset val="134"/>
      </rPr>
      <t>交通运输共同财政事权转移支付收入</t>
    </r>
    <r>
      <rPr>
        <sz val="12"/>
        <rFont val="Times New Roman"/>
        <family val="1"/>
      </rPr>
      <t xml:space="preserve">  </t>
    </r>
  </si>
  <si>
    <r>
      <t xml:space="preserve">    </t>
    </r>
    <r>
      <rPr>
        <sz val="12"/>
        <rFont val="宋体"/>
        <family val="3"/>
        <charset val="134"/>
      </rPr>
      <t>资源勘探信息等共同财政事权转移支付收入</t>
    </r>
    <r>
      <rPr>
        <sz val="12"/>
        <rFont val="Times New Roman"/>
        <family val="1"/>
      </rPr>
      <t xml:space="preserve">  </t>
    </r>
  </si>
  <si>
    <r>
      <t xml:space="preserve">    </t>
    </r>
    <r>
      <rPr>
        <sz val="12"/>
        <rFont val="宋体"/>
        <family val="3"/>
        <charset val="134"/>
      </rPr>
      <t>商业服务业等共同财政事权转移支付收入</t>
    </r>
    <r>
      <rPr>
        <sz val="12"/>
        <rFont val="Times New Roman"/>
        <family val="1"/>
      </rPr>
      <t xml:space="preserve">  </t>
    </r>
  </si>
  <si>
    <r>
      <t xml:space="preserve">    </t>
    </r>
    <r>
      <rPr>
        <sz val="12"/>
        <rFont val="宋体"/>
        <family val="3"/>
        <charset val="134"/>
      </rPr>
      <t>金融共同财政事权转移支付收入</t>
    </r>
    <r>
      <rPr>
        <sz val="12"/>
        <rFont val="Times New Roman"/>
        <family val="1"/>
      </rPr>
      <t xml:space="preserve">  </t>
    </r>
  </si>
  <si>
    <r>
      <t xml:space="preserve">    </t>
    </r>
    <r>
      <rPr>
        <sz val="12"/>
        <rFont val="宋体"/>
        <family val="3"/>
        <charset val="134"/>
      </rPr>
      <t>自然资源海洋气象等共同财政事权转移支付收入</t>
    </r>
    <r>
      <rPr>
        <sz val="12"/>
        <rFont val="Times New Roman"/>
        <family val="1"/>
      </rPr>
      <t xml:space="preserve">  </t>
    </r>
  </si>
  <si>
    <r>
      <t xml:space="preserve">    </t>
    </r>
    <r>
      <rPr>
        <sz val="12"/>
        <rFont val="宋体"/>
        <family val="3"/>
        <charset val="134"/>
      </rPr>
      <t>住房保障共同财政事权转移支付收入</t>
    </r>
    <r>
      <rPr>
        <sz val="12"/>
        <rFont val="Times New Roman"/>
        <family val="1"/>
      </rPr>
      <t xml:space="preserve">  </t>
    </r>
  </si>
  <si>
    <r>
      <t xml:space="preserve">    </t>
    </r>
    <r>
      <rPr>
        <sz val="12"/>
        <rFont val="宋体"/>
        <family val="3"/>
        <charset val="134"/>
      </rPr>
      <t>粮油物资储备共同财政事权转移支付收入</t>
    </r>
    <r>
      <rPr>
        <sz val="12"/>
        <rFont val="Times New Roman"/>
        <family val="1"/>
      </rPr>
      <t xml:space="preserve">  </t>
    </r>
  </si>
  <si>
    <r>
      <t xml:space="preserve">    </t>
    </r>
    <r>
      <rPr>
        <sz val="12"/>
        <rFont val="宋体"/>
        <family val="3"/>
        <charset val="134"/>
      </rPr>
      <t>其他共同财政事权转移支付收入</t>
    </r>
    <r>
      <rPr>
        <sz val="12"/>
        <rFont val="Times New Roman"/>
        <family val="1"/>
      </rPr>
      <t xml:space="preserve">  </t>
    </r>
  </si>
  <si>
    <r>
      <t xml:space="preserve">    </t>
    </r>
    <r>
      <rPr>
        <sz val="12"/>
        <rFont val="宋体"/>
        <family val="3"/>
        <charset val="134"/>
      </rPr>
      <t>其他一般性转移支付收入</t>
    </r>
  </si>
  <si>
    <r>
      <t xml:space="preserve">  </t>
    </r>
    <r>
      <rPr>
        <b/>
        <sz val="12"/>
        <rFont val="宋体"/>
        <family val="3"/>
        <charset val="134"/>
      </rPr>
      <t>专项转移支付收入</t>
    </r>
  </si>
  <si>
    <r>
      <t xml:space="preserve">    </t>
    </r>
    <r>
      <rPr>
        <sz val="12"/>
        <rFont val="宋体"/>
        <family val="3"/>
        <charset val="134"/>
      </rPr>
      <t>一般公共服务</t>
    </r>
  </si>
  <si>
    <r>
      <t xml:space="preserve">    </t>
    </r>
    <r>
      <rPr>
        <sz val="12"/>
        <rFont val="宋体"/>
        <family val="3"/>
        <charset val="134"/>
      </rPr>
      <t>外交</t>
    </r>
  </si>
  <si>
    <r>
      <t xml:space="preserve">    </t>
    </r>
    <r>
      <rPr>
        <sz val="12"/>
        <rFont val="宋体"/>
        <family val="3"/>
        <charset val="134"/>
      </rPr>
      <t>国防</t>
    </r>
  </si>
  <si>
    <r>
      <t xml:space="preserve">    </t>
    </r>
    <r>
      <rPr>
        <sz val="12"/>
        <rFont val="宋体"/>
        <family val="3"/>
        <charset val="134"/>
      </rPr>
      <t>公共安全</t>
    </r>
  </si>
  <si>
    <r>
      <t xml:space="preserve">    </t>
    </r>
    <r>
      <rPr>
        <sz val="12"/>
        <rFont val="宋体"/>
        <family val="3"/>
        <charset val="134"/>
      </rPr>
      <t>教育</t>
    </r>
  </si>
  <si>
    <r>
      <t xml:space="preserve">    </t>
    </r>
    <r>
      <rPr>
        <sz val="12"/>
        <rFont val="宋体"/>
        <family val="3"/>
        <charset val="134"/>
      </rPr>
      <t>科学技术</t>
    </r>
  </si>
  <si>
    <r>
      <t xml:space="preserve">    </t>
    </r>
    <r>
      <rPr>
        <sz val="12"/>
        <rFont val="宋体"/>
        <family val="3"/>
        <charset val="134"/>
      </rPr>
      <t>文化旅游体育与传媒</t>
    </r>
  </si>
  <si>
    <r>
      <t xml:space="preserve">    </t>
    </r>
    <r>
      <rPr>
        <sz val="12"/>
        <rFont val="宋体"/>
        <family val="3"/>
        <charset val="134"/>
      </rPr>
      <t>社会保障和就业</t>
    </r>
  </si>
  <si>
    <r>
      <t xml:space="preserve">    </t>
    </r>
    <r>
      <rPr>
        <sz val="12"/>
        <rFont val="宋体"/>
        <family val="3"/>
        <charset val="134"/>
      </rPr>
      <t>卫生健康</t>
    </r>
  </si>
  <si>
    <r>
      <t xml:space="preserve">    </t>
    </r>
    <r>
      <rPr>
        <sz val="12"/>
        <rFont val="宋体"/>
        <family val="3"/>
        <charset val="134"/>
      </rPr>
      <t>节能环保</t>
    </r>
  </si>
  <si>
    <r>
      <t xml:space="preserve">    </t>
    </r>
    <r>
      <rPr>
        <sz val="12"/>
        <rFont val="宋体"/>
        <family val="3"/>
        <charset val="134"/>
      </rPr>
      <t>城乡社区</t>
    </r>
  </si>
  <si>
    <r>
      <t xml:space="preserve">    </t>
    </r>
    <r>
      <rPr>
        <sz val="12"/>
        <rFont val="宋体"/>
        <family val="3"/>
        <charset val="134"/>
      </rPr>
      <t>农林水</t>
    </r>
  </si>
  <si>
    <r>
      <t xml:space="preserve">    </t>
    </r>
    <r>
      <rPr>
        <sz val="12"/>
        <rFont val="宋体"/>
        <family val="3"/>
        <charset val="134"/>
      </rPr>
      <t>交通运输</t>
    </r>
  </si>
  <si>
    <r>
      <t xml:space="preserve">    </t>
    </r>
    <r>
      <rPr>
        <sz val="12"/>
        <rFont val="宋体"/>
        <family val="3"/>
        <charset val="134"/>
      </rPr>
      <t>资源勘探信息等</t>
    </r>
  </si>
  <si>
    <r>
      <t xml:space="preserve">    </t>
    </r>
    <r>
      <rPr>
        <sz val="12"/>
        <rFont val="宋体"/>
        <family val="3"/>
        <charset val="134"/>
      </rPr>
      <t>商业服务业等</t>
    </r>
  </si>
  <si>
    <r>
      <t xml:space="preserve">    </t>
    </r>
    <r>
      <rPr>
        <sz val="12"/>
        <rFont val="宋体"/>
        <family val="3"/>
        <charset val="134"/>
      </rPr>
      <t>金融</t>
    </r>
  </si>
  <si>
    <r>
      <t xml:space="preserve">    </t>
    </r>
    <r>
      <rPr>
        <sz val="12"/>
        <rFont val="宋体"/>
        <family val="3"/>
        <charset val="134"/>
      </rPr>
      <t>自然资源海洋气象等</t>
    </r>
  </si>
  <si>
    <r>
      <t xml:space="preserve">    </t>
    </r>
    <r>
      <rPr>
        <sz val="12"/>
        <rFont val="宋体"/>
        <family val="3"/>
        <charset val="134"/>
      </rPr>
      <t>住房保障</t>
    </r>
  </si>
  <si>
    <r>
      <t xml:space="preserve">    </t>
    </r>
    <r>
      <rPr>
        <sz val="12"/>
        <rFont val="宋体"/>
        <family val="3"/>
        <charset val="134"/>
      </rPr>
      <t>粮油物资储备</t>
    </r>
  </si>
  <si>
    <r>
      <t xml:space="preserve">    </t>
    </r>
    <r>
      <rPr>
        <sz val="12"/>
        <rFont val="宋体"/>
        <family val="3"/>
        <charset val="134"/>
      </rPr>
      <t>其他收入</t>
    </r>
  </si>
  <si>
    <r>
      <rPr>
        <b/>
        <sz val="12"/>
        <rFont val="宋体"/>
        <family val="3"/>
        <charset val="134"/>
      </rPr>
      <t>补助下级支出</t>
    </r>
  </si>
  <si>
    <r>
      <t xml:space="preserve">  </t>
    </r>
    <r>
      <rPr>
        <b/>
        <sz val="12"/>
        <rFont val="宋体"/>
        <family val="3"/>
        <charset val="134"/>
      </rPr>
      <t>返还性支出</t>
    </r>
  </si>
  <si>
    <r>
      <t xml:space="preserve">    </t>
    </r>
    <r>
      <rPr>
        <sz val="12"/>
        <rFont val="宋体"/>
        <family val="3"/>
        <charset val="134"/>
      </rPr>
      <t>所得税基数返还支出</t>
    </r>
  </si>
  <si>
    <r>
      <t xml:space="preserve">    </t>
    </r>
    <r>
      <rPr>
        <sz val="12"/>
        <rFont val="宋体"/>
        <family val="3"/>
        <charset val="134"/>
      </rPr>
      <t>成品油税费改革税收返还支出</t>
    </r>
  </si>
  <si>
    <r>
      <t xml:space="preserve">    </t>
    </r>
    <r>
      <rPr>
        <sz val="12"/>
        <rFont val="宋体"/>
        <family val="3"/>
        <charset val="134"/>
      </rPr>
      <t>增值税税收返还支出</t>
    </r>
  </si>
  <si>
    <r>
      <t xml:space="preserve">    </t>
    </r>
    <r>
      <rPr>
        <sz val="12"/>
        <rFont val="宋体"/>
        <family val="3"/>
        <charset val="134"/>
      </rPr>
      <t>消费税税收返还支出</t>
    </r>
  </si>
  <si>
    <r>
      <t xml:space="preserve">    </t>
    </r>
    <r>
      <rPr>
        <sz val="12"/>
        <rFont val="宋体"/>
        <family val="3"/>
        <charset val="134"/>
      </rPr>
      <t>增值税</t>
    </r>
    <r>
      <rPr>
        <sz val="12"/>
        <rFont val="Times New Roman"/>
        <family val="1"/>
      </rPr>
      <t>“</t>
    </r>
    <r>
      <rPr>
        <sz val="12"/>
        <rFont val="宋体"/>
        <family val="3"/>
        <charset val="134"/>
      </rPr>
      <t>五五分享</t>
    </r>
    <r>
      <rPr>
        <sz val="12"/>
        <rFont val="Times New Roman"/>
        <family val="1"/>
      </rPr>
      <t>”</t>
    </r>
    <r>
      <rPr>
        <sz val="12"/>
        <rFont val="宋体"/>
        <family val="3"/>
        <charset val="134"/>
      </rPr>
      <t>税收返还支出</t>
    </r>
  </si>
  <si>
    <r>
      <t xml:space="preserve">    </t>
    </r>
    <r>
      <rPr>
        <sz val="12"/>
        <rFont val="宋体"/>
        <family val="3"/>
        <charset val="134"/>
      </rPr>
      <t>其他返还性支出</t>
    </r>
  </si>
  <si>
    <r>
      <t xml:space="preserve">  </t>
    </r>
    <r>
      <rPr>
        <b/>
        <sz val="12"/>
        <rFont val="宋体"/>
        <family val="3"/>
        <charset val="134"/>
      </rPr>
      <t>一般性转移支付支出</t>
    </r>
  </si>
  <si>
    <r>
      <t xml:space="preserve">    </t>
    </r>
    <r>
      <rPr>
        <sz val="12"/>
        <rFont val="宋体"/>
        <family val="3"/>
        <charset val="134"/>
      </rPr>
      <t>体制补助支出</t>
    </r>
  </si>
  <si>
    <r>
      <t xml:space="preserve">    </t>
    </r>
    <r>
      <rPr>
        <sz val="12"/>
        <rFont val="宋体"/>
        <family val="3"/>
        <charset val="134"/>
      </rPr>
      <t>均衡性转移支付支出</t>
    </r>
  </si>
  <si>
    <r>
      <t xml:space="preserve">    </t>
    </r>
    <r>
      <rPr>
        <sz val="12"/>
        <rFont val="宋体"/>
        <family val="3"/>
        <charset val="134"/>
      </rPr>
      <t>县级基本财力保障机制奖补资金支出</t>
    </r>
  </si>
  <si>
    <r>
      <t xml:space="preserve">    </t>
    </r>
    <r>
      <rPr>
        <sz val="12"/>
        <rFont val="宋体"/>
        <family val="3"/>
        <charset val="134"/>
      </rPr>
      <t>结算补助支出</t>
    </r>
  </si>
  <si>
    <r>
      <t xml:space="preserve">    </t>
    </r>
    <r>
      <rPr>
        <sz val="12"/>
        <rFont val="宋体"/>
        <family val="3"/>
        <charset val="134"/>
      </rPr>
      <t>资源枯竭型城市转移支付补助支出</t>
    </r>
  </si>
  <si>
    <r>
      <t xml:space="preserve">    </t>
    </r>
    <r>
      <rPr>
        <sz val="12"/>
        <rFont val="宋体"/>
        <family val="3"/>
        <charset val="134"/>
      </rPr>
      <t>企业事业单位划转补助支出</t>
    </r>
  </si>
  <si>
    <r>
      <t xml:space="preserve">    </t>
    </r>
    <r>
      <rPr>
        <sz val="12"/>
        <rFont val="宋体"/>
        <family val="3"/>
        <charset val="134"/>
      </rPr>
      <t>成品油税费改革转移支付补助支出</t>
    </r>
  </si>
  <si>
    <r>
      <t xml:space="preserve">    </t>
    </r>
    <r>
      <rPr>
        <sz val="12"/>
        <rFont val="宋体"/>
        <family val="3"/>
        <charset val="134"/>
      </rPr>
      <t>基层公检法司转移支付支出</t>
    </r>
  </si>
  <si>
    <r>
      <t xml:space="preserve">    </t>
    </r>
    <r>
      <rPr>
        <sz val="12"/>
        <rFont val="宋体"/>
        <family val="3"/>
        <charset val="134"/>
      </rPr>
      <t>城乡义务教育转移支付支出</t>
    </r>
  </si>
  <si>
    <r>
      <t xml:space="preserve">    </t>
    </r>
    <r>
      <rPr>
        <sz val="12"/>
        <rFont val="宋体"/>
        <family val="3"/>
        <charset val="134"/>
      </rPr>
      <t>基本养老金转移支付支出</t>
    </r>
  </si>
  <si>
    <r>
      <t xml:space="preserve">    </t>
    </r>
    <r>
      <rPr>
        <sz val="12"/>
        <rFont val="宋体"/>
        <family val="3"/>
        <charset val="134"/>
      </rPr>
      <t>城乡居民基本医疗保险转移支付支出</t>
    </r>
  </si>
  <si>
    <r>
      <t xml:space="preserve">    </t>
    </r>
    <r>
      <rPr>
        <sz val="12"/>
        <rFont val="宋体"/>
        <family val="3"/>
        <charset val="134"/>
      </rPr>
      <t>农村综合改革转移支付支出</t>
    </r>
  </si>
  <si>
    <r>
      <t xml:space="preserve">    </t>
    </r>
    <r>
      <rPr>
        <sz val="12"/>
        <rFont val="宋体"/>
        <family val="3"/>
        <charset val="134"/>
      </rPr>
      <t>产粮</t>
    </r>
    <r>
      <rPr>
        <sz val="12"/>
        <rFont val="Times New Roman"/>
        <family val="1"/>
      </rPr>
      <t>(</t>
    </r>
    <r>
      <rPr>
        <sz val="12"/>
        <rFont val="宋体"/>
        <family val="3"/>
        <charset val="134"/>
      </rPr>
      <t>油</t>
    </r>
    <r>
      <rPr>
        <sz val="12"/>
        <rFont val="Times New Roman"/>
        <family val="1"/>
      </rPr>
      <t>)</t>
    </r>
    <r>
      <rPr>
        <sz val="12"/>
        <rFont val="宋体"/>
        <family val="3"/>
        <charset val="134"/>
      </rPr>
      <t>大县奖励资金支出</t>
    </r>
  </si>
  <si>
    <r>
      <t xml:space="preserve">    </t>
    </r>
    <r>
      <rPr>
        <sz val="12"/>
        <rFont val="宋体"/>
        <family val="3"/>
        <charset val="134"/>
      </rPr>
      <t>重点生态功能区转移支付支出</t>
    </r>
  </si>
  <si>
    <r>
      <t xml:space="preserve">    </t>
    </r>
    <r>
      <rPr>
        <sz val="12"/>
        <rFont val="宋体"/>
        <family val="3"/>
        <charset val="134"/>
      </rPr>
      <t>固定数额补助支出</t>
    </r>
  </si>
  <si>
    <r>
      <t xml:space="preserve">    </t>
    </r>
    <r>
      <rPr>
        <sz val="12"/>
        <rFont val="宋体"/>
        <family val="3"/>
        <charset val="134"/>
      </rPr>
      <t>革命老区转移支付支出</t>
    </r>
  </si>
  <si>
    <r>
      <t xml:space="preserve">    </t>
    </r>
    <r>
      <rPr>
        <sz val="12"/>
        <rFont val="宋体"/>
        <family val="3"/>
        <charset val="134"/>
      </rPr>
      <t>民族地区转移支付支出</t>
    </r>
  </si>
  <si>
    <r>
      <t xml:space="preserve">    </t>
    </r>
    <r>
      <rPr>
        <sz val="12"/>
        <rFont val="宋体"/>
        <family val="3"/>
        <charset val="134"/>
      </rPr>
      <t>边境地区转移支付支出</t>
    </r>
  </si>
  <si>
    <r>
      <t xml:space="preserve">    </t>
    </r>
    <r>
      <rPr>
        <sz val="12"/>
        <rFont val="宋体"/>
        <family val="3"/>
        <charset val="134"/>
      </rPr>
      <t>贫困地区转移支付支出</t>
    </r>
  </si>
  <si>
    <r>
      <t xml:space="preserve">    </t>
    </r>
    <r>
      <rPr>
        <sz val="12"/>
        <rFont val="宋体"/>
        <family val="3"/>
        <charset val="134"/>
      </rPr>
      <t>一般公共服务共同财政事权转移支付支出</t>
    </r>
    <r>
      <rPr>
        <sz val="12"/>
        <rFont val="Times New Roman"/>
        <family val="1"/>
      </rPr>
      <t xml:space="preserve">  </t>
    </r>
  </si>
  <si>
    <r>
      <t xml:space="preserve">    </t>
    </r>
    <r>
      <rPr>
        <sz val="12"/>
        <rFont val="宋体"/>
        <family val="3"/>
        <charset val="134"/>
      </rPr>
      <t>外交共同财政事权转移支付支出</t>
    </r>
    <r>
      <rPr>
        <sz val="12"/>
        <rFont val="Times New Roman"/>
        <family val="1"/>
      </rPr>
      <t xml:space="preserve"> </t>
    </r>
  </si>
  <si>
    <r>
      <t xml:space="preserve">    </t>
    </r>
    <r>
      <rPr>
        <sz val="12"/>
        <rFont val="宋体"/>
        <family val="3"/>
        <charset val="134"/>
      </rPr>
      <t>国防共同财政事权转移支付支出</t>
    </r>
    <r>
      <rPr>
        <sz val="12"/>
        <rFont val="Times New Roman"/>
        <family val="1"/>
      </rPr>
      <t xml:space="preserve"> </t>
    </r>
  </si>
  <si>
    <r>
      <t xml:space="preserve">    </t>
    </r>
    <r>
      <rPr>
        <sz val="12"/>
        <rFont val="宋体"/>
        <family val="3"/>
        <charset val="134"/>
      </rPr>
      <t>公共安全共同财政事权转移支付支出</t>
    </r>
    <r>
      <rPr>
        <sz val="12"/>
        <rFont val="Times New Roman"/>
        <family val="1"/>
      </rPr>
      <t xml:space="preserve"> </t>
    </r>
  </si>
  <si>
    <r>
      <t xml:space="preserve">    </t>
    </r>
    <r>
      <rPr>
        <sz val="12"/>
        <rFont val="宋体"/>
        <family val="3"/>
        <charset val="134"/>
      </rPr>
      <t>教育共同财政事权转移支付支出</t>
    </r>
    <r>
      <rPr>
        <sz val="12"/>
        <rFont val="Times New Roman"/>
        <family val="1"/>
      </rPr>
      <t xml:space="preserve"> </t>
    </r>
  </si>
  <si>
    <r>
      <t xml:space="preserve">    </t>
    </r>
    <r>
      <rPr>
        <sz val="12"/>
        <rFont val="宋体"/>
        <family val="3"/>
        <charset val="134"/>
      </rPr>
      <t>科学技术共同财政事权转移支付支出</t>
    </r>
    <r>
      <rPr>
        <sz val="12"/>
        <rFont val="Times New Roman"/>
        <family val="1"/>
      </rPr>
      <t xml:space="preserve">  </t>
    </r>
  </si>
  <si>
    <r>
      <t xml:space="preserve">    </t>
    </r>
    <r>
      <rPr>
        <sz val="12"/>
        <rFont val="宋体"/>
        <family val="3"/>
        <charset val="134"/>
      </rPr>
      <t>文化旅游体育与传媒共同财政事权转移支付支出</t>
    </r>
    <r>
      <rPr>
        <sz val="12"/>
        <rFont val="Times New Roman"/>
        <family val="1"/>
      </rPr>
      <t xml:space="preserve">  </t>
    </r>
  </si>
  <si>
    <r>
      <t xml:space="preserve">    </t>
    </r>
    <r>
      <rPr>
        <sz val="12"/>
        <rFont val="宋体"/>
        <family val="3"/>
        <charset val="134"/>
      </rPr>
      <t>社会保障和就业共同财政事权转移支付支出</t>
    </r>
    <r>
      <rPr>
        <sz val="12"/>
        <rFont val="Times New Roman"/>
        <family val="1"/>
      </rPr>
      <t xml:space="preserve"> </t>
    </r>
  </si>
  <si>
    <r>
      <t xml:space="preserve">    </t>
    </r>
    <r>
      <rPr>
        <sz val="12"/>
        <rFont val="宋体"/>
        <family val="3"/>
        <charset val="134"/>
      </rPr>
      <t>卫生健康共同财政事权转移支付支出</t>
    </r>
    <r>
      <rPr>
        <sz val="12"/>
        <rFont val="Times New Roman"/>
        <family val="1"/>
      </rPr>
      <t xml:space="preserve">  </t>
    </r>
  </si>
  <si>
    <r>
      <t xml:space="preserve">    </t>
    </r>
    <r>
      <rPr>
        <sz val="12"/>
        <rFont val="宋体"/>
        <family val="3"/>
        <charset val="134"/>
      </rPr>
      <t>节能环保共同财政事权转移支付支出</t>
    </r>
  </si>
  <si>
    <r>
      <t xml:space="preserve">    </t>
    </r>
    <r>
      <rPr>
        <sz val="12"/>
        <rFont val="宋体"/>
        <family val="3"/>
        <charset val="134"/>
      </rPr>
      <t>城乡社区共同财政事权转移支付支出</t>
    </r>
  </si>
  <si>
    <r>
      <t xml:space="preserve">    </t>
    </r>
    <r>
      <rPr>
        <sz val="12"/>
        <rFont val="宋体"/>
        <family val="3"/>
        <charset val="134"/>
      </rPr>
      <t>农林水共同财政事权转移支付支出</t>
    </r>
  </si>
  <si>
    <r>
      <t xml:space="preserve">    </t>
    </r>
    <r>
      <rPr>
        <sz val="12"/>
        <rFont val="宋体"/>
        <family val="3"/>
        <charset val="134"/>
      </rPr>
      <t>交通运输共同财政事权转移支付支出</t>
    </r>
    <r>
      <rPr>
        <sz val="12"/>
        <rFont val="Times New Roman"/>
        <family val="1"/>
      </rPr>
      <t xml:space="preserve"> </t>
    </r>
  </si>
  <si>
    <r>
      <t xml:space="preserve">    </t>
    </r>
    <r>
      <rPr>
        <sz val="12"/>
        <rFont val="宋体"/>
        <family val="3"/>
        <charset val="134"/>
      </rPr>
      <t>资源勘探信息等共同财政事权转移支付支出</t>
    </r>
    <r>
      <rPr>
        <sz val="12"/>
        <rFont val="Times New Roman"/>
        <family val="1"/>
      </rPr>
      <t xml:space="preserve"> </t>
    </r>
  </si>
  <si>
    <r>
      <t xml:space="preserve">    </t>
    </r>
    <r>
      <rPr>
        <sz val="12"/>
        <rFont val="宋体"/>
        <family val="3"/>
        <charset val="134"/>
      </rPr>
      <t>商业服务业等共同财政事权转移支付支出</t>
    </r>
  </si>
  <si>
    <r>
      <t xml:space="preserve">    </t>
    </r>
    <r>
      <rPr>
        <sz val="12"/>
        <rFont val="宋体"/>
        <family val="3"/>
        <charset val="134"/>
      </rPr>
      <t>金融共同财政事权转移支付支出</t>
    </r>
    <r>
      <rPr>
        <sz val="12"/>
        <rFont val="Times New Roman"/>
        <family val="1"/>
      </rPr>
      <t xml:space="preserve"> </t>
    </r>
  </si>
  <si>
    <r>
      <t xml:space="preserve">    </t>
    </r>
    <r>
      <rPr>
        <sz val="12"/>
        <rFont val="宋体"/>
        <family val="3"/>
        <charset val="134"/>
      </rPr>
      <t>自然资源海洋气象等共同财政事权转移支付支出</t>
    </r>
    <r>
      <rPr>
        <sz val="12"/>
        <rFont val="Times New Roman"/>
        <family val="1"/>
      </rPr>
      <t xml:space="preserve">  </t>
    </r>
  </si>
  <si>
    <r>
      <t xml:space="preserve">    </t>
    </r>
    <r>
      <rPr>
        <sz val="12"/>
        <rFont val="宋体"/>
        <family val="3"/>
        <charset val="134"/>
      </rPr>
      <t>住房保障共同财政事权转移支付支出</t>
    </r>
  </si>
  <si>
    <r>
      <t xml:space="preserve">    </t>
    </r>
    <r>
      <rPr>
        <sz val="12"/>
        <rFont val="宋体"/>
        <family val="3"/>
        <charset val="134"/>
      </rPr>
      <t>粮油物资储备共同财政事权转移支付支出</t>
    </r>
  </si>
  <si>
    <r>
      <t xml:space="preserve">    </t>
    </r>
    <r>
      <rPr>
        <sz val="12"/>
        <rFont val="宋体"/>
        <family val="3"/>
        <charset val="134"/>
      </rPr>
      <t>其他共同财政事权转移支付支出</t>
    </r>
    <r>
      <rPr>
        <sz val="12"/>
        <rFont val="Times New Roman"/>
        <family val="1"/>
      </rPr>
      <t xml:space="preserve"> </t>
    </r>
  </si>
  <si>
    <r>
      <t xml:space="preserve">    </t>
    </r>
    <r>
      <rPr>
        <sz val="12"/>
        <rFont val="宋体"/>
        <family val="3"/>
        <charset val="134"/>
      </rPr>
      <t>其他一般性转移支付支出</t>
    </r>
  </si>
  <si>
    <r>
      <t xml:space="preserve">  </t>
    </r>
    <r>
      <rPr>
        <b/>
        <sz val="12"/>
        <rFont val="宋体"/>
        <family val="3"/>
        <charset val="134"/>
      </rPr>
      <t>专项转移支付支出</t>
    </r>
  </si>
  <si>
    <t>为预算</t>
    <phoneticPr fontId="2" type="noConversion"/>
  </si>
  <si>
    <t>为上年决算</t>
    <phoneticPr fontId="2" type="noConversion"/>
  </si>
  <si>
    <t>单位：万元，%</t>
    <phoneticPr fontId="2" type="noConversion"/>
  </si>
  <si>
    <t>单位：万元，%</t>
    <phoneticPr fontId="2" type="noConversion"/>
  </si>
  <si>
    <t>单位:万元，%</t>
    <phoneticPr fontId="2" type="noConversion"/>
  </si>
  <si>
    <t>为预算</t>
    <phoneticPr fontId="2" type="noConversion"/>
  </si>
  <si>
    <t>为预算</t>
    <phoneticPr fontId="2" type="noConversion"/>
  </si>
  <si>
    <t>为上年决算</t>
    <phoneticPr fontId="2" type="noConversion"/>
  </si>
  <si>
    <t>2019年攀枝花市市本级政府性基金收入决算表</t>
    <phoneticPr fontId="2" type="noConversion"/>
  </si>
  <si>
    <t>2019年攀枝花市
一般公共预算基本支出政府经济分类决算表</t>
    <phoneticPr fontId="2" type="noConversion"/>
  </si>
  <si>
    <r>
      <rPr>
        <sz val="11"/>
        <rFont val="宋体"/>
        <family val="3"/>
        <charset val="134"/>
      </rPr>
      <t>政府性基金预算支出</t>
    </r>
  </si>
  <si>
    <r>
      <rPr>
        <sz val="11"/>
        <rFont val="宋体"/>
        <family val="3"/>
        <charset val="134"/>
      </rPr>
      <t>政府性基金预算补助下级支出</t>
    </r>
  </si>
  <si>
    <r>
      <rPr>
        <sz val="11"/>
        <rFont val="宋体"/>
        <family val="3"/>
        <charset val="134"/>
      </rPr>
      <t>政府性基金预算上解上级支出</t>
    </r>
  </si>
  <si>
    <r>
      <rPr>
        <sz val="11"/>
        <rFont val="宋体"/>
        <family val="3"/>
        <charset val="134"/>
      </rPr>
      <t>政府性基金预算调出资金</t>
    </r>
  </si>
  <si>
    <r>
      <rPr>
        <sz val="11"/>
        <rFont val="宋体"/>
        <family val="3"/>
        <charset val="134"/>
      </rPr>
      <t>债务还本支出</t>
    </r>
  </si>
  <si>
    <r>
      <t xml:space="preserve">  </t>
    </r>
    <r>
      <rPr>
        <sz val="11"/>
        <rFont val="宋体"/>
        <family val="3"/>
        <charset val="134"/>
      </rPr>
      <t>地方政府专项债务还本支出</t>
    </r>
  </si>
  <si>
    <r>
      <rPr>
        <sz val="11"/>
        <rFont val="宋体"/>
        <family val="3"/>
        <charset val="134"/>
      </rPr>
      <t>债务转贷支出</t>
    </r>
  </si>
  <si>
    <r>
      <rPr>
        <sz val="11"/>
        <rFont val="宋体"/>
        <family val="3"/>
        <charset val="134"/>
      </rPr>
      <t>政府性基金预算年终结余</t>
    </r>
  </si>
  <si>
    <r>
      <rPr>
        <b/>
        <sz val="11"/>
        <rFont val="宋体"/>
        <family val="3"/>
        <charset val="134"/>
      </rPr>
      <t>支　　出　　总　　计　</t>
    </r>
  </si>
  <si>
    <t xml:space="preserve">       单位：万元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</si>
</sst>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_ * #,##0_ ;_ * \-#,##0_ ;_ * &quot;-&quot;??_ ;_ @_ "/>
    <numFmt numFmtId="177" formatCode="0.0"/>
    <numFmt numFmtId="178" formatCode="_ * #,##0.0_ ;_ * \-#,##0.0_ ;_ * &quot;-&quot;??_ ;_ @_ "/>
    <numFmt numFmtId="179" formatCode="0.0%"/>
  </numFmts>
  <fonts count="40">
    <font>
      <sz val="11"/>
      <color theme="1"/>
      <name val="宋体"/>
      <family val="2"/>
      <scheme val="minor"/>
    </font>
    <font>
      <sz val="11"/>
      <color theme="1"/>
      <name val="宋体"/>
      <family val="2"/>
      <scheme val="minor"/>
    </font>
    <font>
      <sz val="9"/>
      <name val="宋体"/>
      <family val="3"/>
      <charset val="134"/>
      <scheme val="minor"/>
    </font>
    <font>
      <sz val="11"/>
      <color theme="1"/>
      <name val="宋体"/>
      <family val="2"/>
    </font>
    <font>
      <b/>
      <sz val="11"/>
      <color theme="1"/>
      <name val="宋体"/>
      <family val="3"/>
      <charset val="134"/>
    </font>
    <font>
      <sz val="11"/>
      <color theme="1"/>
      <name val="Times New Roman"/>
      <family val="1"/>
    </font>
    <font>
      <b/>
      <sz val="11"/>
      <color theme="1"/>
      <name val="Times New Roman"/>
      <family val="1"/>
    </font>
    <font>
      <b/>
      <sz val="11"/>
      <color theme="1"/>
      <name val="宋体"/>
      <family val="2"/>
    </font>
    <font>
      <b/>
      <sz val="11"/>
      <color theme="1"/>
      <name val="宋体"/>
      <family val="2"/>
      <scheme val="minor"/>
    </font>
    <font>
      <b/>
      <sz val="16"/>
      <color theme="1"/>
      <name val="Times New Roman"/>
      <family val="1"/>
    </font>
    <font>
      <b/>
      <sz val="16"/>
      <color theme="1"/>
      <name val="宋体"/>
      <family val="2"/>
    </font>
    <font>
      <b/>
      <sz val="10"/>
      <name val="宋体"/>
      <family val="3"/>
      <charset val="134"/>
    </font>
    <font>
      <sz val="10"/>
      <name val="宋体"/>
      <family val="3"/>
      <charset val="134"/>
    </font>
    <font>
      <b/>
      <sz val="11"/>
      <name val="宋体"/>
      <family val="3"/>
      <charset val="134"/>
    </font>
    <font>
      <sz val="11"/>
      <name val="宋体"/>
      <family val="3"/>
      <charset val="134"/>
    </font>
    <font>
      <b/>
      <sz val="11"/>
      <name val="Times New Roman"/>
      <family val="1"/>
    </font>
    <font>
      <sz val="11"/>
      <name val="Times New Roman"/>
      <family val="1"/>
    </font>
    <font>
      <sz val="12"/>
      <color theme="1"/>
      <name val="Times New Roman"/>
      <family val="1"/>
    </font>
    <font>
      <sz val="11"/>
      <color theme="1"/>
      <name val="宋体"/>
      <family val="3"/>
      <charset val="134"/>
      <scheme val="minor"/>
    </font>
    <font>
      <b/>
      <sz val="11"/>
      <color theme="1"/>
      <name val="宋体"/>
      <family val="3"/>
      <charset val="134"/>
      <scheme val="minor"/>
    </font>
    <font>
      <sz val="12"/>
      <color theme="1"/>
      <name val="宋体"/>
      <family val="3"/>
      <charset val="134"/>
      <scheme val="minor"/>
    </font>
    <font>
      <b/>
      <sz val="16"/>
      <color theme="1"/>
      <name val="宋体"/>
      <family val="3"/>
      <charset val="134"/>
      <scheme val="minor"/>
    </font>
    <font>
      <b/>
      <sz val="16"/>
      <name val="宋体"/>
      <family val="3"/>
      <charset val="134"/>
    </font>
    <font>
      <sz val="11"/>
      <color theme="1"/>
      <name val="宋体"/>
      <family val="3"/>
      <charset val="134"/>
    </font>
    <font>
      <b/>
      <sz val="16"/>
      <color theme="1"/>
      <name val="宋体"/>
      <family val="3"/>
      <charset val="134"/>
    </font>
    <font>
      <sz val="11"/>
      <color rgb="FFFF0000"/>
      <name val="宋体"/>
      <family val="2"/>
      <scheme val="minor"/>
    </font>
    <font>
      <sz val="11"/>
      <color rgb="FFFF0000"/>
      <name val="宋体"/>
      <family val="3"/>
      <charset val="134"/>
      <scheme val="minor"/>
    </font>
    <font>
      <b/>
      <sz val="12"/>
      <color theme="1"/>
      <name val="Times New Roman"/>
      <family val="1"/>
    </font>
    <font>
      <b/>
      <sz val="12"/>
      <color theme="1"/>
      <name val="宋体"/>
      <family val="2"/>
    </font>
    <font>
      <b/>
      <sz val="12"/>
      <name val="宋体"/>
      <family val="3"/>
      <charset val="134"/>
    </font>
    <font>
      <sz val="12"/>
      <name val="宋体"/>
      <family val="3"/>
      <charset val="134"/>
    </font>
    <font>
      <b/>
      <sz val="12"/>
      <color theme="1"/>
      <name val="宋体"/>
      <family val="3"/>
      <charset val="134"/>
    </font>
    <font>
      <b/>
      <sz val="12"/>
      <name val="Times New Roman"/>
      <family val="1"/>
    </font>
    <font>
      <sz val="12"/>
      <name val="Times New Roman"/>
      <family val="1"/>
    </font>
    <font>
      <sz val="12"/>
      <color theme="1"/>
      <name val="宋体"/>
      <family val="2"/>
    </font>
    <font>
      <b/>
      <sz val="12"/>
      <color theme="1"/>
      <name val="宋体"/>
      <family val="3"/>
      <charset val="134"/>
      <scheme val="minor"/>
    </font>
    <font>
      <sz val="11"/>
      <name val="Traditional Arabic"/>
      <family val="1"/>
    </font>
    <font>
      <b/>
      <sz val="11"/>
      <name val="Traditional Arabic"/>
      <family val="1"/>
    </font>
    <font>
      <sz val="12"/>
      <name val="Traditional Arabic"/>
      <family val="1"/>
    </font>
    <font>
      <sz val="12"/>
      <color theme="1"/>
      <name val="Traditional Arabic"/>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1">
    <xf numFmtId="0" fontId="0" fillId="0" borderId="0" xfId="0"/>
    <xf numFmtId="0" fontId="0" fillId="0" borderId="0" xfId="0" applyAlignment="1">
      <alignment vertical="center"/>
    </xf>
    <xf numFmtId="0" fontId="5" fillId="0" borderId="0" xfId="0" applyFont="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6" fillId="0" borderId="1" xfId="0" applyFont="1" applyBorder="1" applyAlignment="1">
      <alignment horizontal="center" vertical="center"/>
    </xf>
    <xf numFmtId="0" fontId="8" fillId="0" borderId="0" xfId="0" applyFont="1" applyAlignment="1">
      <alignment horizontal="center" vertical="center"/>
    </xf>
    <xf numFmtId="0" fontId="4" fillId="0" borderId="2" xfId="0" applyFont="1" applyBorder="1" applyAlignment="1">
      <alignment horizontal="center" vertical="center"/>
    </xf>
    <xf numFmtId="176" fontId="17" fillId="0" borderId="1" xfId="1" applyNumberFormat="1" applyFont="1" applyBorder="1" applyAlignment="1">
      <alignment vertical="center"/>
    </xf>
    <xf numFmtId="43" fontId="0" fillId="0" borderId="0" xfId="1" applyFont="1" applyFill="1" applyAlignment="1"/>
    <xf numFmtId="0" fontId="18" fillId="0" borderId="0" xfId="0" applyFont="1"/>
    <xf numFmtId="0" fontId="14" fillId="0" borderId="0" xfId="0" applyFont="1" applyFill="1" applyAlignment="1">
      <alignment vertical="center"/>
    </xf>
    <xf numFmtId="0" fontId="14" fillId="0" borderId="0" xfId="0" applyFont="1" applyFill="1" applyAlignment="1">
      <alignment horizontal="right" vertical="center"/>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0" fontId="18" fillId="0" borderId="0" xfId="0" applyFont="1" applyFill="1"/>
    <xf numFmtId="0" fontId="0" fillId="0" borderId="0" xfId="0" applyFill="1" applyAlignment="1">
      <alignment vertical="center"/>
    </xf>
    <xf numFmtId="0" fontId="0" fillId="0" borderId="0" xfId="0" applyFill="1" applyAlignment="1">
      <alignment horizontal="right" vertical="center"/>
    </xf>
    <xf numFmtId="0" fontId="20" fillId="0" borderId="0" xfId="0" applyFont="1" applyAlignment="1">
      <alignment vertical="center"/>
    </xf>
    <xf numFmtId="0" fontId="14" fillId="0" borderId="1" xfId="0" applyNumberFormat="1" applyFont="1" applyFill="1" applyBorder="1" applyAlignment="1" applyProtection="1">
      <alignment horizontal="left" vertical="center"/>
    </xf>
    <xf numFmtId="3" fontId="14" fillId="0" borderId="1" xfId="0" applyNumberFormat="1" applyFont="1" applyFill="1" applyBorder="1" applyAlignment="1" applyProtection="1">
      <alignment horizontal="right" vertical="center" wrapText="1"/>
    </xf>
    <xf numFmtId="0" fontId="19" fillId="0" borderId="1" xfId="0" applyFont="1" applyBorder="1" applyAlignment="1">
      <alignment horizontal="center" vertical="center"/>
    </xf>
    <xf numFmtId="176" fontId="14" fillId="0" borderId="1" xfId="1" applyNumberFormat="1" applyFont="1" applyFill="1" applyBorder="1" applyAlignment="1" applyProtection="1">
      <alignment horizontal="right" vertical="center"/>
    </xf>
    <xf numFmtId="0" fontId="0" fillId="0" borderId="1" xfId="0" applyBorder="1" applyAlignment="1">
      <alignment vertical="center"/>
    </xf>
    <xf numFmtId="0" fontId="0" fillId="0" borderId="0" xfId="0" applyFont="1" applyAlignment="1">
      <alignment vertical="center"/>
    </xf>
    <xf numFmtId="176" fontId="0" fillId="0" borderId="0" xfId="1" applyNumberFormat="1" applyFont="1" applyAlignment="1">
      <alignment vertical="center"/>
    </xf>
    <xf numFmtId="0" fontId="0" fillId="0" borderId="0" xfId="0" applyFont="1" applyFill="1" applyAlignment="1">
      <alignment horizontal="right" vertical="center"/>
    </xf>
    <xf numFmtId="176" fontId="0" fillId="0" borderId="0" xfId="1" applyNumberFormat="1" applyFont="1" applyFill="1" applyAlignment="1">
      <alignment horizontal="right" vertical="center"/>
    </xf>
    <xf numFmtId="0" fontId="19" fillId="0" borderId="1" xfId="0" applyFont="1" applyFill="1" applyBorder="1" applyAlignment="1">
      <alignment horizontal="center" vertical="center"/>
    </xf>
    <xf numFmtId="176" fontId="19" fillId="0" borderId="1" xfId="1" applyNumberFormat="1" applyFont="1" applyFill="1" applyBorder="1" applyAlignment="1">
      <alignment horizontal="center" vertical="center"/>
    </xf>
    <xf numFmtId="176" fontId="0" fillId="0" borderId="1" xfId="1" applyNumberFormat="1" applyFont="1" applyFill="1" applyBorder="1" applyAlignment="1">
      <alignment vertical="center"/>
    </xf>
    <xf numFmtId="0" fontId="0" fillId="0" borderId="0" xfId="0" applyFont="1" applyFill="1" applyAlignment="1">
      <alignment vertical="center"/>
    </xf>
    <xf numFmtId="176" fontId="0" fillId="0" borderId="0" xfId="1" applyNumberFormat="1" applyFont="1" applyFill="1" applyAlignment="1">
      <alignment vertical="center"/>
    </xf>
    <xf numFmtId="0" fontId="0" fillId="0" borderId="0" xfId="0" applyFill="1"/>
    <xf numFmtId="0" fontId="19" fillId="0" borderId="1" xfId="0" applyFont="1" applyFill="1" applyBorder="1" applyAlignment="1">
      <alignment vertical="center"/>
    </xf>
    <xf numFmtId="0" fontId="0" fillId="0" borderId="1" xfId="0" applyFont="1" applyBorder="1" applyAlignment="1">
      <alignment horizontal="center" vertical="center"/>
    </xf>
    <xf numFmtId="0" fontId="19" fillId="0" borderId="0" xfId="0" applyFont="1" applyAlignment="1">
      <alignment horizontal="center" vertical="center"/>
    </xf>
    <xf numFmtId="0" fontId="19" fillId="0" borderId="0" xfId="0" applyFont="1" applyFill="1" applyAlignment="1">
      <alignment horizontal="center" vertical="center"/>
    </xf>
    <xf numFmtId="0" fontId="18" fillId="0" borderId="0" xfId="0" applyFont="1" applyAlignment="1">
      <alignment horizontal="left" vertical="center"/>
    </xf>
    <xf numFmtId="43" fontId="18" fillId="0" borderId="1" xfId="1" applyFont="1" applyBorder="1" applyAlignment="1">
      <alignment horizontal="left" vertical="center"/>
    </xf>
    <xf numFmtId="43" fontId="0" fillId="0" borderId="1" xfId="1" applyFont="1" applyBorder="1" applyAlignment="1">
      <alignment vertical="center" wrapText="1"/>
    </xf>
    <xf numFmtId="176" fontId="18" fillId="0" borderId="0" xfId="0" applyNumberFormat="1" applyFont="1"/>
    <xf numFmtId="176" fontId="13" fillId="0" borderId="1" xfId="1" applyNumberFormat="1" applyFont="1" applyFill="1" applyBorder="1" applyAlignment="1" applyProtection="1">
      <alignment horizontal="center" vertical="center"/>
    </xf>
    <xf numFmtId="176" fontId="13" fillId="0" borderId="1" xfId="1" applyNumberFormat="1" applyFont="1" applyFill="1" applyBorder="1" applyAlignment="1" applyProtection="1">
      <alignment horizontal="right" vertical="center"/>
    </xf>
    <xf numFmtId="0" fontId="18" fillId="0" borderId="0" xfId="0" applyFont="1" applyAlignment="1">
      <alignment vertical="center"/>
    </xf>
    <xf numFmtId="0" fontId="18" fillId="0" borderId="1" xfId="0" applyFont="1" applyFill="1" applyBorder="1" applyAlignment="1">
      <alignment vertical="center"/>
    </xf>
    <xf numFmtId="176" fontId="18" fillId="0" borderId="1" xfId="1" applyNumberFormat="1" applyFont="1" applyFill="1" applyBorder="1" applyAlignment="1">
      <alignment vertical="center"/>
    </xf>
    <xf numFmtId="0" fontId="18" fillId="0" borderId="0" xfId="0" applyFont="1" applyFill="1" applyAlignment="1">
      <alignment vertical="center"/>
    </xf>
    <xf numFmtId="0" fontId="18" fillId="0" borderId="1" xfId="0" applyFont="1" applyFill="1" applyBorder="1" applyAlignment="1">
      <alignment horizontal="center" vertical="center"/>
    </xf>
    <xf numFmtId="176" fontId="18" fillId="0" borderId="1" xfId="1" applyNumberFormat="1" applyFont="1" applyFill="1" applyBorder="1" applyAlignment="1">
      <alignment horizontal="center" vertical="center"/>
    </xf>
    <xf numFmtId="0" fontId="18" fillId="0" borderId="0" xfId="0" applyFont="1" applyFill="1" applyAlignment="1">
      <alignment horizontal="center" vertical="center"/>
    </xf>
    <xf numFmtId="176" fontId="0" fillId="0" borderId="1" xfId="1" applyNumberFormat="1" applyFont="1" applyBorder="1" applyAlignment="1">
      <alignment vertical="center"/>
    </xf>
    <xf numFmtId="0" fontId="19" fillId="0" borderId="0" xfId="0" applyFont="1" applyAlignment="1">
      <alignment vertical="center"/>
    </xf>
    <xf numFmtId="0" fontId="0" fillId="0" borderId="0" xfId="0" applyFont="1" applyAlignment="1">
      <alignment horizontal="right" vertical="center"/>
    </xf>
    <xf numFmtId="176" fontId="5" fillId="0" borderId="1" xfId="1" applyNumberFormat="1" applyFont="1" applyBorder="1" applyAlignment="1">
      <alignment horizontal="left" vertical="center"/>
    </xf>
    <xf numFmtId="43" fontId="5" fillId="0" borderId="1" xfId="1" applyFont="1" applyBorder="1" applyAlignment="1">
      <alignment horizontal="left" vertical="center"/>
    </xf>
    <xf numFmtId="176" fontId="5" fillId="0" borderId="1" xfId="1" applyNumberFormat="1" applyFont="1" applyBorder="1" applyAlignment="1">
      <alignment vertical="center" wrapText="1"/>
    </xf>
    <xf numFmtId="43" fontId="5" fillId="0" borderId="1" xfId="1" applyFont="1" applyBorder="1" applyAlignment="1">
      <alignment vertical="center" wrapText="1"/>
    </xf>
    <xf numFmtId="176" fontId="6" fillId="0" borderId="1" xfId="0" applyNumberFormat="1" applyFont="1" applyBorder="1" applyAlignment="1">
      <alignment horizontal="center" vertical="center"/>
    </xf>
    <xf numFmtId="176" fontId="5" fillId="0" borderId="1" xfId="1" applyNumberFormat="1" applyFont="1" applyBorder="1" applyAlignment="1">
      <alignment vertical="center"/>
    </xf>
    <xf numFmtId="176" fontId="0" fillId="0" borderId="0" xfId="0" applyNumberFormat="1" applyAlignment="1">
      <alignment vertical="center"/>
    </xf>
    <xf numFmtId="0" fontId="6" fillId="0" borderId="0" xfId="0" applyFont="1" applyAlignment="1">
      <alignment horizontal="center" vertical="center"/>
    </xf>
    <xf numFmtId="176" fontId="5" fillId="0" borderId="1" xfId="1" applyNumberFormat="1" applyFont="1" applyBorder="1" applyAlignment="1">
      <alignment horizontal="center" vertical="center"/>
    </xf>
    <xf numFmtId="0" fontId="26" fillId="0" borderId="0" xfId="0" applyFont="1" applyFill="1" applyAlignment="1">
      <alignment vertical="center"/>
    </xf>
    <xf numFmtId="43" fontId="0" fillId="0" borderId="1" xfId="1" applyFont="1" applyFill="1" applyBorder="1" applyAlignment="1">
      <alignment horizontal="left" vertical="center"/>
    </xf>
    <xf numFmtId="176" fontId="5" fillId="0" borderId="1" xfId="0"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0" fontId="25" fillId="0" borderId="0" xfId="0" applyFont="1" applyFill="1" applyAlignment="1">
      <alignment horizontal="center" vertical="center"/>
    </xf>
    <xf numFmtId="0" fontId="0" fillId="0" borderId="0" xfId="0" applyFill="1" applyAlignment="1">
      <alignment horizontal="center" vertical="center"/>
    </xf>
    <xf numFmtId="176" fontId="17" fillId="0" borderId="1" xfId="1" applyNumberFormat="1" applyFont="1" applyFill="1" applyBorder="1" applyAlignment="1">
      <alignment vertical="center"/>
    </xf>
    <xf numFmtId="0" fontId="5" fillId="0" borderId="0" xfId="0" applyFont="1" applyFill="1" applyAlignment="1">
      <alignment vertical="center"/>
    </xf>
    <xf numFmtId="0" fontId="6" fillId="0" borderId="1" xfId="0" applyFont="1" applyFill="1" applyBorder="1" applyAlignment="1">
      <alignment horizontal="center" vertical="center"/>
    </xf>
    <xf numFmtId="0" fontId="25" fillId="0" borderId="0" xfId="0" applyFont="1" applyFill="1" applyAlignment="1">
      <alignment vertical="center"/>
    </xf>
    <xf numFmtId="176" fontId="5" fillId="0" borderId="0" xfId="1" applyNumberFormat="1" applyFont="1" applyFill="1" applyAlignment="1">
      <alignment vertical="center"/>
    </xf>
    <xf numFmtId="176" fontId="23" fillId="0" borderId="0" xfId="1" applyNumberFormat="1" applyFont="1" applyFill="1" applyAlignment="1">
      <alignment vertical="center"/>
    </xf>
    <xf numFmtId="176" fontId="14" fillId="0" borderId="0" xfId="1" applyNumberFormat="1" applyFont="1" applyFill="1" applyAlignment="1">
      <alignment horizontal="right" vertical="center"/>
    </xf>
    <xf numFmtId="176" fontId="18" fillId="0" borderId="0" xfId="1" applyNumberFormat="1" applyFont="1" applyFill="1" applyAlignment="1"/>
    <xf numFmtId="176" fontId="27" fillId="0" borderId="1" xfId="1"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xf>
    <xf numFmtId="176" fontId="18" fillId="0" borderId="0" xfId="0" applyNumberFormat="1" applyFont="1" applyFill="1"/>
    <xf numFmtId="3" fontId="33" fillId="0" borderId="1" xfId="0" applyNumberFormat="1" applyFont="1" applyFill="1" applyBorder="1" applyAlignment="1" applyProtection="1">
      <alignment horizontal="right" vertical="center"/>
    </xf>
    <xf numFmtId="0" fontId="32" fillId="0" borderId="1" xfId="0" applyNumberFormat="1" applyFont="1" applyFill="1" applyBorder="1" applyAlignment="1" applyProtection="1">
      <alignment horizontal="center" vertical="center"/>
    </xf>
    <xf numFmtId="0" fontId="32" fillId="0" borderId="1" xfId="0" applyNumberFormat="1" applyFont="1" applyFill="1" applyBorder="1" applyAlignment="1" applyProtection="1">
      <alignment vertical="center"/>
    </xf>
    <xf numFmtId="176" fontId="33" fillId="0" borderId="1" xfId="1" applyNumberFormat="1" applyFont="1" applyFill="1" applyBorder="1" applyAlignment="1" applyProtection="1">
      <alignment horizontal="right" vertical="center"/>
    </xf>
    <xf numFmtId="0" fontId="33" fillId="0" borderId="1" xfId="0" applyNumberFormat="1" applyFont="1" applyFill="1" applyBorder="1" applyAlignment="1" applyProtection="1">
      <alignment vertical="center"/>
    </xf>
    <xf numFmtId="176" fontId="32" fillId="0" borderId="1" xfId="1" applyNumberFormat="1" applyFont="1" applyFill="1" applyBorder="1" applyAlignment="1" applyProtection="1">
      <alignment horizontal="right" vertical="center"/>
    </xf>
    <xf numFmtId="0" fontId="27" fillId="0" borderId="1" xfId="0" applyFont="1" applyFill="1" applyBorder="1" applyAlignment="1">
      <alignment horizontal="center" vertical="center"/>
    </xf>
    <xf numFmtId="0" fontId="17" fillId="0" borderId="0" xfId="0" applyFont="1" applyFill="1" applyAlignment="1">
      <alignment vertical="center"/>
    </xf>
    <xf numFmtId="0" fontId="15" fillId="0" borderId="1" xfId="0" applyNumberFormat="1" applyFont="1" applyFill="1" applyBorder="1" applyAlignment="1" applyProtection="1">
      <alignment vertical="center"/>
    </xf>
    <xf numFmtId="3" fontId="16" fillId="0" borderId="1"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vertical="center"/>
    </xf>
    <xf numFmtId="0" fontId="15" fillId="0" borderId="1" xfId="0" applyNumberFormat="1" applyFont="1" applyFill="1" applyBorder="1" applyAlignment="1" applyProtection="1">
      <alignment horizontal="center" vertical="center"/>
    </xf>
    <xf numFmtId="0" fontId="0" fillId="0" borderId="1" xfId="0" applyFont="1" applyFill="1" applyBorder="1" applyAlignment="1">
      <alignment horizontal="center" vertical="center"/>
    </xf>
    <xf numFmtId="43" fontId="3" fillId="0" borderId="1" xfId="1" applyFont="1" applyFill="1" applyBorder="1" applyAlignment="1">
      <alignment horizontal="left" vertical="center"/>
    </xf>
    <xf numFmtId="176" fontId="3" fillId="0" borderId="1" xfId="1" applyNumberFormat="1" applyFont="1" applyBorder="1" applyAlignment="1">
      <alignment vertical="center"/>
    </xf>
    <xf numFmtId="176" fontId="33" fillId="0" borderId="1" xfId="1" applyNumberFormat="1" applyFont="1" applyFill="1" applyBorder="1" applyAlignment="1" applyProtection="1">
      <alignment horizontal="center" vertical="center"/>
    </xf>
    <xf numFmtId="0" fontId="32" fillId="0" borderId="1" xfId="0" applyNumberFormat="1" applyFont="1" applyFill="1" applyBorder="1" applyAlignment="1" applyProtection="1">
      <alignment horizontal="left" vertical="center"/>
    </xf>
    <xf numFmtId="0" fontId="33" fillId="0" borderId="1" xfId="0" applyNumberFormat="1" applyFont="1" applyFill="1" applyBorder="1" applyAlignment="1" applyProtection="1">
      <alignment horizontal="left" vertical="center"/>
    </xf>
    <xf numFmtId="0" fontId="35" fillId="0" borderId="1" xfId="0" applyFont="1" applyFill="1" applyBorder="1" applyAlignment="1">
      <alignment horizontal="center" vertical="center"/>
    </xf>
    <xf numFmtId="0" fontId="11" fillId="0" borderId="1" xfId="0" applyNumberFormat="1" applyFont="1" applyFill="1" applyBorder="1" applyAlignment="1" applyProtection="1">
      <alignment vertical="center"/>
    </xf>
    <xf numFmtId="3" fontId="12" fillId="0" borderId="1"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vertical="center"/>
    </xf>
    <xf numFmtId="176" fontId="0" fillId="0" borderId="0" xfId="0" applyNumberFormat="1" applyFill="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15" fillId="0" borderId="1" xfId="0" applyNumberFormat="1" applyFont="1" applyFill="1" applyBorder="1" applyAlignment="1" applyProtection="1">
      <alignment horizontal="left" vertical="center"/>
    </xf>
    <xf numFmtId="0" fontId="16" fillId="0" borderId="1" xfId="0" applyNumberFormat="1" applyFont="1" applyFill="1" applyBorder="1" applyAlignment="1" applyProtection="1">
      <alignment horizontal="left" vertical="center"/>
    </xf>
    <xf numFmtId="0" fontId="5" fillId="0" borderId="1" xfId="0" applyFont="1" applyFill="1" applyBorder="1" applyAlignment="1">
      <alignment horizontal="center" vertical="center"/>
    </xf>
    <xf numFmtId="176" fontId="5" fillId="0" borderId="1" xfId="1" applyNumberFormat="1" applyFont="1" applyFill="1" applyBorder="1" applyAlignment="1">
      <alignment vertical="center"/>
    </xf>
    <xf numFmtId="0" fontId="19"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xf>
    <xf numFmtId="0" fontId="3" fillId="0" borderId="0" xfId="0" applyFont="1" applyAlignment="1">
      <alignment vertical="center"/>
    </xf>
    <xf numFmtId="0" fontId="8" fillId="0" borderId="1" xfId="0" applyFont="1" applyBorder="1" applyAlignment="1">
      <alignment horizontal="center" vertical="center"/>
    </xf>
    <xf numFmtId="177" fontId="17" fillId="0" borderId="1" xfId="0" applyNumberFormat="1" applyFont="1" applyBorder="1" applyAlignment="1">
      <alignment vertical="center"/>
    </xf>
    <xf numFmtId="0" fontId="3" fillId="0" borderId="0" xfId="0" applyFont="1" applyFill="1" applyAlignment="1">
      <alignment vertical="center"/>
    </xf>
    <xf numFmtId="177" fontId="0" fillId="0" borderId="1" xfId="0" applyNumberFormat="1" applyBorder="1" applyAlignment="1">
      <alignment vertical="center"/>
    </xf>
    <xf numFmtId="178" fontId="17" fillId="0" borderId="1" xfId="0" applyNumberFormat="1" applyFont="1" applyBorder="1" applyAlignment="1">
      <alignment vertical="center"/>
    </xf>
    <xf numFmtId="177" fontId="17" fillId="0" borderId="1" xfId="0" applyNumberFormat="1" applyFont="1" applyFill="1" applyBorder="1" applyAlignment="1">
      <alignment vertical="center"/>
    </xf>
    <xf numFmtId="0" fontId="0" fillId="0" borderId="1" xfId="0" applyFill="1" applyBorder="1" applyAlignment="1">
      <alignment vertical="center"/>
    </xf>
    <xf numFmtId="177" fontId="0" fillId="0" borderId="1" xfId="0" applyNumberFormat="1" applyFill="1" applyBorder="1" applyAlignment="1">
      <alignment vertical="center"/>
    </xf>
    <xf numFmtId="179" fontId="0" fillId="0" borderId="0" xfId="2" applyNumberFormat="1" applyFont="1" applyAlignment="1">
      <alignment vertical="center"/>
    </xf>
    <xf numFmtId="0" fontId="36" fillId="0" borderId="1" xfId="0" applyNumberFormat="1" applyFont="1" applyFill="1" applyBorder="1" applyAlignment="1" applyProtection="1">
      <alignment vertical="center"/>
    </xf>
    <xf numFmtId="0" fontId="37" fillId="0" borderId="1" xfId="0" applyNumberFormat="1" applyFont="1" applyFill="1" applyBorder="1" applyAlignment="1" applyProtection="1">
      <alignment horizontal="center" vertical="center"/>
    </xf>
    <xf numFmtId="176" fontId="38" fillId="0" borderId="1" xfId="1" applyNumberFormat="1" applyFont="1" applyFill="1" applyBorder="1" applyAlignment="1" applyProtection="1">
      <alignment horizontal="right" vertical="center"/>
    </xf>
    <xf numFmtId="0" fontId="39" fillId="0" borderId="1" xfId="0" applyFont="1" applyBorder="1"/>
    <xf numFmtId="0" fontId="17" fillId="0" borderId="1" xfId="0" applyNumberFormat="1" applyFont="1" applyBorder="1" applyAlignment="1">
      <alignment vertical="center"/>
    </xf>
    <xf numFmtId="0" fontId="9" fillId="0" borderId="0" xfId="0" applyFont="1" applyAlignment="1">
      <alignment horizontal="center" vertical="center"/>
    </xf>
    <xf numFmtId="0" fontId="9" fillId="0" borderId="0" xfId="0" applyFont="1" applyFill="1" applyAlignment="1">
      <alignment horizontal="center" vertical="center"/>
    </xf>
    <xf numFmtId="43" fontId="22" fillId="0" borderId="0" xfId="1" applyFont="1" applyFill="1" applyAlignment="1" applyProtection="1">
      <alignment horizontal="center" vertical="center"/>
    </xf>
    <xf numFmtId="43" fontId="12" fillId="0" borderId="0" xfId="1" applyFont="1" applyFill="1" applyAlignment="1" applyProtection="1">
      <alignment horizontal="right" vertical="center"/>
    </xf>
    <xf numFmtId="0" fontId="22" fillId="0" borderId="0" xfId="0" applyNumberFormat="1" applyFont="1" applyFill="1" applyAlignment="1" applyProtection="1">
      <alignment horizontal="center" vertical="center" wrapText="1"/>
    </xf>
    <xf numFmtId="0" fontId="34"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21" fillId="0" borderId="0" xfId="0" applyFont="1" applyFill="1" applyAlignment="1">
      <alignment horizontal="center" vertical="center"/>
    </xf>
    <xf numFmtId="0" fontId="21" fillId="0" borderId="0" xfId="0" applyFont="1" applyAlignment="1">
      <alignment horizontal="center" vertical="center"/>
    </xf>
    <xf numFmtId="0" fontId="22"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right" vertical="center"/>
    </xf>
    <xf numFmtId="0" fontId="21" fillId="0" borderId="0" xfId="0" applyFont="1" applyFill="1" applyBorder="1" applyAlignment="1">
      <alignment horizontal="center" vertical="center"/>
    </xf>
    <xf numFmtId="0" fontId="9" fillId="0" borderId="0" xfId="0" applyFont="1" applyAlignment="1">
      <alignment horizontal="center" vertical="center" wrapText="1"/>
    </xf>
  </cellXfs>
  <cellStyles count="3">
    <cellStyle name="百分比" xfId="2" builtinId="5"/>
    <cellStyle name="常规" xfId="0" builtinId="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zoomScale="105" zoomScaleNormal="105" workbookViewId="0">
      <selection activeCell="D12" sqref="D12"/>
    </sheetView>
  </sheetViews>
  <sheetFormatPr defaultRowHeight="24.95" customHeight="1"/>
  <cols>
    <col min="1" max="1" width="37.75" style="1" customWidth="1"/>
    <col min="2" max="2" width="12.875" style="18" customWidth="1"/>
    <col min="3" max="6" width="12.875" style="1" customWidth="1"/>
    <col min="7" max="16384" width="9" style="1"/>
  </cols>
  <sheetData>
    <row r="1" spans="1:6" ht="24.95" customHeight="1">
      <c r="A1" s="128" t="s">
        <v>413</v>
      </c>
      <c r="B1" s="128"/>
      <c r="C1" s="128"/>
      <c r="D1" s="128"/>
      <c r="E1" s="128"/>
      <c r="F1" s="128"/>
    </row>
    <row r="2" spans="1:6" ht="24.95" customHeight="1">
      <c r="A2" s="2"/>
      <c r="B2" s="72"/>
      <c r="C2" s="2"/>
      <c r="F2" s="113" t="s">
        <v>2163</v>
      </c>
    </row>
    <row r="3" spans="1:6" s="6" customFormat="1" ht="24.95" customHeight="1">
      <c r="A3" s="5" t="s">
        <v>2</v>
      </c>
      <c r="B3" s="73" t="s">
        <v>3</v>
      </c>
      <c r="C3" s="5" t="s">
        <v>4</v>
      </c>
      <c r="D3" s="5" t="s">
        <v>5</v>
      </c>
      <c r="E3" s="114" t="s">
        <v>2161</v>
      </c>
      <c r="F3" s="114" t="s">
        <v>2162</v>
      </c>
    </row>
    <row r="4" spans="1:6" ht="24.95" customHeight="1">
      <c r="A4" s="3" t="s">
        <v>0</v>
      </c>
      <c r="B4" s="8">
        <f>SUM(B5:B21)</f>
        <v>456765</v>
      </c>
      <c r="C4" s="8">
        <f>SUM(C5:C21)</f>
        <v>454402</v>
      </c>
      <c r="D4" s="8">
        <f>SUM(D5:D21)</f>
        <v>459555</v>
      </c>
      <c r="E4" s="115">
        <f>D4/C4*100</f>
        <v>101.13401789604799</v>
      </c>
      <c r="F4" s="115">
        <v>105.99962172236266</v>
      </c>
    </row>
    <row r="5" spans="1:6" ht="24.95" customHeight="1">
      <c r="A5" s="4" t="s">
        <v>390</v>
      </c>
      <c r="B5" s="71">
        <v>226901</v>
      </c>
      <c r="C5" s="8">
        <v>224588</v>
      </c>
      <c r="D5" s="8">
        <v>210801</v>
      </c>
      <c r="E5" s="115">
        <f t="shared" ref="E5:E28" si="0">D5/C5*100</f>
        <v>93.861203626195518</v>
      </c>
      <c r="F5" s="115">
        <v>98.820997956083929</v>
      </c>
    </row>
    <row r="6" spans="1:6" ht="24.95" customHeight="1">
      <c r="A6" s="4" t="s">
        <v>391</v>
      </c>
      <c r="B6" s="71"/>
      <c r="C6" s="8"/>
      <c r="D6" s="8"/>
      <c r="E6" s="115"/>
      <c r="F6" s="115"/>
    </row>
    <row r="7" spans="1:6" ht="24.95" customHeight="1">
      <c r="A7" s="4" t="s">
        <v>392</v>
      </c>
      <c r="B7" s="71">
        <v>37423</v>
      </c>
      <c r="C7" s="8">
        <v>38216</v>
      </c>
      <c r="D7" s="8">
        <v>41379</v>
      </c>
      <c r="E7" s="115">
        <f t="shared" si="0"/>
        <v>108.27663805735817</v>
      </c>
      <c r="F7" s="115">
        <v>123.89293092607562</v>
      </c>
    </row>
    <row r="8" spans="1:6" ht="24.95" customHeight="1">
      <c r="A8" s="4" t="s">
        <v>393</v>
      </c>
      <c r="B8" s="71"/>
      <c r="C8" s="8"/>
      <c r="D8" s="8"/>
      <c r="E8" s="115"/>
      <c r="F8" s="115"/>
    </row>
    <row r="9" spans="1:6" ht="24.95" customHeight="1">
      <c r="A9" s="4" t="s">
        <v>394</v>
      </c>
      <c r="B9" s="71">
        <v>14591</v>
      </c>
      <c r="C9" s="8">
        <v>11673</v>
      </c>
      <c r="D9" s="8">
        <v>9246</v>
      </c>
      <c r="E9" s="115">
        <f t="shared" si="0"/>
        <v>79.208429709586227</v>
      </c>
      <c r="F9" s="115">
        <v>46.955461886140874</v>
      </c>
    </row>
    <row r="10" spans="1:6" ht="24.95" customHeight="1">
      <c r="A10" s="4" t="s">
        <v>395</v>
      </c>
      <c r="B10" s="71">
        <v>26479</v>
      </c>
      <c r="C10" s="8">
        <v>27696</v>
      </c>
      <c r="D10" s="8">
        <v>28518</v>
      </c>
      <c r="E10" s="115">
        <f t="shared" si="0"/>
        <v>102.96793760831888</v>
      </c>
      <c r="F10" s="115">
        <v>115.74803149606299</v>
      </c>
    </row>
    <row r="11" spans="1:6" ht="24.95" customHeight="1">
      <c r="A11" s="4" t="s">
        <v>396</v>
      </c>
      <c r="B11" s="71">
        <v>39123</v>
      </c>
      <c r="C11" s="8">
        <v>38719</v>
      </c>
      <c r="D11" s="8">
        <v>35635</v>
      </c>
      <c r="E11" s="115">
        <f t="shared" si="0"/>
        <v>92.034918257186391</v>
      </c>
      <c r="F11" s="115">
        <v>94.068422997729797</v>
      </c>
    </row>
    <row r="12" spans="1:6" ht="24.95" customHeight="1">
      <c r="A12" s="4" t="s">
        <v>397</v>
      </c>
      <c r="B12" s="71">
        <v>16883</v>
      </c>
      <c r="C12" s="8">
        <v>16144</v>
      </c>
      <c r="D12" s="8">
        <v>18553</v>
      </c>
      <c r="E12" s="115">
        <f t="shared" si="0"/>
        <v>114.9219524281467</v>
      </c>
      <c r="F12" s="115">
        <v>111.77852753343775</v>
      </c>
    </row>
    <row r="13" spans="1:6" ht="24.95" customHeight="1">
      <c r="A13" s="4" t="s">
        <v>398</v>
      </c>
      <c r="B13" s="71">
        <v>11646</v>
      </c>
      <c r="C13" s="8">
        <v>12090</v>
      </c>
      <c r="D13" s="8">
        <v>12733</v>
      </c>
      <c r="E13" s="115">
        <f t="shared" si="0"/>
        <v>105.31844499586435</v>
      </c>
      <c r="F13" s="115">
        <v>111.51690313540024</v>
      </c>
    </row>
    <row r="14" spans="1:6" ht="24.95" customHeight="1">
      <c r="A14" s="4" t="s">
        <v>399</v>
      </c>
      <c r="B14" s="71">
        <v>24583</v>
      </c>
      <c r="C14" s="8">
        <v>23763</v>
      </c>
      <c r="D14" s="8">
        <v>26954</v>
      </c>
      <c r="E14" s="115">
        <f t="shared" si="0"/>
        <v>113.42843917013845</v>
      </c>
      <c r="F14" s="115">
        <v>110.31349758533192</v>
      </c>
    </row>
    <row r="15" spans="1:6" ht="24.95" customHeight="1">
      <c r="A15" s="4" t="s">
        <v>400</v>
      </c>
      <c r="B15" s="71">
        <v>12814</v>
      </c>
      <c r="C15" s="8">
        <v>9389</v>
      </c>
      <c r="D15" s="8">
        <v>14035</v>
      </c>
      <c r="E15" s="115">
        <f t="shared" si="0"/>
        <v>149.48343806582173</v>
      </c>
      <c r="F15" s="115">
        <v>181.91834089436162</v>
      </c>
    </row>
    <row r="16" spans="1:6" ht="24.95" customHeight="1">
      <c r="A16" s="4" t="s">
        <v>401</v>
      </c>
      <c r="B16" s="71">
        <v>6260</v>
      </c>
      <c r="C16" s="8">
        <v>6553</v>
      </c>
      <c r="D16" s="8">
        <v>6745</v>
      </c>
      <c r="E16" s="115">
        <f t="shared" si="0"/>
        <v>102.92995574546009</v>
      </c>
      <c r="F16" s="115">
        <v>110.33862260755767</v>
      </c>
    </row>
    <row r="17" spans="1:6" ht="24.95" customHeight="1">
      <c r="A17" s="4" t="s">
        <v>402</v>
      </c>
      <c r="B17" s="71">
        <v>11100</v>
      </c>
      <c r="C17" s="8">
        <v>13715</v>
      </c>
      <c r="D17" s="8">
        <v>17093</v>
      </c>
      <c r="E17" s="115">
        <f t="shared" si="0"/>
        <v>124.62996718920888</v>
      </c>
      <c r="F17" s="115">
        <v>363.75824643541182</v>
      </c>
    </row>
    <row r="18" spans="1:6" ht="24.95" customHeight="1">
      <c r="A18" s="4" t="s">
        <v>403</v>
      </c>
      <c r="B18" s="71">
        <v>17980</v>
      </c>
      <c r="C18" s="8">
        <v>22390</v>
      </c>
      <c r="D18" s="8">
        <v>27288</v>
      </c>
      <c r="E18" s="115">
        <f t="shared" si="0"/>
        <v>121.87583742742297</v>
      </c>
      <c r="F18" s="115">
        <v>110.42408546455162</v>
      </c>
    </row>
    <row r="19" spans="1:6" ht="24.95" customHeight="1">
      <c r="A19" s="4" t="s">
        <v>404</v>
      </c>
      <c r="B19" s="71">
        <v>7138</v>
      </c>
      <c r="C19" s="8">
        <v>5131</v>
      </c>
      <c r="D19" s="8">
        <v>5168</v>
      </c>
      <c r="E19" s="115">
        <f t="shared" si="0"/>
        <v>100.72110699668681</v>
      </c>
      <c r="F19" s="115">
        <v>92.434269361473795</v>
      </c>
    </row>
    <row r="20" spans="1:6" ht="24.95" customHeight="1">
      <c r="A20" s="4" t="s">
        <v>405</v>
      </c>
      <c r="B20" s="71">
        <v>3654</v>
      </c>
      <c r="C20" s="8">
        <v>4127</v>
      </c>
      <c r="D20" s="8">
        <v>5342</v>
      </c>
      <c r="E20" s="115">
        <f t="shared" si="0"/>
        <v>129.4402713835716</v>
      </c>
      <c r="F20" s="115">
        <v>160.03594967046135</v>
      </c>
    </row>
    <row r="21" spans="1:6" ht="24.95" customHeight="1">
      <c r="A21" s="4" t="s">
        <v>412</v>
      </c>
      <c r="B21" s="71">
        <v>190</v>
      </c>
      <c r="C21" s="8">
        <v>208</v>
      </c>
      <c r="D21" s="8">
        <v>65</v>
      </c>
      <c r="E21" s="115">
        <f t="shared" si="0"/>
        <v>31.25</v>
      </c>
      <c r="F21" s="127"/>
    </row>
    <row r="22" spans="1:6" ht="24.95" customHeight="1">
      <c r="A22" s="3" t="s">
        <v>1</v>
      </c>
      <c r="B22" s="8">
        <f>SUM(B23:B28)</f>
        <v>162049</v>
      </c>
      <c r="C22" s="8">
        <f t="shared" ref="C22" si="1">SUM(C23:C28)</f>
        <v>174236</v>
      </c>
      <c r="D22" s="8">
        <f>SUM(D23:D28)</f>
        <v>170090</v>
      </c>
      <c r="E22" s="115">
        <f t="shared" si="0"/>
        <v>97.620468789457988</v>
      </c>
      <c r="F22" s="115">
        <v>93.722793445079958</v>
      </c>
    </row>
    <row r="23" spans="1:6" ht="24.95" customHeight="1">
      <c r="A23" s="4" t="s">
        <v>406</v>
      </c>
      <c r="B23" s="71">
        <v>29022</v>
      </c>
      <c r="C23" s="8">
        <v>30691</v>
      </c>
      <c r="D23" s="8">
        <v>33217</v>
      </c>
      <c r="E23" s="115">
        <f t="shared" si="0"/>
        <v>108.23042585774331</v>
      </c>
      <c r="F23" s="115">
        <v>85.943078913324712</v>
      </c>
    </row>
    <row r="24" spans="1:6" ht="24.95" customHeight="1">
      <c r="A24" s="4" t="s">
        <v>407</v>
      </c>
      <c r="B24" s="71">
        <v>22150</v>
      </c>
      <c r="C24" s="8">
        <v>22579</v>
      </c>
      <c r="D24" s="8">
        <v>23131</v>
      </c>
      <c r="E24" s="115">
        <f t="shared" si="0"/>
        <v>102.44474954603835</v>
      </c>
      <c r="F24" s="115">
        <v>100.78867102396514</v>
      </c>
    </row>
    <row r="25" spans="1:6" ht="24.95" customHeight="1">
      <c r="A25" s="4" t="s">
        <v>408</v>
      </c>
      <c r="B25" s="71">
        <v>17800</v>
      </c>
      <c r="C25" s="8">
        <v>23188</v>
      </c>
      <c r="D25" s="8">
        <v>20810</v>
      </c>
      <c r="E25" s="115">
        <f t="shared" si="0"/>
        <v>89.744695532171818</v>
      </c>
      <c r="F25" s="115">
        <v>120.54683426982564</v>
      </c>
    </row>
    <row r="26" spans="1:6" ht="24.95" customHeight="1">
      <c r="A26" s="4" t="s">
        <v>409</v>
      </c>
      <c r="B26" s="71">
        <v>19893</v>
      </c>
      <c r="C26" s="8">
        <v>21985</v>
      </c>
      <c r="D26" s="8">
        <v>39570</v>
      </c>
      <c r="E26" s="115">
        <f t="shared" si="0"/>
        <v>179.98635433249945</v>
      </c>
      <c r="F26" s="115">
        <v>76.651879975979696</v>
      </c>
    </row>
    <row r="27" spans="1:6" ht="24.95" customHeight="1">
      <c r="A27" s="4" t="s">
        <v>410</v>
      </c>
      <c r="B27" s="71">
        <v>12170</v>
      </c>
      <c r="C27" s="8">
        <v>12502</v>
      </c>
      <c r="D27" s="8">
        <v>13259</v>
      </c>
      <c r="E27" s="115">
        <f t="shared" si="0"/>
        <v>106.05503119500881</v>
      </c>
      <c r="F27" s="115">
        <v>211.36617248525425</v>
      </c>
    </row>
    <row r="28" spans="1:6" ht="24.95" customHeight="1">
      <c r="A28" s="4" t="s">
        <v>411</v>
      </c>
      <c r="B28" s="71">
        <v>61014</v>
      </c>
      <c r="C28" s="8">
        <v>63291</v>
      </c>
      <c r="D28" s="8">
        <v>40103</v>
      </c>
      <c r="E28" s="115">
        <f t="shared" si="0"/>
        <v>63.362879398334684</v>
      </c>
      <c r="F28" s="115">
        <v>89.669744874002191</v>
      </c>
    </row>
    <row r="29" spans="1:6" ht="24.95" customHeight="1">
      <c r="A29" s="7" t="s">
        <v>6</v>
      </c>
      <c r="B29" s="8">
        <f>B22+B4</f>
        <v>618814</v>
      </c>
      <c r="C29" s="8">
        <f>C22+C4</f>
        <v>628638</v>
      </c>
      <c r="D29" s="8">
        <f>D22+D4</f>
        <v>629645</v>
      </c>
      <c r="E29" s="115">
        <f>D29/C29*100</f>
        <v>100.16018758013357</v>
      </c>
      <c r="F29" s="115">
        <v>102.37697268082975</v>
      </c>
    </row>
    <row r="30" spans="1:6" ht="24.95" customHeight="1">
      <c r="B30" s="74"/>
    </row>
    <row r="31" spans="1:6" ht="24.95" customHeight="1">
      <c r="E31" s="122"/>
    </row>
  </sheetData>
  <mergeCells count="1">
    <mergeCell ref="A1:F1"/>
  </mergeCells>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showZeros="0" topLeftCell="A55" workbookViewId="0">
      <selection activeCell="B54" sqref="B54:B73"/>
    </sheetView>
  </sheetViews>
  <sheetFormatPr defaultRowHeight="24.95" customHeight="1"/>
  <cols>
    <col min="1" max="1" width="52.25" style="20" customWidth="1"/>
    <col min="2" max="2" width="16.75" style="20" customWidth="1"/>
    <col min="3" max="16384" width="9" style="20"/>
  </cols>
  <sheetData>
    <row r="1" spans="1:2" ht="24.95" customHeight="1">
      <c r="A1" s="135" t="s">
        <v>1726</v>
      </c>
      <c r="B1" s="135"/>
    </row>
    <row r="2" spans="1:2" s="46" customFormat="1" ht="24.95" customHeight="1">
      <c r="A2" s="49"/>
      <c r="B2" s="52" t="s">
        <v>78</v>
      </c>
    </row>
    <row r="3" spans="1:2" s="46" customFormat="1" ht="24.95" customHeight="1">
      <c r="A3" s="100" t="s">
        <v>77</v>
      </c>
      <c r="B3" s="100" t="s">
        <v>75</v>
      </c>
    </row>
    <row r="4" spans="1:2" s="46" customFormat="1" ht="24.95" customHeight="1">
      <c r="A4" s="84" t="s">
        <v>2111</v>
      </c>
      <c r="B4" s="82">
        <f>SUM(B5,B12,B53)</f>
        <v>219031</v>
      </c>
    </row>
    <row r="5" spans="1:2" s="46" customFormat="1" ht="24.95" customHeight="1">
      <c r="A5" s="84" t="s">
        <v>2112</v>
      </c>
      <c r="B5" s="82">
        <f>SUM(B6:B11)</f>
        <v>12739</v>
      </c>
    </row>
    <row r="6" spans="1:2" s="46" customFormat="1" ht="24.95" customHeight="1">
      <c r="A6" s="86" t="s">
        <v>2113</v>
      </c>
      <c r="B6" s="82">
        <v>3865</v>
      </c>
    </row>
    <row r="7" spans="1:2" s="46" customFormat="1" ht="24.95" customHeight="1">
      <c r="A7" s="86" t="s">
        <v>2114</v>
      </c>
      <c r="B7" s="82">
        <v>473</v>
      </c>
    </row>
    <row r="8" spans="1:2" s="46" customFormat="1" ht="24.95" customHeight="1">
      <c r="A8" s="86" t="s">
        <v>2115</v>
      </c>
      <c r="B8" s="82">
        <v>6058</v>
      </c>
    </row>
    <row r="9" spans="1:2" s="46" customFormat="1" ht="24.95" customHeight="1">
      <c r="A9" s="86" t="s">
        <v>2116</v>
      </c>
      <c r="B9" s="82">
        <v>171</v>
      </c>
    </row>
    <row r="10" spans="1:2" s="46" customFormat="1" ht="24.95" customHeight="1">
      <c r="A10" s="86" t="s">
        <v>2117</v>
      </c>
      <c r="B10" s="82">
        <v>7499</v>
      </c>
    </row>
    <row r="11" spans="1:2" s="46" customFormat="1" ht="24.95" customHeight="1">
      <c r="A11" s="86" t="s">
        <v>2118</v>
      </c>
      <c r="B11" s="82">
        <v>-5327</v>
      </c>
    </row>
    <row r="12" spans="1:2" s="46" customFormat="1" ht="24.95" customHeight="1">
      <c r="A12" s="84" t="s">
        <v>2119</v>
      </c>
      <c r="B12" s="82">
        <f>SUM(B13:B52)</f>
        <v>164411</v>
      </c>
    </row>
    <row r="13" spans="1:2" s="46" customFormat="1" ht="24.95" customHeight="1">
      <c r="A13" s="86" t="s">
        <v>2120</v>
      </c>
      <c r="B13" s="82">
        <v>0</v>
      </c>
    </row>
    <row r="14" spans="1:2" s="46" customFormat="1" ht="24.95" customHeight="1">
      <c r="A14" s="86" t="s">
        <v>2121</v>
      </c>
      <c r="B14" s="82">
        <v>57090</v>
      </c>
    </row>
    <row r="15" spans="1:2" s="46" customFormat="1" ht="24.95" customHeight="1">
      <c r="A15" s="86" t="s">
        <v>2122</v>
      </c>
      <c r="B15" s="82">
        <v>8764</v>
      </c>
    </row>
    <row r="16" spans="1:2" s="46" customFormat="1" ht="24.95" customHeight="1">
      <c r="A16" s="86" t="s">
        <v>2123</v>
      </c>
      <c r="B16" s="82">
        <v>32398</v>
      </c>
    </row>
    <row r="17" spans="1:2" s="46" customFormat="1" ht="24.95" customHeight="1">
      <c r="A17" s="86" t="s">
        <v>2124</v>
      </c>
      <c r="B17" s="82">
        <v>8470</v>
      </c>
    </row>
    <row r="18" spans="1:2" s="46" customFormat="1" ht="24.95" customHeight="1">
      <c r="A18" s="86" t="s">
        <v>2125</v>
      </c>
      <c r="B18" s="82">
        <v>-13581</v>
      </c>
    </row>
    <row r="19" spans="1:2" s="46" customFormat="1" ht="24.95" customHeight="1">
      <c r="A19" s="86" t="s">
        <v>2126</v>
      </c>
      <c r="B19" s="82">
        <v>0</v>
      </c>
    </row>
    <row r="20" spans="1:2" s="46" customFormat="1" ht="24.95" customHeight="1">
      <c r="A20" s="86" t="s">
        <v>2127</v>
      </c>
      <c r="B20" s="82">
        <v>0</v>
      </c>
    </row>
    <row r="21" spans="1:2" s="46" customFormat="1" ht="24.95" customHeight="1">
      <c r="A21" s="86" t="s">
        <v>2128</v>
      </c>
      <c r="B21" s="82">
        <v>0</v>
      </c>
    </row>
    <row r="22" spans="1:2" s="46" customFormat="1" ht="24.95" customHeight="1">
      <c r="A22" s="86" t="s">
        <v>2129</v>
      </c>
      <c r="B22" s="82">
        <v>0</v>
      </c>
    </row>
    <row r="23" spans="1:2" s="46" customFormat="1" ht="24.95" customHeight="1">
      <c r="A23" s="86" t="s">
        <v>2130</v>
      </c>
      <c r="B23" s="82">
        <v>0</v>
      </c>
    </row>
    <row r="24" spans="1:2" s="46" customFormat="1" ht="24.95" customHeight="1">
      <c r="A24" s="86" t="s">
        <v>2131</v>
      </c>
      <c r="B24" s="82">
        <v>0</v>
      </c>
    </row>
    <row r="25" spans="1:2" s="46" customFormat="1" ht="24.95" customHeight="1">
      <c r="A25" s="86" t="s">
        <v>2132</v>
      </c>
      <c r="B25" s="82">
        <v>0</v>
      </c>
    </row>
    <row r="26" spans="1:2" s="46" customFormat="1" ht="24.95" customHeight="1">
      <c r="A26" s="86" t="s">
        <v>2133</v>
      </c>
      <c r="B26" s="82">
        <v>7571</v>
      </c>
    </row>
    <row r="27" spans="1:2" s="46" customFormat="1" ht="24.95" customHeight="1">
      <c r="A27" s="86" t="s">
        <v>2134</v>
      </c>
      <c r="B27" s="82">
        <v>13302</v>
      </c>
    </row>
    <row r="28" spans="1:2" s="46" customFormat="1" ht="24.95" customHeight="1">
      <c r="A28" s="86" t="s">
        <v>2135</v>
      </c>
      <c r="B28" s="82">
        <v>0</v>
      </c>
    </row>
    <row r="29" spans="1:2" s="46" customFormat="1" ht="24.95" customHeight="1">
      <c r="A29" s="86" t="s">
        <v>2136</v>
      </c>
      <c r="B29" s="82">
        <v>0</v>
      </c>
    </row>
    <row r="30" spans="1:2" s="46" customFormat="1" ht="24.95" customHeight="1">
      <c r="A30" s="86" t="s">
        <v>2137</v>
      </c>
      <c r="B30" s="82">
        <v>0</v>
      </c>
    </row>
    <row r="31" spans="1:2" s="46" customFormat="1" ht="24.95" customHeight="1">
      <c r="A31" s="86" t="s">
        <v>2138</v>
      </c>
      <c r="B31" s="82">
        <v>854</v>
      </c>
    </row>
    <row r="32" spans="1:2" s="46" customFormat="1" ht="24.95" customHeight="1">
      <c r="A32" s="86" t="s">
        <v>2139</v>
      </c>
      <c r="B32" s="82">
        <v>0</v>
      </c>
    </row>
    <row r="33" spans="1:2" s="46" customFormat="1" ht="24.95" customHeight="1">
      <c r="A33" s="86" t="s">
        <v>2140</v>
      </c>
      <c r="B33" s="82">
        <v>0</v>
      </c>
    </row>
    <row r="34" spans="1:2" s="46" customFormat="1" ht="24.95" customHeight="1">
      <c r="A34" s="86" t="s">
        <v>2141</v>
      </c>
      <c r="B34" s="82">
        <v>0</v>
      </c>
    </row>
    <row r="35" spans="1:2" s="46" customFormat="1" ht="24.95" customHeight="1">
      <c r="A35" s="86" t="s">
        <v>2142</v>
      </c>
      <c r="B35" s="82">
        <v>14</v>
      </c>
    </row>
    <row r="36" spans="1:2" s="46" customFormat="1" ht="24.95" customHeight="1">
      <c r="A36" s="86" t="s">
        <v>2143</v>
      </c>
      <c r="B36" s="82">
        <v>11309</v>
      </c>
    </row>
    <row r="37" spans="1:2" s="46" customFormat="1" ht="24.95" customHeight="1">
      <c r="A37" s="86" t="s">
        <v>2144</v>
      </c>
      <c r="B37" s="82">
        <v>80</v>
      </c>
    </row>
    <row r="38" spans="1:2" s="46" customFormat="1" ht="24.95" customHeight="1">
      <c r="A38" s="86" t="s">
        <v>2145</v>
      </c>
      <c r="B38" s="82">
        <v>386</v>
      </c>
    </row>
    <row r="39" spans="1:2" s="46" customFormat="1" ht="24.95" customHeight="1">
      <c r="A39" s="86" t="s">
        <v>2146</v>
      </c>
      <c r="B39" s="82">
        <v>12516</v>
      </c>
    </row>
    <row r="40" spans="1:2" s="46" customFormat="1" ht="24.95" customHeight="1">
      <c r="A40" s="86" t="s">
        <v>2147</v>
      </c>
      <c r="B40" s="82">
        <v>7822</v>
      </c>
    </row>
    <row r="41" spans="1:2" s="46" customFormat="1" ht="24.95" customHeight="1">
      <c r="A41" s="86" t="s">
        <v>2148</v>
      </c>
      <c r="B41" s="82">
        <v>21</v>
      </c>
    </row>
    <row r="42" spans="1:2" s="46" customFormat="1" ht="24.95" customHeight="1">
      <c r="A42" s="86" t="s">
        <v>2149</v>
      </c>
      <c r="B42" s="82">
        <v>0</v>
      </c>
    </row>
    <row r="43" spans="1:2" s="46" customFormat="1" ht="24.95" customHeight="1">
      <c r="A43" s="86" t="s">
        <v>2150</v>
      </c>
      <c r="B43" s="82">
        <v>13192</v>
      </c>
    </row>
    <row r="44" spans="1:2" s="46" customFormat="1" ht="24.95" customHeight="1">
      <c r="A44" s="86" t="s">
        <v>2151</v>
      </c>
      <c r="B44" s="82">
        <v>1807</v>
      </c>
    </row>
    <row r="45" spans="1:2" s="46" customFormat="1" ht="24.95" customHeight="1">
      <c r="A45" s="86" t="s">
        <v>2152</v>
      </c>
      <c r="B45" s="82">
        <v>0</v>
      </c>
    </row>
    <row r="46" spans="1:2" s="46" customFormat="1" ht="24.95" customHeight="1">
      <c r="A46" s="86" t="s">
        <v>2153</v>
      </c>
      <c r="B46" s="82">
        <v>0</v>
      </c>
    </row>
    <row r="47" spans="1:2" s="46" customFormat="1" ht="24.95" customHeight="1">
      <c r="A47" s="86" t="s">
        <v>2154</v>
      </c>
      <c r="B47" s="82">
        <v>0</v>
      </c>
    </row>
    <row r="48" spans="1:2" s="46" customFormat="1" ht="24.95" customHeight="1">
      <c r="A48" s="86" t="s">
        <v>2155</v>
      </c>
      <c r="B48" s="82">
        <v>0</v>
      </c>
    </row>
    <row r="49" spans="1:2" s="46" customFormat="1" ht="24.95" customHeight="1">
      <c r="A49" s="86" t="s">
        <v>2156</v>
      </c>
      <c r="B49" s="82">
        <v>2069</v>
      </c>
    </row>
    <row r="50" spans="1:2" s="46" customFormat="1" ht="24.95" customHeight="1">
      <c r="A50" s="86" t="s">
        <v>2157</v>
      </c>
      <c r="B50" s="82">
        <v>0</v>
      </c>
    </row>
    <row r="51" spans="1:2" s="46" customFormat="1" ht="24.95" customHeight="1">
      <c r="A51" s="86" t="s">
        <v>2158</v>
      </c>
      <c r="B51" s="82">
        <v>0</v>
      </c>
    </row>
    <row r="52" spans="1:2" s="46" customFormat="1" ht="24.95" customHeight="1">
      <c r="A52" s="86" t="s">
        <v>2159</v>
      </c>
      <c r="B52" s="82">
        <v>327</v>
      </c>
    </row>
    <row r="53" spans="1:2" s="46" customFormat="1" ht="24.95" customHeight="1">
      <c r="A53" s="84" t="s">
        <v>2160</v>
      </c>
      <c r="B53" s="82">
        <f>SUM(B54:B73)</f>
        <v>41881</v>
      </c>
    </row>
    <row r="54" spans="1:2" s="46" customFormat="1" ht="24.95" customHeight="1">
      <c r="A54" s="86" t="s">
        <v>2091</v>
      </c>
      <c r="B54" s="82">
        <v>1005</v>
      </c>
    </row>
    <row r="55" spans="1:2" s="46" customFormat="1" ht="24.95" customHeight="1">
      <c r="A55" s="86" t="s">
        <v>2092</v>
      </c>
      <c r="B55" s="82">
        <v>0</v>
      </c>
    </row>
    <row r="56" spans="1:2" ht="24.95" customHeight="1">
      <c r="A56" s="86" t="s">
        <v>2093</v>
      </c>
      <c r="B56" s="82">
        <v>0</v>
      </c>
    </row>
    <row r="57" spans="1:2" ht="24.95" customHeight="1">
      <c r="A57" s="86" t="s">
        <v>2094</v>
      </c>
      <c r="B57" s="82">
        <v>1682</v>
      </c>
    </row>
    <row r="58" spans="1:2" ht="24.95" customHeight="1">
      <c r="A58" s="86" t="s">
        <v>2095</v>
      </c>
      <c r="B58" s="82">
        <v>776</v>
      </c>
    </row>
    <row r="59" spans="1:2" ht="24.95" customHeight="1">
      <c r="A59" s="86" t="s">
        <v>2096</v>
      </c>
      <c r="B59" s="82">
        <v>5087</v>
      </c>
    </row>
    <row r="60" spans="1:2" ht="24.95" customHeight="1">
      <c r="A60" s="86" t="s">
        <v>2097</v>
      </c>
      <c r="B60" s="82">
        <v>839</v>
      </c>
    </row>
    <row r="61" spans="1:2" ht="24.95" customHeight="1">
      <c r="A61" s="86" t="s">
        <v>2098</v>
      </c>
      <c r="B61" s="82">
        <v>2237</v>
      </c>
    </row>
    <row r="62" spans="1:2" ht="24.95" customHeight="1">
      <c r="A62" s="86" t="s">
        <v>2099</v>
      </c>
      <c r="B62" s="82">
        <v>1621</v>
      </c>
    </row>
    <row r="63" spans="1:2" ht="24.95" customHeight="1">
      <c r="A63" s="86" t="s">
        <v>2100</v>
      </c>
      <c r="B63" s="82">
        <v>460</v>
      </c>
    </row>
    <row r="64" spans="1:2" ht="24.95" customHeight="1">
      <c r="A64" s="86" t="s">
        <v>2101</v>
      </c>
      <c r="B64" s="82">
        <v>9905</v>
      </c>
    </row>
    <row r="65" spans="1:2" ht="24.95" customHeight="1">
      <c r="A65" s="86" t="s">
        <v>2102</v>
      </c>
      <c r="B65" s="82">
        <v>4475</v>
      </c>
    </row>
    <row r="66" spans="1:2" ht="24.95" customHeight="1">
      <c r="A66" s="86" t="s">
        <v>2103</v>
      </c>
      <c r="B66" s="82">
        <v>690</v>
      </c>
    </row>
    <row r="67" spans="1:2" ht="24.95" customHeight="1">
      <c r="A67" s="86" t="s">
        <v>2104</v>
      </c>
      <c r="B67" s="82">
        <v>2023</v>
      </c>
    </row>
    <row r="68" spans="1:2" ht="24.95" customHeight="1">
      <c r="A68" s="86" t="s">
        <v>2105</v>
      </c>
      <c r="B68" s="82">
        <v>761</v>
      </c>
    </row>
    <row r="69" spans="1:2" ht="24.95" customHeight="1">
      <c r="A69" s="86" t="s">
        <v>2106</v>
      </c>
      <c r="B69" s="82">
        <v>0</v>
      </c>
    </row>
    <row r="70" spans="1:2" ht="24.95" customHeight="1">
      <c r="A70" s="86" t="s">
        <v>2107</v>
      </c>
      <c r="B70" s="82">
        <v>60</v>
      </c>
    </row>
    <row r="71" spans="1:2" ht="24.95" customHeight="1">
      <c r="A71" s="86" t="s">
        <v>2108</v>
      </c>
      <c r="B71" s="82">
        <v>648</v>
      </c>
    </row>
    <row r="72" spans="1:2" ht="24.95" customHeight="1">
      <c r="A72" s="86" t="s">
        <v>2109</v>
      </c>
      <c r="B72" s="82">
        <v>52</v>
      </c>
    </row>
    <row r="73" spans="1:2" ht="24.95" customHeight="1">
      <c r="A73" s="86" t="s">
        <v>586</v>
      </c>
      <c r="B73" s="82">
        <v>9560</v>
      </c>
    </row>
  </sheetData>
  <mergeCells count="1">
    <mergeCell ref="A1:B1"/>
  </mergeCells>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G1" sqref="G1:G1048576"/>
    </sheetView>
  </sheetViews>
  <sheetFormatPr defaultRowHeight="24.95" customHeight="1"/>
  <cols>
    <col min="1" max="1" width="34.125" style="1" customWidth="1"/>
    <col min="2" max="6" width="11.125" style="1" customWidth="1"/>
    <col min="7" max="16384" width="9" style="1"/>
  </cols>
  <sheetData>
    <row r="1" spans="1:6" ht="24.95" customHeight="1">
      <c r="A1" s="136" t="s">
        <v>1727</v>
      </c>
      <c r="B1" s="136"/>
      <c r="C1" s="136"/>
      <c r="D1" s="136"/>
    </row>
    <row r="2" spans="1:6" ht="24.95" customHeight="1">
      <c r="D2" s="1" t="s">
        <v>2165</v>
      </c>
    </row>
    <row r="3" spans="1:6" ht="24.95" customHeight="1">
      <c r="A3" s="13" t="s">
        <v>79</v>
      </c>
      <c r="B3" s="13" t="s">
        <v>88</v>
      </c>
      <c r="C3" s="13" t="s">
        <v>87</v>
      </c>
      <c r="D3" s="13" t="s">
        <v>75</v>
      </c>
      <c r="E3" s="114" t="s">
        <v>2161</v>
      </c>
      <c r="F3" s="114" t="s">
        <v>2162</v>
      </c>
    </row>
    <row r="4" spans="1:6" ht="24.95" customHeight="1">
      <c r="A4" s="21" t="s">
        <v>81</v>
      </c>
      <c r="B4" s="24">
        <v>10370</v>
      </c>
      <c r="C4" s="22">
        <v>13602</v>
      </c>
      <c r="D4" s="15">
        <v>15659</v>
      </c>
      <c r="E4" s="117">
        <f>D4/C4*100</f>
        <v>115.12277606234377</v>
      </c>
      <c r="F4" s="117">
        <v>116.13022841886679</v>
      </c>
    </row>
    <row r="5" spans="1:6" ht="24.95" customHeight="1">
      <c r="A5" s="21" t="s">
        <v>82</v>
      </c>
      <c r="B5" s="24">
        <v>615</v>
      </c>
      <c r="C5" s="22">
        <v>515</v>
      </c>
      <c r="D5" s="15">
        <v>715</v>
      </c>
      <c r="E5" s="117">
        <f t="shared" ref="E5:E10" si="0">D5/C5*100</f>
        <v>138.83495145631068</v>
      </c>
      <c r="F5" s="117">
        <v>133.14711359404097</v>
      </c>
    </row>
    <row r="6" spans="1:6" ht="24.95" customHeight="1">
      <c r="A6" s="21" t="s">
        <v>83</v>
      </c>
      <c r="B6" s="24">
        <v>355372</v>
      </c>
      <c r="C6" s="22">
        <v>326982</v>
      </c>
      <c r="D6" s="15">
        <v>397464</v>
      </c>
      <c r="E6" s="117">
        <f t="shared" si="0"/>
        <v>121.55531497146632</v>
      </c>
      <c r="F6" s="117">
        <v>96.670347363761508</v>
      </c>
    </row>
    <row r="7" spans="1:6" ht="24.95" customHeight="1">
      <c r="A7" s="21" t="s">
        <v>84</v>
      </c>
      <c r="B7" s="24">
        <v>8440</v>
      </c>
      <c r="C7" s="22">
        <v>13800</v>
      </c>
      <c r="D7" s="15">
        <v>14581</v>
      </c>
      <c r="E7" s="117">
        <f t="shared" si="0"/>
        <v>105.65942028985506</v>
      </c>
      <c r="F7" s="117">
        <v>131.38403315912777</v>
      </c>
    </row>
    <row r="8" spans="1:6" ht="24.95" customHeight="1">
      <c r="A8" s="21" t="s">
        <v>85</v>
      </c>
      <c r="B8" s="24">
        <v>4200</v>
      </c>
      <c r="C8" s="22">
        <v>3662</v>
      </c>
      <c r="D8" s="15">
        <v>3202</v>
      </c>
      <c r="E8" s="117">
        <f t="shared" si="0"/>
        <v>87.438558164937191</v>
      </c>
      <c r="F8" s="117">
        <v>77.28699010378952</v>
      </c>
    </row>
    <row r="9" spans="1:6" ht="24.95" customHeight="1">
      <c r="A9" s="21" t="s">
        <v>86</v>
      </c>
      <c r="B9" s="24">
        <v>1000</v>
      </c>
      <c r="C9" s="22"/>
      <c r="D9" s="15"/>
      <c r="E9" s="117"/>
      <c r="F9" s="117"/>
    </row>
    <row r="10" spans="1:6" ht="24.95" customHeight="1">
      <c r="A10" s="13" t="s">
        <v>80</v>
      </c>
      <c r="B10" s="24">
        <f>SUM(B4:B9)</f>
        <v>379997</v>
      </c>
      <c r="C10" s="22">
        <f>SUM(C4:C9)</f>
        <v>358561</v>
      </c>
      <c r="D10" s="15">
        <f>SUM(D4:D9)</f>
        <v>431621</v>
      </c>
      <c r="E10" s="117">
        <f t="shared" si="0"/>
        <v>120.37589141038762</v>
      </c>
      <c r="F10" s="117">
        <v>97.158324798253219</v>
      </c>
    </row>
  </sheetData>
  <mergeCells count="1">
    <mergeCell ref="A1:D1"/>
  </mergeCells>
  <phoneticPr fontId="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6"/>
  <sheetViews>
    <sheetView showZeros="0" topLeftCell="A232" zoomScaleNormal="100" workbookViewId="0">
      <selection activeCell="A247" sqref="A247"/>
    </sheetView>
  </sheetViews>
  <sheetFormatPr defaultRowHeight="24.95" customHeight="1"/>
  <cols>
    <col min="1" max="1" width="60.5" style="33" bestFit="1" customWidth="1"/>
    <col min="2" max="2" width="12" style="18" customWidth="1"/>
    <col min="3" max="4" width="12" style="34" customWidth="1"/>
    <col min="5" max="5" width="12" style="18" customWidth="1"/>
    <col min="6" max="16384" width="9" style="18"/>
  </cols>
  <sheetData>
    <row r="1" spans="1:5" ht="24.95" customHeight="1">
      <c r="A1" s="135" t="s">
        <v>1728</v>
      </c>
      <c r="B1" s="135"/>
      <c r="C1" s="135"/>
      <c r="D1" s="135"/>
    </row>
    <row r="2" spans="1:5" s="19" customFormat="1" ht="24.95" customHeight="1">
      <c r="A2" s="28"/>
      <c r="C2" s="29"/>
      <c r="D2" s="29" t="s">
        <v>266</v>
      </c>
    </row>
    <row r="3" spans="1:5" s="70" customFormat="1" ht="24.95" customHeight="1">
      <c r="A3" s="30" t="s">
        <v>90</v>
      </c>
      <c r="B3" s="30" t="s">
        <v>264</v>
      </c>
      <c r="C3" s="31" t="s">
        <v>265</v>
      </c>
      <c r="D3" s="31" t="s">
        <v>89</v>
      </c>
      <c r="E3" s="114" t="s">
        <v>2161</v>
      </c>
    </row>
    <row r="4" spans="1:5" ht="24.95" customHeight="1">
      <c r="A4" s="101" t="s">
        <v>92</v>
      </c>
      <c r="B4" s="91">
        <v>0</v>
      </c>
      <c r="C4" s="91">
        <v>0</v>
      </c>
      <c r="D4" s="91">
        <v>0</v>
      </c>
      <c r="E4" s="91"/>
    </row>
    <row r="5" spans="1:5" ht="24.95" customHeight="1">
      <c r="A5" s="101" t="s">
        <v>93</v>
      </c>
      <c r="B5" s="91">
        <v>0</v>
      </c>
      <c r="C5" s="91"/>
      <c r="D5" s="91">
        <v>0</v>
      </c>
      <c r="E5" s="91"/>
    </row>
    <row r="6" spans="1:5" ht="24.95" customHeight="1">
      <c r="A6" s="103" t="s">
        <v>94</v>
      </c>
      <c r="B6" s="91"/>
      <c r="C6" s="91"/>
      <c r="D6" s="91">
        <v>0</v>
      </c>
      <c r="E6" s="91"/>
    </row>
    <row r="7" spans="1:5" ht="24.95" customHeight="1">
      <c r="A7" s="103" t="s">
        <v>95</v>
      </c>
      <c r="B7" s="91"/>
      <c r="C7" s="91"/>
      <c r="D7" s="91">
        <v>0</v>
      </c>
      <c r="E7" s="91"/>
    </row>
    <row r="8" spans="1:5" ht="24.95" customHeight="1">
      <c r="A8" s="103" t="s">
        <v>96</v>
      </c>
      <c r="B8" s="91"/>
      <c r="C8" s="91"/>
      <c r="D8" s="91">
        <v>0</v>
      </c>
      <c r="E8" s="91"/>
    </row>
    <row r="9" spans="1:5" ht="24.95" customHeight="1">
      <c r="A9" s="103" t="s">
        <v>97</v>
      </c>
      <c r="B9" s="91"/>
      <c r="C9" s="91"/>
      <c r="D9" s="91">
        <v>0</v>
      </c>
      <c r="E9" s="91"/>
    </row>
    <row r="10" spans="1:5" ht="24.95" customHeight="1">
      <c r="A10" s="103" t="s">
        <v>98</v>
      </c>
      <c r="B10" s="91"/>
      <c r="C10" s="91"/>
      <c r="D10" s="91">
        <v>0</v>
      </c>
      <c r="E10" s="91"/>
    </row>
    <row r="11" spans="1:5" ht="24.95" customHeight="1">
      <c r="A11" s="103" t="s">
        <v>99</v>
      </c>
      <c r="B11" s="91"/>
      <c r="C11" s="91"/>
      <c r="D11" s="91">
        <v>0</v>
      </c>
      <c r="E11" s="91"/>
    </row>
    <row r="12" spans="1:5" ht="24.95" customHeight="1">
      <c r="A12" s="101" t="s">
        <v>1567</v>
      </c>
      <c r="B12" s="91">
        <v>0</v>
      </c>
      <c r="C12" s="91">
        <v>361</v>
      </c>
      <c r="D12" s="91">
        <v>357</v>
      </c>
      <c r="E12" s="91">
        <f>D12/C12*100</f>
        <v>98.89196675900277</v>
      </c>
    </row>
    <row r="13" spans="1:5" ht="24.95" customHeight="1">
      <c r="A13" s="101" t="s">
        <v>1729</v>
      </c>
      <c r="B13" s="91">
        <v>0</v>
      </c>
      <c r="C13" s="91">
        <v>261</v>
      </c>
      <c r="D13" s="91">
        <v>257</v>
      </c>
      <c r="E13" s="91">
        <f>D13/C13*100</f>
        <v>98.467432950191565</v>
      </c>
    </row>
    <row r="14" spans="1:5" ht="24.95" customHeight="1">
      <c r="A14" s="103" t="s">
        <v>100</v>
      </c>
      <c r="B14" s="91"/>
      <c r="C14" s="91">
        <v>51</v>
      </c>
      <c r="D14" s="91">
        <v>51</v>
      </c>
      <c r="E14" s="91">
        <f>D14/C14*100</f>
        <v>100</v>
      </c>
    </row>
    <row r="15" spans="1:5" ht="24.95" customHeight="1">
      <c r="A15" s="103" t="s">
        <v>1730</v>
      </c>
      <c r="B15" s="91"/>
      <c r="C15" s="91">
        <v>100</v>
      </c>
      <c r="D15" s="91">
        <v>100</v>
      </c>
      <c r="E15" s="91">
        <f>D15/C15*100</f>
        <v>100</v>
      </c>
    </row>
    <row r="16" spans="1:5" ht="24.95" customHeight="1">
      <c r="A16" s="103" t="s">
        <v>1731</v>
      </c>
      <c r="B16" s="91"/>
      <c r="C16" s="91"/>
      <c r="D16" s="91">
        <v>0</v>
      </c>
      <c r="E16" s="91"/>
    </row>
    <row r="17" spans="1:5" ht="24.95" customHeight="1">
      <c r="A17" s="103" t="s">
        <v>102</v>
      </c>
      <c r="B17" s="91"/>
      <c r="C17" s="91">
        <v>110</v>
      </c>
      <c r="D17" s="91">
        <v>106</v>
      </c>
      <c r="E17" s="91">
        <f t="shared" ref="E17:E18" si="0">D17/C17*100</f>
        <v>96.36363636363636</v>
      </c>
    </row>
    <row r="18" spans="1:5" ht="24.95" customHeight="1">
      <c r="A18" s="101" t="s">
        <v>197</v>
      </c>
      <c r="B18" s="91">
        <v>0</v>
      </c>
      <c r="C18" s="91">
        <v>100</v>
      </c>
      <c r="D18" s="91">
        <v>100</v>
      </c>
      <c r="E18" s="91">
        <f t="shared" si="0"/>
        <v>100</v>
      </c>
    </row>
    <row r="19" spans="1:5" ht="24.95" customHeight="1">
      <c r="A19" s="103" t="s">
        <v>198</v>
      </c>
      <c r="B19" s="91"/>
      <c r="C19" s="91"/>
      <c r="D19" s="91">
        <v>0</v>
      </c>
      <c r="E19" s="91"/>
    </row>
    <row r="20" spans="1:5" ht="24.95" customHeight="1">
      <c r="A20" s="103" t="s">
        <v>199</v>
      </c>
      <c r="B20" s="91"/>
      <c r="C20" s="91"/>
      <c r="D20" s="91">
        <v>0</v>
      </c>
      <c r="E20" s="91"/>
    </row>
    <row r="21" spans="1:5" ht="24.95" customHeight="1">
      <c r="A21" s="103" t="s">
        <v>200</v>
      </c>
      <c r="B21" s="91"/>
      <c r="C21" s="91"/>
      <c r="D21" s="91">
        <v>0</v>
      </c>
      <c r="E21" s="91"/>
    </row>
    <row r="22" spans="1:5" ht="24.95" customHeight="1">
      <c r="A22" s="103" t="s">
        <v>201</v>
      </c>
      <c r="B22" s="91"/>
      <c r="C22" s="91">
        <v>100</v>
      </c>
      <c r="D22" s="91">
        <v>100</v>
      </c>
      <c r="E22" s="91">
        <f>D22/C22*100</f>
        <v>100</v>
      </c>
    </row>
    <row r="23" spans="1:5" ht="24.95" customHeight="1">
      <c r="A23" s="103" t="s">
        <v>202</v>
      </c>
      <c r="B23" s="91"/>
      <c r="C23" s="91"/>
      <c r="D23" s="91">
        <v>0</v>
      </c>
      <c r="E23" s="91"/>
    </row>
    <row r="24" spans="1:5" ht="24.95" customHeight="1">
      <c r="A24" s="101" t="s">
        <v>1732</v>
      </c>
      <c r="B24" s="91">
        <v>0</v>
      </c>
      <c r="C24" s="91"/>
      <c r="D24" s="91">
        <v>0</v>
      </c>
      <c r="E24" s="91"/>
    </row>
    <row r="25" spans="1:5" ht="24.95" customHeight="1">
      <c r="A25" s="103" t="s">
        <v>101</v>
      </c>
      <c r="B25" s="91"/>
      <c r="C25" s="91"/>
      <c r="D25" s="91">
        <v>0</v>
      </c>
      <c r="E25" s="91"/>
    </row>
    <row r="26" spans="1:5" ht="24.95" customHeight="1">
      <c r="A26" s="103" t="s">
        <v>1733</v>
      </c>
      <c r="B26" s="91"/>
      <c r="C26" s="91"/>
      <c r="D26" s="91">
        <v>0</v>
      </c>
      <c r="E26" s="91"/>
    </row>
    <row r="27" spans="1:5" ht="24.95" customHeight="1">
      <c r="A27" s="101" t="s">
        <v>103</v>
      </c>
      <c r="B27" s="91">
        <v>116</v>
      </c>
      <c r="C27" s="91">
        <v>2554</v>
      </c>
      <c r="D27" s="91">
        <v>2553</v>
      </c>
      <c r="E27" s="91">
        <f t="shared" ref="E27:E30" si="1">D27/C27*100</f>
        <v>99.960845732184808</v>
      </c>
    </row>
    <row r="28" spans="1:5" ht="24.95" customHeight="1">
      <c r="A28" s="101" t="s">
        <v>271</v>
      </c>
      <c r="B28" s="91">
        <v>116</v>
      </c>
      <c r="C28" s="91">
        <v>2554</v>
      </c>
      <c r="D28" s="91">
        <v>2553</v>
      </c>
      <c r="E28" s="91">
        <f t="shared" si="1"/>
        <v>99.960845732184808</v>
      </c>
    </row>
    <row r="29" spans="1:5" ht="24.95" customHeight="1">
      <c r="A29" s="103" t="s">
        <v>104</v>
      </c>
      <c r="B29" s="91">
        <v>116</v>
      </c>
      <c r="C29" s="91">
        <v>1649</v>
      </c>
      <c r="D29" s="91">
        <v>1649</v>
      </c>
      <c r="E29" s="91">
        <f t="shared" si="1"/>
        <v>100</v>
      </c>
    </row>
    <row r="30" spans="1:5" ht="24.95" customHeight="1">
      <c r="A30" s="103" t="s">
        <v>105</v>
      </c>
      <c r="B30" s="91"/>
      <c r="C30" s="91">
        <v>905</v>
      </c>
      <c r="D30" s="91">
        <v>904</v>
      </c>
      <c r="E30" s="91">
        <f t="shared" si="1"/>
        <v>99.889502762430936</v>
      </c>
    </row>
    <row r="31" spans="1:5" ht="24.95" customHeight="1">
      <c r="A31" s="103" t="s">
        <v>106</v>
      </c>
      <c r="B31" s="91"/>
      <c r="C31" s="91"/>
      <c r="D31" s="91">
        <v>0</v>
      </c>
      <c r="E31" s="91"/>
    </row>
    <row r="32" spans="1:5" ht="24.95" customHeight="1">
      <c r="A32" s="101" t="s">
        <v>1734</v>
      </c>
      <c r="B32" s="91">
        <v>0</v>
      </c>
      <c r="C32" s="91"/>
      <c r="D32" s="91">
        <v>0</v>
      </c>
      <c r="E32" s="91"/>
    </row>
    <row r="33" spans="1:5" ht="24.95" customHeight="1">
      <c r="A33" s="103" t="s">
        <v>104</v>
      </c>
      <c r="B33" s="91"/>
      <c r="C33" s="91"/>
      <c r="D33" s="91">
        <v>0</v>
      </c>
      <c r="E33" s="91"/>
    </row>
    <row r="34" spans="1:5" ht="24.95" customHeight="1">
      <c r="A34" s="103" t="s">
        <v>105</v>
      </c>
      <c r="B34" s="91"/>
      <c r="C34" s="91"/>
      <c r="D34" s="91">
        <v>0</v>
      </c>
      <c r="E34" s="91"/>
    </row>
    <row r="35" spans="1:5" ht="24.95" customHeight="1">
      <c r="A35" s="103" t="s">
        <v>107</v>
      </c>
      <c r="B35" s="91"/>
      <c r="C35" s="91"/>
      <c r="D35" s="91">
        <v>0</v>
      </c>
      <c r="E35" s="91"/>
    </row>
    <row r="36" spans="1:5" ht="24.95" customHeight="1">
      <c r="A36" s="101" t="s">
        <v>1735</v>
      </c>
      <c r="B36" s="91">
        <v>0</v>
      </c>
      <c r="C36" s="91"/>
      <c r="D36" s="91">
        <v>0</v>
      </c>
      <c r="E36" s="91"/>
    </row>
    <row r="37" spans="1:5" ht="24.95" customHeight="1">
      <c r="A37" s="103" t="s">
        <v>105</v>
      </c>
      <c r="B37" s="91"/>
      <c r="C37" s="91"/>
      <c r="D37" s="91">
        <v>0</v>
      </c>
      <c r="E37" s="91"/>
    </row>
    <row r="38" spans="1:5" ht="24.95" customHeight="1">
      <c r="A38" s="103" t="s">
        <v>1736</v>
      </c>
      <c r="B38" s="91"/>
      <c r="C38" s="91"/>
      <c r="D38" s="91">
        <v>0</v>
      </c>
      <c r="E38" s="91"/>
    </row>
    <row r="39" spans="1:5" ht="24.95" customHeight="1">
      <c r="A39" s="101" t="s">
        <v>108</v>
      </c>
      <c r="B39" s="91">
        <v>0</v>
      </c>
      <c r="C39" s="91"/>
      <c r="D39" s="91">
        <v>0</v>
      </c>
      <c r="E39" s="91"/>
    </row>
    <row r="40" spans="1:5" ht="24.95" customHeight="1">
      <c r="A40" s="101" t="s">
        <v>109</v>
      </c>
      <c r="B40" s="91">
        <v>0</v>
      </c>
      <c r="C40" s="91"/>
      <c r="D40" s="91">
        <v>0</v>
      </c>
      <c r="E40" s="91"/>
    </row>
    <row r="41" spans="1:5" ht="24.95" customHeight="1">
      <c r="A41" s="103" t="s">
        <v>110</v>
      </c>
      <c r="B41" s="91"/>
      <c r="C41" s="91"/>
      <c r="D41" s="91">
        <v>0</v>
      </c>
      <c r="E41" s="91"/>
    </row>
    <row r="42" spans="1:5" ht="24.95" customHeight="1">
      <c r="A42" s="103" t="s">
        <v>111</v>
      </c>
      <c r="B42" s="91"/>
      <c r="C42" s="91"/>
      <c r="D42" s="91">
        <v>0</v>
      </c>
      <c r="E42" s="91"/>
    </row>
    <row r="43" spans="1:5" ht="24.95" customHeight="1">
      <c r="A43" s="103" t="s">
        <v>112</v>
      </c>
      <c r="B43" s="91"/>
      <c r="C43" s="91"/>
      <c r="D43" s="91">
        <v>0</v>
      </c>
      <c r="E43" s="91"/>
    </row>
    <row r="44" spans="1:5" ht="24.95" customHeight="1">
      <c r="A44" s="103" t="s">
        <v>113</v>
      </c>
      <c r="B44" s="91"/>
      <c r="C44" s="91"/>
      <c r="D44" s="91">
        <v>0</v>
      </c>
      <c r="E44" s="91"/>
    </row>
    <row r="45" spans="1:5" ht="24.95" customHeight="1">
      <c r="A45" s="101" t="s">
        <v>114</v>
      </c>
      <c r="B45" s="91">
        <v>0</v>
      </c>
      <c r="C45" s="91"/>
      <c r="D45" s="91">
        <v>0</v>
      </c>
      <c r="E45" s="91"/>
    </row>
    <row r="46" spans="1:5" ht="24.95" customHeight="1">
      <c r="A46" s="103" t="s">
        <v>115</v>
      </c>
      <c r="B46" s="91"/>
      <c r="C46" s="91"/>
      <c r="D46" s="91">
        <v>0</v>
      </c>
      <c r="E46" s="91"/>
    </row>
    <row r="47" spans="1:5" ht="24.95" customHeight="1">
      <c r="A47" s="103" t="s">
        <v>116</v>
      </c>
      <c r="B47" s="91"/>
      <c r="C47" s="91"/>
      <c r="D47" s="91">
        <v>0</v>
      </c>
      <c r="E47" s="91"/>
    </row>
    <row r="48" spans="1:5" ht="24.95" customHeight="1">
      <c r="A48" s="103" t="s">
        <v>117</v>
      </c>
      <c r="B48" s="91"/>
      <c r="C48" s="91"/>
      <c r="D48" s="91">
        <v>0</v>
      </c>
      <c r="E48" s="91"/>
    </row>
    <row r="49" spans="1:5" ht="24.95" customHeight="1">
      <c r="A49" s="103" t="s">
        <v>118</v>
      </c>
      <c r="B49" s="91"/>
      <c r="C49" s="91"/>
      <c r="D49" s="91">
        <v>0</v>
      </c>
      <c r="E49" s="91"/>
    </row>
    <row r="50" spans="1:5" ht="24.95" customHeight="1">
      <c r="A50" s="101" t="s">
        <v>119</v>
      </c>
      <c r="B50" s="91">
        <v>316657</v>
      </c>
      <c r="C50" s="91">
        <v>522379</v>
      </c>
      <c r="D50" s="91">
        <v>518584</v>
      </c>
      <c r="E50" s="91">
        <f t="shared" ref="E50:E57" si="2">D50/C50*100</f>
        <v>99.273515972119867</v>
      </c>
    </row>
    <row r="51" spans="1:5" ht="24.95" customHeight="1">
      <c r="A51" s="101" t="s">
        <v>120</v>
      </c>
      <c r="B51" s="91">
        <v>292822</v>
      </c>
      <c r="C51" s="91">
        <v>395220</v>
      </c>
      <c r="D51" s="91">
        <v>392596</v>
      </c>
      <c r="E51" s="91">
        <f t="shared" si="2"/>
        <v>99.33606598856332</v>
      </c>
    </row>
    <row r="52" spans="1:5" ht="24.95" customHeight="1">
      <c r="A52" s="103" t="s">
        <v>121</v>
      </c>
      <c r="B52" s="91">
        <v>96820</v>
      </c>
      <c r="C52" s="91">
        <v>86353</v>
      </c>
      <c r="D52" s="91">
        <v>86353</v>
      </c>
      <c r="E52" s="91">
        <f t="shared" si="2"/>
        <v>100</v>
      </c>
    </row>
    <row r="53" spans="1:5" ht="24.95" customHeight="1">
      <c r="A53" s="103" t="s">
        <v>122</v>
      </c>
      <c r="B53" s="91">
        <v>171276</v>
      </c>
      <c r="C53" s="91">
        <v>246339</v>
      </c>
      <c r="D53" s="91">
        <v>243715</v>
      </c>
      <c r="E53" s="91">
        <f t="shared" si="2"/>
        <v>98.934801229200403</v>
      </c>
    </row>
    <row r="54" spans="1:5" ht="24.95" customHeight="1">
      <c r="A54" s="103" t="s">
        <v>123</v>
      </c>
      <c r="B54" s="91">
        <v>900</v>
      </c>
      <c r="C54" s="91">
        <v>975</v>
      </c>
      <c r="D54" s="91">
        <v>975</v>
      </c>
      <c r="E54" s="91">
        <f t="shared" si="2"/>
        <v>100</v>
      </c>
    </row>
    <row r="55" spans="1:5" ht="24.95" customHeight="1">
      <c r="A55" s="103" t="s">
        <v>124</v>
      </c>
      <c r="B55" s="91"/>
      <c r="C55" s="91">
        <v>9309</v>
      </c>
      <c r="D55" s="91">
        <v>9309</v>
      </c>
      <c r="E55" s="91">
        <f t="shared" si="2"/>
        <v>100</v>
      </c>
    </row>
    <row r="56" spans="1:5" ht="24.95" customHeight="1">
      <c r="A56" s="103" t="s">
        <v>125</v>
      </c>
      <c r="B56" s="91"/>
      <c r="C56" s="91">
        <v>10609</v>
      </c>
      <c r="D56" s="91">
        <v>10609</v>
      </c>
      <c r="E56" s="91">
        <f t="shared" si="2"/>
        <v>100</v>
      </c>
    </row>
    <row r="57" spans="1:5" ht="24.95" customHeight="1">
      <c r="A57" s="103" t="s">
        <v>126</v>
      </c>
      <c r="B57" s="91"/>
      <c r="C57" s="91">
        <v>152</v>
      </c>
      <c r="D57" s="91">
        <v>152</v>
      </c>
      <c r="E57" s="91">
        <f t="shared" si="2"/>
        <v>100</v>
      </c>
    </row>
    <row r="58" spans="1:5" ht="24.95" customHeight="1">
      <c r="A58" s="103" t="s">
        <v>127</v>
      </c>
      <c r="B58" s="91"/>
      <c r="C58" s="91">
        <v>0</v>
      </c>
      <c r="D58" s="91">
        <v>0</v>
      </c>
      <c r="E58" s="91"/>
    </row>
    <row r="59" spans="1:5" ht="24.95" customHeight="1">
      <c r="A59" s="103" t="s">
        <v>128</v>
      </c>
      <c r="B59" s="91"/>
      <c r="C59" s="91">
        <v>0</v>
      </c>
      <c r="D59" s="91">
        <v>0</v>
      </c>
      <c r="E59" s="91"/>
    </row>
    <row r="60" spans="1:5" ht="24.95" customHeight="1">
      <c r="A60" s="103" t="s">
        <v>129</v>
      </c>
      <c r="B60" s="91">
        <v>4000</v>
      </c>
      <c r="C60" s="91">
        <v>25932</v>
      </c>
      <c r="D60" s="91">
        <v>25932</v>
      </c>
      <c r="E60" s="91">
        <f>D60/C60*100</f>
        <v>100</v>
      </c>
    </row>
    <row r="61" spans="1:5" ht="24.95" customHeight="1">
      <c r="A61" s="103" t="s">
        <v>130</v>
      </c>
      <c r="B61" s="91"/>
      <c r="C61" s="91">
        <v>0</v>
      </c>
      <c r="D61" s="91">
        <v>0</v>
      </c>
      <c r="E61" s="91"/>
    </row>
    <row r="62" spans="1:5" ht="24.95" customHeight="1">
      <c r="A62" s="103" t="s">
        <v>131</v>
      </c>
      <c r="B62" s="91">
        <v>8</v>
      </c>
      <c r="C62" s="91">
        <v>2</v>
      </c>
      <c r="D62" s="91">
        <v>2</v>
      </c>
      <c r="E62" s="91">
        <f t="shared" ref="E62:E66" si="3">D62/C62*100</f>
        <v>100</v>
      </c>
    </row>
    <row r="63" spans="1:5" ht="24.95" customHeight="1">
      <c r="A63" s="103" t="s">
        <v>132</v>
      </c>
      <c r="B63" s="91">
        <v>19818</v>
      </c>
      <c r="C63" s="91">
        <v>15549</v>
      </c>
      <c r="D63" s="91">
        <v>15549</v>
      </c>
      <c r="E63" s="91">
        <f t="shared" si="3"/>
        <v>100</v>
      </c>
    </row>
    <row r="64" spans="1:5" ht="24.95" customHeight="1">
      <c r="A64" s="101" t="s">
        <v>133</v>
      </c>
      <c r="B64" s="91">
        <v>10370</v>
      </c>
      <c r="C64" s="91">
        <v>15659</v>
      </c>
      <c r="D64" s="91">
        <v>15659</v>
      </c>
      <c r="E64" s="91">
        <f t="shared" si="3"/>
        <v>100</v>
      </c>
    </row>
    <row r="65" spans="1:5" ht="24.95" customHeight="1">
      <c r="A65" s="103" t="s">
        <v>121</v>
      </c>
      <c r="B65" s="91">
        <v>1470</v>
      </c>
      <c r="C65" s="91">
        <v>5500</v>
      </c>
      <c r="D65" s="91">
        <v>5500</v>
      </c>
      <c r="E65" s="91">
        <f t="shared" si="3"/>
        <v>100</v>
      </c>
    </row>
    <row r="66" spans="1:5" ht="24.95" customHeight="1">
      <c r="A66" s="103" t="s">
        <v>122</v>
      </c>
      <c r="B66" s="91">
        <v>8900</v>
      </c>
      <c r="C66" s="91">
        <v>10159</v>
      </c>
      <c r="D66" s="91">
        <v>10159</v>
      </c>
      <c r="E66" s="91">
        <f t="shared" si="3"/>
        <v>100</v>
      </c>
    </row>
    <row r="67" spans="1:5" ht="24.95" customHeight="1">
      <c r="A67" s="103" t="s">
        <v>134</v>
      </c>
      <c r="B67" s="91">
        <v>0</v>
      </c>
      <c r="C67" s="91">
        <v>0</v>
      </c>
      <c r="D67" s="91">
        <v>0</v>
      </c>
      <c r="E67" s="91"/>
    </row>
    <row r="68" spans="1:5" ht="24.95" customHeight="1">
      <c r="A68" s="101" t="s">
        <v>1737</v>
      </c>
      <c r="B68" s="91">
        <v>615</v>
      </c>
      <c r="C68" s="91">
        <v>854</v>
      </c>
      <c r="D68" s="91">
        <v>149</v>
      </c>
      <c r="E68" s="91">
        <f t="shared" ref="E68:E71" si="4">D68/C68*100</f>
        <v>17.447306791569087</v>
      </c>
    </row>
    <row r="69" spans="1:5" ht="24.95" customHeight="1">
      <c r="A69" s="101" t="s">
        <v>1738</v>
      </c>
      <c r="B69" s="91">
        <v>8650</v>
      </c>
      <c r="C69" s="91">
        <v>2644</v>
      </c>
      <c r="D69" s="91">
        <v>2234</v>
      </c>
      <c r="E69" s="91">
        <f t="shared" si="4"/>
        <v>84.493192133131629</v>
      </c>
    </row>
    <row r="70" spans="1:5" ht="24.95" customHeight="1">
      <c r="A70" s="103" t="s">
        <v>135</v>
      </c>
      <c r="B70" s="91">
        <v>500</v>
      </c>
      <c r="C70" s="91">
        <v>31</v>
      </c>
      <c r="D70" s="91">
        <v>31</v>
      </c>
      <c r="E70" s="91">
        <f t="shared" si="4"/>
        <v>100</v>
      </c>
    </row>
    <row r="71" spans="1:5" ht="24.95" customHeight="1">
      <c r="A71" s="103" t="s">
        <v>136</v>
      </c>
      <c r="B71" s="91">
        <v>2000</v>
      </c>
      <c r="C71" s="91">
        <v>1305</v>
      </c>
      <c r="D71" s="91">
        <v>1305</v>
      </c>
      <c r="E71" s="91">
        <f t="shared" si="4"/>
        <v>100</v>
      </c>
    </row>
    <row r="72" spans="1:5" ht="24.95" customHeight="1">
      <c r="A72" s="103" t="s">
        <v>137</v>
      </c>
      <c r="B72" s="91">
        <v>0</v>
      </c>
      <c r="C72" s="91">
        <v>0</v>
      </c>
      <c r="D72" s="91">
        <v>0</v>
      </c>
      <c r="E72" s="91"/>
    </row>
    <row r="73" spans="1:5" ht="24.95" customHeight="1">
      <c r="A73" s="103" t="s">
        <v>138</v>
      </c>
      <c r="B73" s="91">
        <v>0</v>
      </c>
      <c r="C73" s="91">
        <v>0</v>
      </c>
      <c r="D73" s="91">
        <v>0</v>
      </c>
      <c r="E73" s="91"/>
    </row>
    <row r="74" spans="1:5" ht="24.95" customHeight="1">
      <c r="A74" s="103" t="s">
        <v>139</v>
      </c>
      <c r="B74" s="91">
        <v>6150</v>
      </c>
      <c r="C74" s="91">
        <v>1308</v>
      </c>
      <c r="D74" s="91">
        <v>898</v>
      </c>
      <c r="E74" s="91">
        <f t="shared" ref="E74:E82" si="5">D74/C74*100</f>
        <v>68.654434250764524</v>
      </c>
    </row>
    <row r="75" spans="1:5" ht="24.95" customHeight="1">
      <c r="A75" s="101" t="s">
        <v>1739</v>
      </c>
      <c r="B75" s="91">
        <v>4200</v>
      </c>
      <c r="C75" s="91">
        <v>3202</v>
      </c>
      <c r="D75" s="91">
        <v>3146</v>
      </c>
      <c r="E75" s="91">
        <f t="shared" si="5"/>
        <v>98.251093066833235</v>
      </c>
    </row>
    <row r="76" spans="1:5" ht="24.95" customHeight="1">
      <c r="A76" s="103" t="s">
        <v>140</v>
      </c>
      <c r="B76" s="91">
        <v>4000</v>
      </c>
      <c r="C76" s="91">
        <v>106</v>
      </c>
      <c r="D76" s="91">
        <v>106</v>
      </c>
      <c r="E76" s="91">
        <f t="shared" si="5"/>
        <v>100</v>
      </c>
    </row>
    <row r="77" spans="1:5" ht="24.95" customHeight="1">
      <c r="A77" s="103" t="s">
        <v>141</v>
      </c>
      <c r="B77" s="91"/>
      <c r="C77" s="91">
        <v>117</v>
      </c>
      <c r="D77" s="91">
        <v>117</v>
      </c>
      <c r="E77" s="91">
        <f t="shared" si="5"/>
        <v>100</v>
      </c>
    </row>
    <row r="78" spans="1:5" ht="24.95" customHeight="1">
      <c r="A78" s="103" t="s">
        <v>142</v>
      </c>
      <c r="B78" s="91">
        <v>200</v>
      </c>
      <c r="C78" s="91">
        <v>2979</v>
      </c>
      <c r="D78" s="91">
        <v>2923</v>
      </c>
      <c r="E78" s="91">
        <f t="shared" si="5"/>
        <v>98.120174555219876</v>
      </c>
    </row>
    <row r="79" spans="1:5" ht="24.95" customHeight="1">
      <c r="A79" s="101" t="s">
        <v>1740</v>
      </c>
      <c r="B79" s="91">
        <v>0</v>
      </c>
      <c r="C79" s="91">
        <v>104800</v>
      </c>
      <c r="D79" s="91">
        <v>104800</v>
      </c>
      <c r="E79" s="91">
        <f t="shared" si="5"/>
        <v>100</v>
      </c>
    </row>
    <row r="80" spans="1:5" ht="24.95" customHeight="1">
      <c r="A80" s="103" t="s">
        <v>1741</v>
      </c>
      <c r="B80" s="91"/>
      <c r="C80" s="91">
        <v>63500</v>
      </c>
      <c r="D80" s="91">
        <v>63500</v>
      </c>
      <c r="E80" s="91">
        <f t="shared" si="5"/>
        <v>100</v>
      </c>
    </row>
    <row r="81" spans="1:5" ht="24.95" customHeight="1">
      <c r="A81" s="103" t="s">
        <v>1742</v>
      </c>
      <c r="B81" s="91"/>
      <c r="C81" s="91">
        <v>17000</v>
      </c>
      <c r="D81" s="91">
        <v>17000</v>
      </c>
      <c r="E81" s="91">
        <f t="shared" si="5"/>
        <v>100</v>
      </c>
    </row>
    <row r="82" spans="1:5" ht="24.95" customHeight="1">
      <c r="A82" s="103" t="s">
        <v>1743</v>
      </c>
      <c r="B82" s="91"/>
      <c r="C82" s="91">
        <v>24300</v>
      </c>
      <c r="D82" s="91">
        <v>24300</v>
      </c>
      <c r="E82" s="91">
        <f t="shared" si="5"/>
        <v>100</v>
      </c>
    </row>
    <row r="83" spans="1:5" ht="24.95" customHeight="1">
      <c r="A83" s="101" t="s">
        <v>1744</v>
      </c>
      <c r="B83" s="91">
        <v>0</v>
      </c>
      <c r="C83" s="91">
        <v>0</v>
      </c>
      <c r="D83" s="91">
        <v>0</v>
      </c>
      <c r="E83" s="91"/>
    </row>
    <row r="84" spans="1:5" ht="24.95" customHeight="1">
      <c r="A84" s="103" t="s">
        <v>1741</v>
      </c>
      <c r="B84" s="91"/>
      <c r="C84" s="91">
        <v>0</v>
      </c>
      <c r="D84" s="91">
        <v>0</v>
      </c>
      <c r="E84" s="91"/>
    </row>
    <row r="85" spans="1:5" ht="24.95" customHeight="1">
      <c r="A85" s="103" t="s">
        <v>1742</v>
      </c>
      <c r="B85" s="91"/>
      <c r="C85" s="91">
        <v>0</v>
      </c>
      <c r="D85" s="91">
        <v>0</v>
      </c>
      <c r="E85" s="91"/>
    </row>
    <row r="86" spans="1:5" ht="24.95" customHeight="1">
      <c r="A86" s="103" t="s">
        <v>1745</v>
      </c>
      <c r="B86" s="91"/>
      <c r="C86" s="91">
        <v>0</v>
      </c>
      <c r="D86" s="91">
        <v>0</v>
      </c>
      <c r="E86" s="91"/>
    </row>
    <row r="87" spans="1:5" ht="24.95" customHeight="1">
      <c r="A87" s="101" t="s">
        <v>1746</v>
      </c>
      <c r="B87" s="91">
        <v>0</v>
      </c>
      <c r="C87" s="91">
        <v>0</v>
      </c>
      <c r="D87" s="91">
        <v>0</v>
      </c>
      <c r="E87" s="91"/>
    </row>
    <row r="88" spans="1:5" ht="24.95" customHeight="1">
      <c r="A88" s="103" t="s">
        <v>1747</v>
      </c>
      <c r="B88" s="91"/>
      <c r="C88" s="91">
        <v>0</v>
      </c>
      <c r="D88" s="91">
        <v>0</v>
      </c>
      <c r="E88" s="91"/>
    </row>
    <row r="89" spans="1:5" ht="24.95" customHeight="1">
      <c r="A89" s="103" t="s">
        <v>1748</v>
      </c>
      <c r="B89" s="91"/>
      <c r="C89" s="91">
        <v>0</v>
      </c>
      <c r="D89" s="91">
        <v>0</v>
      </c>
      <c r="E89" s="91"/>
    </row>
    <row r="90" spans="1:5" ht="24.95" customHeight="1">
      <c r="A90" s="103" t="s">
        <v>1749</v>
      </c>
      <c r="B90" s="91"/>
      <c r="C90" s="91">
        <v>0</v>
      </c>
      <c r="D90" s="91">
        <v>0</v>
      </c>
      <c r="E90" s="91"/>
    </row>
    <row r="91" spans="1:5" ht="24.95" customHeight="1">
      <c r="A91" s="103" t="s">
        <v>1750</v>
      </c>
      <c r="B91" s="91"/>
      <c r="C91" s="91">
        <v>0</v>
      </c>
      <c r="D91" s="91">
        <v>0</v>
      </c>
      <c r="E91" s="91"/>
    </row>
    <row r="92" spans="1:5" ht="24.95" customHeight="1">
      <c r="A92" s="103" t="s">
        <v>1751</v>
      </c>
      <c r="B92" s="91"/>
      <c r="C92" s="91">
        <v>0</v>
      </c>
      <c r="D92" s="91">
        <v>0</v>
      </c>
      <c r="E92" s="91"/>
    </row>
    <row r="93" spans="1:5" ht="24.95" customHeight="1">
      <c r="A93" s="101" t="s">
        <v>1752</v>
      </c>
      <c r="B93" s="91">
        <v>0</v>
      </c>
      <c r="C93" s="91">
        <v>0</v>
      </c>
      <c r="D93" s="91">
        <v>0</v>
      </c>
      <c r="E93" s="91"/>
    </row>
    <row r="94" spans="1:5" ht="24.95" customHeight="1">
      <c r="A94" s="103" t="s">
        <v>1753</v>
      </c>
      <c r="B94" s="91"/>
      <c r="C94" s="91">
        <v>0</v>
      </c>
      <c r="D94" s="91">
        <v>0</v>
      </c>
      <c r="E94" s="91"/>
    </row>
    <row r="95" spans="1:5" ht="24.95" customHeight="1">
      <c r="A95" s="103" t="s">
        <v>1754</v>
      </c>
      <c r="B95" s="91"/>
      <c r="C95" s="91">
        <v>0</v>
      </c>
      <c r="D95" s="91">
        <v>0</v>
      </c>
      <c r="E95" s="91"/>
    </row>
    <row r="96" spans="1:5" ht="24.95" customHeight="1">
      <c r="A96" s="101" t="s">
        <v>143</v>
      </c>
      <c r="B96" s="91">
        <v>2515</v>
      </c>
      <c r="C96" s="91">
        <v>467</v>
      </c>
      <c r="D96" s="91">
        <v>467</v>
      </c>
      <c r="E96" s="91">
        <f t="shared" ref="E96:E97" si="6">D96/C96*100</f>
        <v>100</v>
      </c>
    </row>
    <row r="97" spans="1:5" ht="24.95" customHeight="1">
      <c r="A97" s="101" t="s">
        <v>1755</v>
      </c>
      <c r="B97" s="91">
        <v>2515</v>
      </c>
      <c r="C97" s="91">
        <v>467</v>
      </c>
      <c r="D97" s="91">
        <v>467</v>
      </c>
      <c r="E97" s="91">
        <f t="shared" si="6"/>
        <v>100</v>
      </c>
    </row>
    <row r="98" spans="1:5" ht="24.95" customHeight="1">
      <c r="A98" s="103" t="s">
        <v>105</v>
      </c>
      <c r="B98" s="91"/>
      <c r="C98" s="91">
        <v>0</v>
      </c>
      <c r="D98" s="91">
        <v>0</v>
      </c>
      <c r="E98" s="91"/>
    </row>
    <row r="99" spans="1:5" ht="24.95" customHeight="1">
      <c r="A99" s="103" t="s">
        <v>144</v>
      </c>
      <c r="B99" s="91"/>
      <c r="C99" s="91">
        <v>0</v>
      </c>
      <c r="D99" s="91">
        <v>0</v>
      </c>
      <c r="E99" s="91"/>
    </row>
    <row r="100" spans="1:5" ht="24.95" customHeight="1">
      <c r="A100" s="103" t="s">
        <v>145</v>
      </c>
      <c r="B100" s="91"/>
      <c r="C100" s="91">
        <v>0</v>
      </c>
      <c r="D100" s="91">
        <v>0</v>
      </c>
      <c r="E100" s="91"/>
    </row>
    <row r="101" spans="1:5" ht="24.95" customHeight="1">
      <c r="A101" s="103" t="s">
        <v>146</v>
      </c>
      <c r="B101" s="91">
        <v>2515</v>
      </c>
      <c r="C101" s="91">
        <v>467</v>
      </c>
      <c r="D101" s="91">
        <v>467</v>
      </c>
      <c r="E101" s="91">
        <f>D101/C101*100</f>
        <v>100</v>
      </c>
    </row>
    <row r="102" spans="1:5" ht="24.95" customHeight="1">
      <c r="A102" s="101" t="s">
        <v>147</v>
      </c>
      <c r="B102" s="91">
        <v>0</v>
      </c>
      <c r="C102" s="91">
        <v>0</v>
      </c>
      <c r="D102" s="91">
        <v>0</v>
      </c>
      <c r="E102" s="91"/>
    </row>
    <row r="103" spans="1:5" ht="24.95" customHeight="1">
      <c r="A103" s="103" t="s">
        <v>105</v>
      </c>
      <c r="B103" s="91"/>
      <c r="C103" s="91">
        <v>0</v>
      </c>
      <c r="D103" s="91">
        <v>0</v>
      </c>
      <c r="E103" s="91"/>
    </row>
    <row r="104" spans="1:5" ht="24.95" customHeight="1">
      <c r="A104" s="103" t="s">
        <v>144</v>
      </c>
      <c r="B104" s="91"/>
      <c r="C104" s="91">
        <v>0</v>
      </c>
      <c r="D104" s="91">
        <v>0</v>
      </c>
      <c r="E104" s="91"/>
    </row>
    <row r="105" spans="1:5" ht="24.95" customHeight="1">
      <c r="A105" s="103" t="s">
        <v>148</v>
      </c>
      <c r="B105" s="91"/>
      <c r="C105" s="91">
        <v>0</v>
      </c>
      <c r="D105" s="91">
        <v>0</v>
      </c>
      <c r="E105" s="91"/>
    </row>
    <row r="106" spans="1:5" ht="24.95" customHeight="1">
      <c r="A106" s="103" t="s">
        <v>149</v>
      </c>
      <c r="B106" s="91"/>
      <c r="C106" s="91">
        <v>0</v>
      </c>
      <c r="D106" s="91">
        <v>0</v>
      </c>
      <c r="E106" s="91"/>
    </row>
    <row r="107" spans="1:5" ht="24.95" customHeight="1">
      <c r="A107" s="101" t="s">
        <v>1756</v>
      </c>
      <c r="B107" s="91">
        <v>0</v>
      </c>
      <c r="C107" s="91">
        <v>0</v>
      </c>
      <c r="D107" s="91">
        <v>0</v>
      </c>
      <c r="E107" s="91"/>
    </row>
    <row r="108" spans="1:5" ht="24.95" customHeight="1">
      <c r="A108" s="103" t="s">
        <v>150</v>
      </c>
      <c r="B108" s="91"/>
      <c r="C108" s="91">
        <v>0</v>
      </c>
      <c r="D108" s="91">
        <v>0</v>
      </c>
      <c r="E108" s="91"/>
    </row>
    <row r="109" spans="1:5" ht="24.95" customHeight="1">
      <c r="A109" s="103" t="s">
        <v>151</v>
      </c>
      <c r="B109" s="91"/>
      <c r="C109" s="91">
        <v>0</v>
      </c>
      <c r="D109" s="91">
        <v>0</v>
      </c>
      <c r="E109" s="91"/>
    </row>
    <row r="110" spans="1:5" ht="24.95" customHeight="1">
      <c r="A110" s="103" t="s">
        <v>152</v>
      </c>
      <c r="B110" s="91"/>
      <c r="C110" s="91">
        <v>0</v>
      </c>
      <c r="D110" s="91">
        <v>0</v>
      </c>
      <c r="E110" s="91"/>
    </row>
    <row r="111" spans="1:5" ht="24.95" customHeight="1">
      <c r="A111" s="103" t="s">
        <v>153</v>
      </c>
      <c r="B111" s="91"/>
      <c r="C111" s="91">
        <v>0</v>
      </c>
      <c r="D111" s="91">
        <v>0</v>
      </c>
      <c r="E111" s="91"/>
    </row>
    <row r="112" spans="1:5" ht="24.95" customHeight="1">
      <c r="A112" s="101" t="s">
        <v>1757</v>
      </c>
      <c r="B112" s="91">
        <v>0</v>
      </c>
      <c r="C112" s="91">
        <v>0</v>
      </c>
      <c r="D112" s="91">
        <v>0</v>
      </c>
      <c r="E112" s="91"/>
    </row>
    <row r="113" spans="1:5" ht="24.95" customHeight="1">
      <c r="A113" s="103" t="s">
        <v>1758</v>
      </c>
      <c r="B113" s="91"/>
      <c r="C113" s="91">
        <v>0</v>
      </c>
      <c r="D113" s="91">
        <v>0</v>
      </c>
      <c r="E113" s="91"/>
    </row>
    <row r="114" spans="1:5" ht="24.95" customHeight="1">
      <c r="A114" s="103" t="s">
        <v>1759</v>
      </c>
      <c r="B114" s="91"/>
      <c r="C114" s="91">
        <v>0</v>
      </c>
      <c r="D114" s="91">
        <v>0</v>
      </c>
      <c r="E114" s="91"/>
    </row>
    <row r="115" spans="1:5" ht="24.95" customHeight="1">
      <c r="A115" s="101" t="s">
        <v>1760</v>
      </c>
      <c r="B115" s="91">
        <v>0</v>
      </c>
      <c r="C115" s="91">
        <v>0</v>
      </c>
      <c r="D115" s="91">
        <v>0</v>
      </c>
      <c r="E115" s="91"/>
    </row>
    <row r="116" spans="1:5" ht="24.95" customHeight="1">
      <c r="A116" s="103" t="s">
        <v>1761</v>
      </c>
      <c r="B116" s="91"/>
      <c r="C116" s="91">
        <v>0</v>
      </c>
      <c r="D116" s="91">
        <v>0</v>
      </c>
      <c r="E116" s="91"/>
    </row>
    <row r="117" spans="1:5" ht="24.95" customHeight="1">
      <c r="A117" s="103" t="s">
        <v>1762</v>
      </c>
      <c r="B117" s="91"/>
      <c r="C117" s="91">
        <v>0</v>
      </c>
      <c r="D117" s="91">
        <v>0</v>
      </c>
      <c r="E117" s="91"/>
    </row>
    <row r="118" spans="1:5" ht="24.95" customHeight="1">
      <c r="A118" s="103" t="s">
        <v>1763</v>
      </c>
      <c r="B118" s="91"/>
      <c r="C118" s="91">
        <v>0</v>
      </c>
      <c r="D118" s="91">
        <v>0</v>
      </c>
      <c r="E118" s="91"/>
    </row>
    <row r="119" spans="1:5" ht="24.95" customHeight="1">
      <c r="A119" s="103" t="s">
        <v>1764</v>
      </c>
      <c r="B119" s="91"/>
      <c r="C119" s="91">
        <v>0</v>
      </c>
      <c r="D119" s="91">
        <v>0</v>
      </c>
      <c r="E119" s="91"/>
    </row>
    <row r="120" spans="1:5" ht="24.95" customHeight="1">
      <c r="A120" s="101" t="s">
        <v>154</v>
      </c>
      <c r="B120" s="91">
        <v>0</v>
      </c>
      <c r="C120" s="91">
        <v>0</v>
      </c>
      <c r="D120" s="91">
        <v>0</v>
      </c>
      <c r="E120" s="91"/>
    </row>
    <row r="121" spans="1:5" ht="24.95" customHeight="1">
      <c r="A121" s="101" t="s">
        <v>1765</v>
      </c>
      <c r="B121" s="91">
        <v>0</v>
      </c>
      <c r="C121" s="91">
        <v>0</v>
      </c>
      <c r="D121" s="91">
        <v>0</v>
      </c>
      <c r="E121" s="91"/>
    </row>
    <row r="122" spans="1:5" ht="24.95" customHeight="1">
      <c r="A122" s="103" t="s">
        <v>155</v>
      </c>
      <c r="B122" s="91"/>
      <c r="C122" s="91">
        <v>0</v>
      </c>
      <c r="D122" s="91">
        <v>0</v>
      </c>
      <c r="E122" s="91"/>
    </row>
    <row r="123" spans="1:5" ht="24.95" customHeight="1">
      <c r="A123" s="103" t="s">
        <v>156</v>
      </c>
      <c r="B123" s="91"/>
      <c r="C123" s="91">
        <v>0</v>
      </c>
      <c r="D123" s="91">
        <v>0</v>
      </c>
      <c r="E123" s="91"/>
    </row>
    <row r="124" spans="1:5" ht="24.95" customHeight="1">
      <c r="A124" s="103" t="s">
        <v>157</v>
      </c>
      <c r="B124" s="91"/>
      <c r="C124" s="91">
        <v>0</v>
      </c>
      <c r="D124" s="91">
        <v>0</v>
      </c>
      <c r="E124" s="91"/>
    </row>
    <row r="125" spans="1:5" ht="24.95" customHeight="1">
      <c r="A125" s="103" t="s">
        <v>158</v>
      </c>
      <c r="B125" s="91"/>
      <c r="C125" s="91">
        <v>0</v>
      </c>
      <c r="D125" s="91">
        <v>0</v>
      </c>
      <c r="E125" s="91"/>
    </row>
    <row r="126" spans="1:5" ht="24.95" customHeight="1">
      <c r="A126" s="101" t="s">
        <v>1766</v>
      </c>
      <c r="B126" s="91">
        <v>0</v>
      </c>
      <c r="C126" s="91">
        <v>0</v>
      </c>
      <c r="D126" s="91">
        <v>0</v>
      </c>
      <c r="E126" s="91"/>
    </row>
    <row r="127" spans="1:5" ht="24.95" customHeight="1">
      <c r="A127" s="103" t="s">
        <v>157</v>
      </c>
      <c r="B127" s="91"/>
      <c r="C127" s="91">
        <v>0</v>
      </c>
      <c r="D127" s="91">
        <v>0</v>
      </c>
      <c r="E127" s="91"/>
    </row>
    <row r="128" spans="1:5" ht="24.95" customHeight="1">
      <c r="A128" s="103" t="s">
        <v>159</v>
      </c>
      <c r="B128" s="91"/>
      <c r="C128" s="91">
        <v>0</v>
      </c>
      <c r="D128" s="91">
        <v>0</v>
      </c>
      <c r="E128" s="91"/>
    </row>
    <row r="129" spans="1:5" ht="24.95" customHeight="1">
      <c r="A129" s="103" t="s">
        <v>160</v>
      </c>
      <c r="B129" s="91"/>
      <c r="C129" s="91">
        <v>0</v>
      </c>
      <c r="D129" s="91">
        <v>0</v>
      </c>
      <c r="E129" s="91"/>
    </row>
    <row r="130" spans="1:5" ht="24.95" customHeight="1">
      <c r="A130" s="103" t="s">
        <v>161</v>
      </c>
      <c r="B130" s="91"/>
      <c r="C130" s="91">
        <v>0</v>
      </c>
      <c r="D130" s="91">
        <v>0</v>
      </c>
      <c r="E130" s="91"/>
    </row>
    <row r="131" spans="1:5" ht="24.95" customHeight="1">
      <c r="A131" s="101" t="s">
        <v>1767</v>
      </c>
      <c r="B131" s="91">
        <v>0</v>
      </c>
      <c r="C131" s="91">
        <v>0</v>
      </c>
      <c r="D131" s="91">
        <v>0</v>
      </c>
      <c r="E131" s="91"/>
    </row>
    <row r="132" spans="1:5" ht="24.95" customHeight="1">
      <c r="A132" s="103" t="s">
        <v>162</v>
      </c>
      <c r="B132" s="91"/>
      <c r="C132" s="91">
        <v>0</v>
      </c>
      <c r="D132" s="91">
        <v>0</v>
      </c>
      <c r="E132" s="91"/>
    </row>
    <row r="133" spans="1:5" ht="24.95" customHeight="1">
      <c r="A133" s="103" t="s">
        <v>163</v>
      </c>
      <c r="B133" s="91"/>
      <c r="C133" s="91">
        <v>0</v>
      </c>
      <c r="D133" s="91">
        <v>0</v>
      </c>
      <c r="E133" s="91"/>
    </row>
    <row r="134" spans="1:5" ht="24.95" customHeight="1">
      <c r="A134" s="103" t="s">
        <v>164</v>
      </c>
      <c r="B134" s="91"/>
      <c r="C134" s="91">
        <v>0</v>
      </c>
      <c r="D134" s="91">
        <v>0</v>
      </c>
      <c r="E134" s="91"/>
    </row>
    <row r="135" spans="1:5" ht="24.95" customHeight="1">
      <c r="A135" s="103" t="s">
        <v>165</v>
      </c>
      <c r="B135" s="91"/>
      <c r="C135" s="91">
        <v>0</v>
      </c>
      <c r="D135" s="91">
        <v>0</v>
      </c>
      <c r="E135" s="91"/>
    </row>
    <row r="136" spans="1:5" ht="24.95" customHeight="1">
      <c r="A136" s="101" t="s">
        <v>166</v>
      </c>
      <c r="B136" s="91">
        <v>0</v>
      </c>
      <c r="C136" s="91">
        <v>0</v>
      </c>
      <c r="D136" s="91">
        <v>0</v>
      </c>
      <c r="E136" s="91"/>
    </row>
    <row r="137" spans="1:5" ht="24.95" customHeight="1">
      <c r="A137" s="103" t="s">
        <v>167</v>
      </c>
      <c r="B137" s="91"/>
      <c r="C137" s="91">
        <v>0</v>
      </c>
      <c r="D137" s="91">
        <v>0</v>
      </c>
      <c r="E137" s="91"/>
    </row>
    <row r="138" spans="1:5" ht="24.95" customHeight="1">
      <c r="A138" s="103" t="s">
        <v>168</v>
      </c>
      <c r="B138" s="91"/>
      <c r="C138" s="91">
        <v>0</v>
      </c>
      <c r="D138" s="91">
        <v>0</v>
      </c>
      <c r="E138" s="91"/>
    </row>
    <row r="139" spans="1:5" ht="24.95" customHeight="1">
      <c r="A139" s="103" t="s">
        <v>169</v>
      </c>
      <c r="B139" s="91"/>
      <c r="C139" s="91">
        <v>0</v>
      </c>
      <c r="D139" s="91">
        <v>0</v>
      </c>
      <c r="E139" s="91"/>
    </row>
    <row r="140" spans="1:5" ht="24.95" customHeight="1">
      <c r="A140" s="103" t="s">
        <v>170</v>
      </c>
      <c r="B140" s="91"/>
      <c r="C140" s="91">
        <v>0</v>
      </c>
      <c r="D140" s="91">
        <v>0</v>
      </c>
      <c r="E140" s="91"/>
    </row>
    <row r="141" spans="1:5" ht="24.95" customHeight="1">
      <c r="A141" s="103" t="s">
        <v>171</v>
      </c>
      <c r="B141" s="91"/>
      <c r="C141" s="91">
        <v>0</v>
      </c>
      <c r="D141" s="91">
        <v>0</v>
      </c>
      <c r="E141" s="91"/>
    </row>
    <row r="142" spans="1:5" ht="24.95" customHeight="1">
      <c r="A142" s="103" t="s">
        <v>172</v>
      </c>
      <c r="B142" s="91"/>
      <c r="C142" s="91">
        <v>0</v>
      </c>
      <c r="D142" s="91">
        <v>0</v>
      </c>
      <c r="E142" s="91"/>
    </row>
    <row r="143" spans="1:5" ht="24.95" customHeight="1">
      <c r="A143" s="103" t="s">
        <v>173</v>
      </c>
      <c r="B143" s="91"/>
      <c r="C143" s="91">
        <v>0</v>
      </c>
      <c r="D143" s="91">
        <v>0</v>
      </c>
      <c r="E143" s="91"/>
    </row>
    <row r="144" spans="1:5" ht="24.95" customHeight="1">
      <c r="A144" s="103" t="s">
        <v>174</v>
      </c>
      <c r="B144" s="91"/>
      <c r="C144" s="91">
        <v>0</v>
      </c>
      <c r="D144" s="91">
        <v>0</v>
      </c>
      <c r="E144" s="91"/>
    </row>
    <row r="145" spans="1:5" ht="24.95" customHeight="1">
      <c r="A145" s="101" t="s">
        <v>175</v>
      </c>
      <c r="B145" s="91">
        <v>0</v>
      </c>
      <c r="C145" s="91">
        <v>0</v>
      </c>
      <c r="D145" s="91">
        <v>0</v>
      </c>
      <c r="E145" s="91"/>
    </row>
    <row r="146" spans="1:5" ht="24.95" customHeight="1">
      <c r="A146" s="103" t="s">
        <v>176</v>
      </c>
      <c r="B146" s="91"/>
      <c r="C146" s="91">
        <v>0</v>
      </c>
      <c r="D146" s="91">
        <v>0</v>
      </c>
      <c r="E146" s="91"/>
    </row>
    <row r="147" spans="1:5" ht="24.95" customHeight="1">
      <c r="A147" s="103" t="s">
        <v>177</v>
      </c>
      <c r="B147" s="91"/>
      <c r="C147" s="91">
        <v>0</v>
      </c>
      <c r="D147" s="91">
        <v>0</v>
      </c>
      <c r="E147" s="91"/>
    </row>
    <row r="148" spans="1:5" ht="24.95" customHeight="1">
      <c r="A148" s="103" t="s">
        <v>178</v>
      </c>
      <c r="B148" s="91"/>
      <c r="C148" s="91">
        <v>0</v>
      </c>
      <c r="D148" s="91">
        <v>0</v>
      </c>
      <c r="E148" s="91"/>
    </row>
    <row r="149" spans="1:5" ht="24.95" customHeight="1">
      <c r="A149" s="103" t="s">
        <v>179</v>
      </c>
      <c r="B149" s="91"/>
      <c r="C149" s="91">
        <v>0</v>
      </c>
      <c r="D149" s="91">
        <v>0</v>
      </c>
      <c r="E149" s="91"/>
    </row>
    <row r="150" spans="1:5" ht="24.95" customHeight="1">
      <c r="A150" s="103" t="s">
        <v>180</v>
      </c>
      <c r="B150" s="91"/>
      <c r="C150" s="91">
        <v>0</v>
      </c>
      <c r="D150" s="91">
        <v>0</v>
      </c>
      <c r="E150" s="91"/>
    </row>
    <row r="151" spans="1:5" ht="24.95" customHeight="1">
      <c r="A151" s="103" t="s">
        <v>181</v>
      </c>
      <c r="B151" s="91"/>
      <c r="C151" s="91">
        <v>0</v>
      </c>
      <c r="D151" s="91">
        <v>0</v>
      </c>
      <c r="E151" s="91"/>
    </row>
    <row r="152" spans="1:5" ht="24.95" customHeight="1">
      <c r="A152" s="101" t="s">
        <v>182</v>
      </c>
      <c r="B152" s="91">
        <v>0</v>
      </c>
      <c r="C152" s="91">
        <v>0</v>
      </c>
      <c r="D152" s="91">
        <v>0</v>
      </c>
      <c r="E152" s="91"/>
    </row>
    <row r="153" spans="1:5" ht="24.95" customHeight="1">
      <c r="A153" s="103" t="s">
        <v>183</v>
      </c>
      <c r="B153" s="91"/>
      <c r="C153" s="91">
        <v>0</v>
      </c>
      <c r="D153" s="91">
        <v>0</v>
      </c>
      <c r="E153" s="91"/>
    </row>
    <row r="154" spans="1:5" ht="24.95" customHeight="1">
      <c r="A154" s="103" t="s">
        <v>184</v>
      </c>
      <c r="B154" s="91"/>
      <c r="C154" s="91">
        <v>0</v>
      </c>
      <c r="D154" s="91">
        <v>0</v>
      </c>
      <c r="E154" s="91"/>
    </row>
    <row r="155" spans="1:5" ht="24.95" customHeight="1">
      <c r="A155" s="103" t="s">
        <v>185</v>
      </c>
      <c r="B155" s="91"/>
      <c r="C155" s="91">
        <v>0</v>
      </c>
      <c r="D155" s="91">
        <v>0</v>
      </c>
      <c r="E155" s="91"/>
    </row>
    <row r="156" spans="1:5" ht="24.95" customHeight="1">
      <c r="A156" s="103" t="s">
        <v>186</v>
      </c>
      <c r="B156" s="91"/>
      <c r="C156" s="91">
        <v>0</v>
      </c>
      <c r="D156" s="91">
        <v>0</v>
      </c>
      <c r="E156" s="91"/>
    </row>
    <row r="157" spans="1:5" ht="24.95" customHeight="1">
      <c r="A157" s="103" t="s">
        <v>187</v>
      </c>
      <c r="B157" s="91"/>
      <c r="C157" s="91">
        <v>0</v>
      </c>
      <c r="D157" s="91">
        <v>0</v>
      </c>
      <c r="E157" s="91"/>
    </row>
    <row r="158" spans="1:5" ht="24.95" customHeight="1">
      <c r="A158" s="103" t="s">
        <v>188</v>
      </c>
      <c r="B158" s="91"/>
      <c r="C158" s="91">
        <v>0</v>
      </c>
      <c r="D158" s="91">
        <v>0</v>
      </c>
      <c r="E158" s="91"/>
    </row>
    <row r="159" spans="1:5" ht="24.95" customHeight="1">
      <c r="A159" s="103" t="s">
        <v>189</v>
      </c>
      <c r="B159" s="91"/>
      <c r="C159" s="91">
        <v>0</v>
      </c>
      <c r="D159" s="91">
        <v>0</v>
      </c>
      <c r="E159" s="91"/>
    </row>
    <row r="160" spans="1:5" ht="24.95" customHeight="1">
      <c r="A160" s="103" t="s">
        <v>190</v>
      </c>
      <c r="B160" s="91"/>
      <c r="C160" s="91">
        <v>0</v>
      </c>
      <c r="D160" s="91">
        <v>0</v>
      </c>
      <c r="E160" s="91"/>
    </row>
    <row r="161" spans="1:5" ht="24.95" customHeight="1">
      <c r="A161" s="101" t="s">
        <v>1768</v>
      </c>
      <c r="B161" s="91">
        <v>0</v>
      </c>
      <c r="C161" s="91">
        <v>0</v>
      </c>
      <c r="D161" s="91">
        <v>0</v>
      </c>
      <c r="E161" s="91"/>
    </row>
    <row r="162" spans="1:5" ht="24.95" customHeight="1">
      <c r="A162" s="103" t="s">
        <v>1769</v>
      </c>
      <c r="B162" s="91"/>
      <c r="C162" s="91">
        <v>0</v>
      </c>
      <c r="D162" s="91">
        <v>0</v>
      </c>
      <c r="E162" s="91"/>
    </row>
    <row r="163" spans="1:5" ht="24.95" customHeight="1">
      <c r="A163" s="103" t="s">
        <v>1770</v>
      </c>
      <c r="B163" s="91"/>
      <c r="C163" s="91">
        <v>0</v>
      </c>
      <c r="D163" s="91">
        <v>0</v>
      </c>
      <c r="E163" s="91"/>
    </row>
    <row r="164" spans="1:5" ht="24.95" customHeight="1">
      <c r="A164" s="101" t="s">
        <v>1771</v>
      </c>
      <c r="B164" s="91">
        <v>0</v>
      </c>
      <c r="C164" s="91">
        <v>0</v>
      </c>
      <c r="D164" s="91">
        <v>0</v>
      </c>
      <c r="E164" s="91"/>
    </row>
    <row r="165" spans="1:5" ht="24.95" customHeight="1">
      <c r="A165" s="103" t="s">
        <v>1769</v>
      </c>
      <c r="B165" s="91">
        <v>0</v>
      </c>
      <c r="C165" s="91">
        <v>0</v>
      </c>
      <c r="D165" s="91">
        <v>0</v>
      </c>
      <c r="E165" s="91"/>
    </row>
    <row r="166" spans="1:5" ht="24.95" customHeight="1">
      <c r="A166" s="103" t="s">
        <v>1772</v>
      </c>
      <c r="B166" s="91">
        <v>0</v>
      </c>
      <c r="C166" s="91">
        <v>0</v>
      </c>
      <c r="D166" s="91">
        <v>0</v>
      </c>
      <c r="E166" s="91"/>
    </row>
    <row r="167" spans="1:5" ht="24.95" customHeight="1">
      <c r="A167" s="101" t="s">
        <v>1773</v>
      </c>
      <c r="B167" s="91">
        <v>0</v>
      </c>
      <c r="C167" s="91">
        <v>0</v>
      </c>
      <c r="D167" s="91">
        <v>0</v>
      </c>
      <c r="E167" s="91"/>
    </row>
    <row r="168" spans="1:5" ht="24.95" customHeight="1">
      <c r="A168" s="101" t="s">
        <v>1774</v>
      </c>
      <c r="B168" s="91">
        <v>0</v>
      </c>
      <c r="C168" s="91">
        <v>0</v>
      </c>
      <c r="D168" s="91">
        <v>0</v>
      </c>
      <c r="E168" s="91"/>
    </row>
    <row r="169" spans="1:5" ht="24.95" customHeight="1">
      <c r="A169" s="103" t="s">
        <v>1775</v>
      </c>
      <c r="B169" s="91">
        <v>0</v>
      </c>
      <c r="C169" s="91">
        <v>0</v>
      </c>
      <c r="D169" s="91">
        <v>0</v>
      </c>
      <c r="E169" s="91"/>
    </row>
    <row r="170" spans="1:5" ht="24.95" customHeight="1">
      <c r="A170" s="103" t="s">
        <v>1776</v>
      </c>
      <c r="B170" s="91">
        <v>0</v>
      </c>
      <c r="C170" s="91">
        <v>0</v>
      </c>
      <c r="D170" s="91">
        <v>0</v>
      </c>
      <c r="E170" s="91"/>
    </row>
    <row r="171" spans="1:5" ht="24.95" customHeight="1">
      <c r="A171" s="103" t="s">
        <v>1777</v>
      </c>
      <c r="B171" s="91">
        <v>0</v>
      </c>
      <c r="C171" s="91">
        <v>0</v>
      </c>
      <c r="D171" s="91">
        <v>0</v>
      </c>
      <c r="E171" s="91"/>
    </row>
    <row r="172" spans="1:5" ht="24.95" customHeight="1">
      <c r="A172" s="101" t="s">
        <v>191</v>
      </c>
      <c r="B172" s="91">
        <v>0</v>
      </c>
      <c r="C172" s="91">
        <v>0</v>
      </c>
      <c r="D172" s="91">
        <v>0</v>
      </c>
      <c r="E172" s="91"/>
    </row>
    <row r="173" spans="1:5" ht="24.95" customHeight="1">
      <c r="A173" s="101" t="s">
        <v>192</v>
      </c>
      <c r="B173" s="91">
        <v>0</v>
      </c>
      <c r="C173" s="91">
        <v>0</v>
      </c>
      <c r="D173" s="91">
        <v>0</v>
      </c>
      <c r="E173" s="91"/>
    </row>
    <row r="174" spans="1:5" ht="24.95" customHeight="1">
      <c r="A174" s="103" t="s">
        <v>193</v>
      </c>
      <c r="B174" s="91">
        <v>0</v>
      </c>
      <c r="C174" s="91">
        <v>0</v>
      </c>
      <c r="D174" s="91">
        <v>0</v>
      </c>
      <c r="E174" s="91"/>
    </row>
    <row r="175" spans="1:5" ht="24.95" customHeight="1">
      <c r="A175" s="103" t="s">
        <v>194</v>
      </c>
      <c r="B175" s="91">
        <v>0</v>
      </c>
      <c r="C175" s="91">
        <v>0</v>
      </c>
      <c r="D175" s="91">
        <v>0</v>
      </c>
      <c r="E175" s="91"/>
    </row>
    <row r="176" spans="1:5" ht="24.95" customHeight="1">
      <c r="A176" s="103" t="s">
        <v>195</v>
      </c>
      <c r="B176" s="91">
        <v>0</v>
      </c>
      <c r="C176" s="91">
        <v>0</v>
      </c>
      <c r="D176" s="91">
        <v>0</v>
      </c>
      <c r="E176" s="91"/>
    </row>
    <row r="177" spans="1:5" ht="24.95" customHeight="1">
      <c r="A177" s="101" t="s">
        <v>203</v>
      </c>
      <c r="B177" s="91">
        <v>0</v>
      </c>
      <c r="C177" s="91">
        <v>0</v>
      </c>
      <c r="D177" s="91">
        <v>0</v>
      </c>
      <c r="E177" s="91"/>
    </row>
    <row r="178" spans="1:5" ht="24.95" customHeight="1">
      <c r="A178" s="101" t="s">
        <v>204</v>
      </c>
      <c r="B178" s="91">
        <v>0</v>
      </c>
      <c r="C178" s="91">
        <v>0</v>
      </c>
      <c r="D178" s="91">
        <v>0</v>
      </c>
      <c r="E178" s="91"/>
    </row>
    <row r="179" spans="1:5" ht="24.95" customHeight="1">
      <c r="A179" s="103" t="s">
        <v>205</v>
      </c>
      <c r="B179" s="91"/>
      <c r="C179" s="91">
        <v>0</v>
      </c>
      <c r="D179" s="91">
        <v>0</v>
      </c>
      <c r="E179" s="91"/>
    </row>
    <row r="180" spans="1:5" ht="24.95" customHeight="1">
      <c r="A180" s="103" t="s">
        <v>206</v>
      </c>
      <c r="B180" s="91"/>
      <c r="C180" s="91">
        <v>0</v>
      </c>
      <c r="D180" s="91">
        <v>0</v>
      </c>
      <c r="E180" s="91"/>
    </row>
    <row r="181" spans="1:5" ht="24.95" customHeight="1">
      <c r="A181" s="101" t="s">
        <v>69</v>
      </c>
      <c r="B181" s="91">
        <v>1090</v>
      </c>
      <c r="C181" s="91">
        <v>7068</v>
      </c>
      <c r="D181" s="91">
        <v>3271</v>
      </c>
      <c r="E181" s="91">
        <f t="shared" ref="E181" si="7">D181/C181*100</f>
        <v>46.279003961516693</v>
      </c>
    </row>
    <row r="182" spans="1:5" ht="24.95" customHeight="1">
      <c r="A182" s="101" t="s">
        <v>207</v>
      </c>
      <c r="B182" s="91">
        <v>1000</v>
      </c>
      <c r="C182" s="91">
        <v>0</v>
      </c>
      <c r="D182" s="91">
        <v>0</v>
      </c>
      <c r="E182" s="91"/>
    </row>
    <row r="183" spans="1:5" ht="24.95" customHeight="1">
      <c r="A183" s="103" t="s">
        <v>1778</v>
      </c>
      <c r="B183" s="91">
        <v>1000</v>
      </c>
      <c r="C183" s="91">
        <v>0</v>
      </c>
      <c r="D183" s="91">
        <v>0</v>
      </c>
      <c r="E183" s="91"/>
    </row>
    <row r="184" spans="1:5" ht="24.95" customHeight="1">
      <c r="A184" s="103" t="s">
        <v>1779</v>
      </c>
      <c r="B184" s="91"/>
      <c r="C184" s="91">
        <v>0</v>
      </c>
      <c r="D184" s="91">
        <v>0</v>
      </c>
      <c r="E184" s="91"/>
    </row>
    <row r="185" spans="1:5" ht="24.95" customHeight="1">
      <c r="A185" s="103" t="s">
        <v>1780</v>
      </c>
      <c r="B185" s="91"/>
      <c r="C185" s="91">
        <v>0</v>
      </c>
      <c r="D185" s="91">
        <v>0</v>
      </c>
      <c r="E185" s="91"/>
    </row>
    <row r="186" spans="1:5" ht="24.95" customHeight="1">
      <c r="A186" s="101" t="s">
        <v>208</v>
      </c>
      <c r="B186" s="91">
        <v>0</v>
      </c>
      <c r="C186" s="91">
        <v>0</v>
      </c>
      <c r="D186" s="91">
        <v>0</v>
      </c>
      <c r="E186" s="91"/>
    </row>
    <row r="187" spans="1:5" ht="24.95" customHeight="1">
      <c r="A187" s="103" t="s">
        <v>209</v>
      </c>
      <c r="B187" s="91"/>
      <c r="C187" s="91">
        <v>0</v>
      </c>
      <c r="D187" s="91">
        <v>0</v>
      </c>
      <c r="E187" s="91"/>
    </row>
    <row r="188" spans="1:5" ht="24.95" customHeight="1">
      <c r="A188" s="103" t="s">
        <v>210</v>
      </c>
      <c r="B188" s="91"/>
      <c r="C188" s="91">
        <v>0</v>
      </c>
      <c r="D188" s="91">
        <v>0</v>
      </c>
      <c r="E188" s="91"/>
    </row>
    <row r="189" spans="1:5" ht="24.95" customHeight="1">
      <c r="A189" s="103" t="s">
        <v>211</v>
      </c>
      <c r="B189" s="91"/>
      <c r="C189" s="91">
        <v>0</v>
      </c>
      <c r="D189" s="91">
        <v>0</v>
      </c>
      <c r="E189" s="91"/>
    </row>
    <row r="190" spans="1:5" ht="24.95" customHeight="1">
      <c r="A190" s="103" t="s">
        <v>212</v>
      </c>
      <c r="B190" s="91"/>
      <c r="C190" s="91">
        <v>0</v>
      </c>
      <c r="D190" s="91">
        <v>0</v>
      </c>
      <c r="E190" s="91"/>
    </row>
    <row r="191" spans="1:5" ht="24.95" customHeight="1">
      <c r="A191" s="103" t="s">
        <v>213</v>
      </c>
      <c r="B191" s="91"/>
      <c r="C191" s="91">
        <v>0</v>
      </c>
      <c r="D191" s="91">
        <v>0</v>
      </c>
      <c r="E191" s="91"/>
    </row>
    <row r="192" spans="1:5" ht="24.95" customHeight="1">
      <c r="A192" s="103" t="s">
        <v>214</v>
      </c>
      <c r="B192" s="91"/>
      <c r="C192" s="91">
        <v>0</v>
      </c>
      <c r="D192" s="91">
        <v>0</v>
      </c>
      <c r="E192" s="91"/>
    </row>
    <row r="193" spans="1:5" ht="24.95" customHeight="1">
      <c r="A193" s="103" t="s">
        <v>215</v>
      </c>
      <c r="B193" s="91"/>
      <c r="C193" s="91">
        <v>0</v>
      </c>
      <c r="D193" s="91">
        <v>0</v>
      </c>
      <c r="E193" s="91"/>
    </row>
    <row r="194" spans="1:5" ht="24.95" customHeight="1">
      <c r="A194" s="103" t="s">
        <v>216</v>
      </c>
      <c r="B194" s="91"/>
      <c r="C194" s="91">
        <v>0</v>
      </c>
      <c r="D194" s="91">
        <v>0</v>
      </c>
      <c r="E194" s="91"/>
    </row>
    <row r="195" spans="1:5" ht="24.95" customHeight="1">
      <c r="A195" s="101" t="s">
        <v>1781</v>
      </c>
      <c r="B195" s="91">
        <v>90</v>
      </c>
      <c r="C195" s="91">
        <v>7068</v>
      </c>
      <c r="D195" s="91">
        <v>3271</v>
      </c>
      <c r="E195" s="91">
        <f>D195/C195*100</f>
        <v>46.279003961516693</v>
      </c>
    </row>
    <row r="196" spans="1:5" ht="24.95" customHeight="1">
      <c r="A196" s="103" t="s">
        <v>217</v>
      </c>
      <c r="B196" s="91"/>
      <c r="C196" s="91">
        <v>0</v>
      </c>
      <c r="D196" s="91">
        <v>0</v>
      </c>
      <c r="E196" s="91"/>
    </row>
    <row r="197" spans="1:5" ht="24.95" customHeight="1">
      <c r="A197" s="103" t="s">
        <v>218</v>
      </c>
      <c r="B197" s="91"/>
      <c r="C197" s="91">
        <v>3373</v>
      </c>
      <c r="D197" s="91">
        <v>1576</v>
      </c>
      <c r="E197" s="91">
        <f t="shared" ref="E197:E199" si="8">D197/C197*100</f>
        <v>46.723984583456861</v>
      </c>
    </row>
    <row r="198" spans="1:5" ht="24.95" customHeight="1">
      <c r="A198" s="103" t="s">
        <v>219</v>
      </c>
      <c r="B198" s="91"/>
      <c r="C198" s="91">
        <v>3275</v>
      </c>
      <c r="D198" s="91">
        <v>1275</v>
      </c>
      <c r="E198" s="91">
        <f t="shared" si="8"/>
        <v>38.931297709923662</v>
      </c>
    </row>
    <row r="199" spans="1:5" ht="24.95" customHeight="1">
      <c r="A199" s="103" t="s">
        <v>220</v>
      </c>
      <c r="B199" s="91"/>
      <c r="C199" s="91">
        <v>87</v>
      </c>
      <c r="D199" s="91">
        <v>87</v>
      </c>
      <c r="E199" s="91">
        <f t="shared" si="8"/>
        <v>100</v>
      </c>
    </row>
    <row r="200" spans="1:5" ht="24.95" customHeight="1">
      <c r="A200" s="103" t="s">
        <v>221</v>
      </c>
      <c r="B200" s="91"/>
      <c r="C200" s="91">
        <v>0</v>
      </c>
      <c r="D200" s="91">
        <v>0</v>
      </c>
      <c r="E200" s="91"/>
    </row>
    <row r="201" spans="1:5" ht="24.95" customHeight="1">
      <c r="A201" s="103" t="s">
        <v>222</v>
      </c>
      <c r="B201" s="91"/>
      <c r="C201" s="91">
        <v>115</v>
      </c>
      <c r="D201" s="91">
        <v>115</v>
      </c>
      <c r="E201" s="91">
        <f>D201/C201*100</f>
        <v>100</v>
      </c>
    </row>
    <row r="202" spans="1:5" ht="24.95" customHeight="1">
      <c r="A202" s="103" t="s">
        <v>223</v>
      </c>
      <c r="B202" s="91"/>
      <c r="C202" s="91">
        <v>0</v>
      </c>
      <c r="D202" s="91">
        <v>0</v>
      </c>
      <c r="E202" s="91"/>
    </row>
    <row r="203" spans="1:5" ht="24.95" customHeight="1">
      <c r="A203" s="103" t="s">
        <v>224</v>
      </c>
      <c r="B203" s="91"/>
      <c r="C203" s="91">
        <v>0</v>
      </c>
      <c r="D203" s="91">
        <v>0</v>
      </c>
      <c r="E203" s="91"/>
    </row>
    <row r="204" spans="1:5" ht="24.95" customHeight="1">
      <c r="A204" s="103" t="s">
        <v>225</v>
      </c>
      <c r="B204" s="91"/>
      <c r="C204" s="91">
        <v>0</v>
      </c>
      <c r="D204" s="91">
        <v>0</v>
      </c>
      <c r="E204" s="91"/>
    </row>
    <row r="205" spans="1:5" ht="24.95" customHeight="1">
      <c r="A205" s="103" t="s">
        <v>226</v>
      </c>
      <c r="B205" s="91">
        <v>90</v>
      </c>
      <c r="C205" s="91">
        <v>218</v>
      </c>
      <c r="D205" s="91">
        <v>218</v>
      </c>
      <c r="E205" s="91">
        <f>D205/C205*100</f>
        <v>100</v>
      </c>
    </row>
    <row r="206" spans="1:5" ht="24.95" customHeight="1">
      <c r="A206" s="103" t="s">
        <v>227</v>
      </c>
      <c r="B206" s="91"/>
      <c r="C206" s="91">
        <v>0</v>
      </c>
      <c r="D206" s="91">
        <v>0</v>
      </c>
      <c r="E206" s="91"/>
    </row>
    <row r="207" spans="1:5" ht="24.95" customHeight="1">
      <c r="A207" s="101" t="s">
        <v>228</v>
      </c>
      <c r="B207" s="91">
        <v>25597</v>
      </c>
      <c r="C207" s="91">
        <v>16806</v>
      </c>
      <c r="D207" s="91">
        <v>16806</v>
      </c>
      <c r="E207" s="91">
        <f t="shared" ref="E207:E208" si="9">D207/C207*100</f>
        <v>100</v>
      </c>
    </row>
    <row r="208" spans="1:5" ht="24.95" customHeight="1">
      <c r="A208" s="101" t="s">
        <v>229</v>
      </c>
      <c r="B208" s="91">
        <v>25597</v>
      </c>
      <c r="C208" s="91">
        <v>16806</v>
      </c>
      <c r="D208" s="91">
        <v>16806</v>
      </c>
      <c r="E208" s="91">
        <f t="shared" si="9"/>
        <v>100</v>
      </c>
    </row>
    <row r="209" spans="1:5" ht="24.95" customHeight="1">
      <c r="A209" s="103" t="s">
        <v>230</v>
      </c>
      <c r="B209" s="91"/>
      <c r="C209" s="91">
        <v>0</v>
      </c>
      <c r="D209" s="91">
        <v>0</v>
      </c>
      <c r="E209" s="91"/>
    </row>
    <row r="210" spans="1:5" ht="24.95" customHeight="1">
      <c r="A210" s="103" t="s">
        <v>231</v>
      </c>
      <c r="B210" s="91"/>
      <c r="C210" s="91">
        <v>0</v>
      </c>
      <c r="D210" s="91">
        <v>0</v>
      </c>
      <c r="E210" s="91"/>
    </row>
    <row r="211" spans="1:5" ht="24.95" customHeight="1">
      <c r="A211" s="103" t="s">
        <v>232</v>
      </c>
      <c r="B211" s="91"/>
      <c r="C211" s="91">
        <v>0</v>
      </c>
      <c r="D211" s="91">
        <v>0</v>
      </c>
      <c r="E211" s="91"/>
    </row>
    <row r="212" spans="1:5" ht="24.95" customHeight="1">
      <c r="A212" s="103" t="s">
        <v>233</v>
      </c>
      <c r="B212" s="91">
        <v>15687</v>
      </c>
      <c r="C212" s="91">
        <v>12984</v>
      </c>
      <c r="D212" s="91">
        <v>12984</v>
      </c>
      <c r="E212" s="91">
        <f>D212/C212*100</f>
        <v>100</v>
      </c>
    </row>
    <row r="213" spans="1:5" ht="24.95" customHeight="1">
      <c r="A213" s="103" t="s">
        <v>234</v>
      </c>
      <c r="B213" s="91"/>
      <c r="C213" s="91">
        <v>0</v>
      </c>
      <c r="D213" s="91">
        <v>0</v>
      </c>
      <c r="E213" s="91"/>
    </row>
    <row r="214" spans="1:5" ht="24.95" customHeight="1">
      <c r="A214" s="103" t="s">
        <v>235</v>
      </c>
      <c r="B214" s="91"/>
      <c r="C214" s="91">
        <v>0</v>
      </c>
      <c r="D214" s="91">
        <v>0</v>
      </c>
      <c r="E214" s="91"/>
    </row>
    <row r="215" spans="1:5" ht="24.95" customHeight="1">
      <c r="A215" s="103" t="s">
        <v>236</v>
      </c>
      <c r="B215" s="91"/>
      <c r="C215" s="91">
        <v>0</v>
      </c>
      <c r="D215" s="91">
        <v>0</v>
      </c>
      <c r="E215" s="91"/>
    </row>
    <row r="216" spans="1:5" ht="24.95" customHeight="1">
      <c r="A216" s="103" t="s">
        <v>237</v>
      </c>
      <c r="B216" s="91"/>
      <c r="C216" s="91">
        <v>0</v>
      </c>
      <c r="D216" s="91">
        <v>0</v>
      </c>
      <c r="E216" s="91"/>
    </row>
    <row r="217" spans="1:5" ht="24.95" customHeight="1">
      <c r="A217" s="103" t="s">
        <v>238</v>
      </c>
      <c r="B217" s="91"/>
      <c r="C217" s="91">
        <v>0</v>
      </c>
      <c r="D217" s="91">
        <v>0</v>
      </c>
      <c r="E217" s="91"/>
    </row>
    <row r="218" spans="1:5" ht="24.95" customHeight="1">
      <c r="A218" s="103" t="s">
        <v>239</v>
      </c>
      <c r="B218" s="91"/>
      <c r="C218" s="91">
        <v>0</v>
      </c>
      <c r="D218" s="91">
        <v>0</v>
      </c>
      <c r="E218" s="91"/>
    </row>
    <row r="219" spans="1:5" ht="24.95" customHeight="1">
      <c r="A219" s="103" t="s">
        <v>240</v>
      </c>
      <c r="B219" s="91"/>
      <c r="C219" s="91">
        <v>0</v>
      </c>
      <c r="D219" s="91">
        <v>0</v>
      </c>
      <c r="E219" s="91"/>
    </row>
    <row r="220" spans="1:5" ht="24.95" customHeight="1">
      <c r="A220" s="103" t="s">
        <v>241</v>
      </c>
      <c r="B220" s="91"/>
      <c r="C220" s="91">
        <v>0</v>
      </c>
      <c r="D220" s="91">
        <v>0</v>
      </c>
      <c r="E220" s="91"/>
    </row>
    <row r="221" spans="1:5" ht="24.95" customHeight="1">
      <c r="A221" s="103" t="s">
        <v>242</v>
      </c>
      <c r="B221" s="91">
        <v>3982</v>
      </c>
      <c r="C221" s="91">
        <v>3822</v>
      </c>
      <c r="D221" s="91">
        <v>3822</v>
      </c>
      <c r="E221" s="91">
        <f>D221/C221*100</f>
        <v>100</v>
      </c>
    </row>
    <row r="222" spans="1:5" ht="24.95" customHeight="1">
      <c r="A222" s="103" t="s">
        <v>243</v>
      </c>
      <c r="B222" s="91"/>
      <c r="C222" s="91">
        <v>0</v>
      </c>
      <c r="D222" s="91">
        <v>0</v>
      </c>
      <c r="E222" s="91"/>
    </row>
    <row r="223" spans="1:5" ht="24.95" customHeight="1">
      <c r="A223" s="103" t="s">
        <v>1782</v>
      </c>
      <c r="B223" s="91"/>
      <c r="C223" s="91">
        <v>0</v>
      </c>
      <c r="D223" s="91">
        <v>0</v>
      </c>
      <c r="E223" s="91"/>
    </row>
    <row r="224" spans="1:5" ht="24.95" customHeight="1">
      <c r="A224" s="103" t="s">
        <v>244</v>
      </c>
      <c r="B224" s="91"/>
      <c r="C224" s="91">
        <v>0</v>
      </c>
      <c r="D224" s="91">
        <v>0</v>
      </c>
      <c r="E224" s="91"/>
    </row>
    <row r="225" spans="1:5" ht="24.95" customHeight="1">
      <c r="A225" s="103" t="s">
        <v>245</v>
      </c>
      <c r="B225" s="91">
        <v>5928</v>
      </c>
      <c r="C225" s="91">
        <v>0</v>
      </c>
      <c r="D225" s="91">
        <v>0</v>
      </c>
      <c r="E225" s="91"/>
    </row>
    <row r="226" spans="1:5" ht="24.95" customHeight="1">
      <c r="A226" s="101" t="s">
        <v>246</v>
      </c>
      <c r="B226" s="91">
        <v>0</v>
      </c>
      <c r="C226" s="91">
        <v>233</v>
      </c>
      <c r="D226" s="91">
        <v>233</v>
      </c>
      <c r="E226" s="91">
        <f t="shared" ref="E226:E227" si="10">D226/C226*100</f>
        <v>100</v>
      </c>
    </row>
    <row r="227" spans="1:5" ht="24.95" customHeight="1">
      <c r="A227" s="101" t="s">
        <v>247</v>
      </c>
      <c r="B227" s="91">
        <v>0</v>
      </c>
      <c r="C227" s="91">
        <v>233</v>
      </c>
      <c r="D227" s="91">
        <v>233</v>
      </c>
      <c r="E227" s="91">
        <f t="shared" si="10"/>
        <v>100</v>
      </c>
    </row>
    <row r="228" spans="1:5" ht="24.95" customHeight="1">
      <c r="A228" s="103" t="s">
        <v>248</v>
      </c>
      <c r="B228" s="91"/>
      <c r="C228" s="91">
        <v>0</v>
      </c>
      <c r="D228" s="91">
        <v>0</v>
      </c>
      <c r="E228" s="91"/>
    </row>
    <row r="229" spans="1:5" ht="24.95" customHeight="1">
      <c r="A229" s="103" t="s">
        <v>249</v>
      </c>
      <c r="B229" s="91"/>
      <c r="C229" s="91">
        <v>0</v>
      </c>
      <c r="D229" s="91">
        <v>0</v>
      </c>
      <c r="E229" s="91"/>
    </row>
    <row r="230" spans="1:5" ht="24.95" customHeight="1">
      <c r="A230" s="103" t="s">
        <v>250</v>
      </c>
      <c r="B230" s="91"/>
      <c r="C230" s="91">
        <v>0</v>
      </c>
      <c r="D230" s="91">
        <v>0</v>
      </c>
      <c r="E230" s="91"/>
    </row>
    <row r="231" spans="1:5" ht="24.95" customHeight="1">
      <c r="A231" s="103" t="s">
        <v>251</v>
      </c>
      <c r="B231" s="91"/>
      <c r="C231" s="91">
        <v>78</v>
      </c>
      <c r="D231" s="91">
        <v>78</v>
      </c>
      <c r="E231" s="91">
        <f>D231/C231*100</f>
        <v>100</v>
      </c>
    </row>
    <row r="232" spans="1:5" ht="24.95" customHeight="1">
      <c r="A232" s="103" t="s">
        <v>252</v>
      </c>
      <c r="B232" s="91"/>
      <c r="C232" s="91">
        <v>0</v>
      </c>
      <c r="D232" s="91">
        <v>0</v>
      </c>
      <c r="E232" s="91"/>
    </row>
    <row r="233" spans="1:5" ht="24.95" customHeight="1">
      <c r="A233" s="103" t="s">
        <v>253</v>
      </c>
      <c r="B233" s="91"/>
      <c r="C233" s="91">
        <v>0</v>
      </c>
      <c r="D233" s="91">
        <v>0</v>
      </c>
      <c r="E233" s="91"/>
    </row>
    <row r="234" spans="1:5" ht="24.95" customHeight="1">
      <c r="A234" s="103" t="s">
        <v>254</v>
      </c>
      <c r="B234" s="91"/>
      <c r="C234" s="91">
        <v>0</v>
      </c>
      <c r="D234" s="91">
        <v>0</v>
      </c>
      <c r="E234" s="91"/>
    </row>
    <row r="235" spans="1:5" ht="24.95" customHeight="1">
      <c r="A235" s="103" t="s">
        <v>255</v>
      </c>
      <c r="B235" s="91"/>
      <c r="C235" s="91">
        <v>0</v>
      </c>
      <c r="D235" s="91">
        <v>0</v>
      </c>
      <c r="E235" s="91"/>
    </row>
    <row r="236" spans="1:5" ht="24.95" customHeight="1">
      <c r="A236" s="103" t="s">
        <v>256</v>
      </c>
      <c r="B236" s="91"/>
      <c r="C236" s="91">
        <v>0</v>
      </c>
      <c r="D236" s="91">
        <v>0</v>
      </c>
      <c r="E236" s="91"/>
    </row>
    <row r="237" spans="1:5" ht="24.95" customHeight="1">
      <c r="A237" s="103" t="s">
        <v>257</v>
      </c>
      <c r="B237" s="91"/>
      <c r="C237" s="91">
        <v>0</v>
      </c>
      <c r="D237" s="91">
        <v>0</v>
      </c>
      <c r="E237" s="91"/>
    </row>
    <row r="238" spans="1:5" ht="24.95" customHeight="1">
      <c r="A238" s="103" t="s">
        <v>258</v>
      </c>
      <c r="B238" s="91"/>
      <c r="C238" s="91">
        <v>0</v>
      </c>
      <c r="D238" s="91">
        <v>0</v>
      </c>
      <c r="E238" s="91"/>
    </row>
    <row r="239" spans="1:5" ht="24.95" customHeight="1">
      <c r="A239" s="103" t="s">
        <v>259</v>
      </c>
      <c r="B239" s="91"/>
      <c r="C239" s="91">
        <v>0</v>
      </c>
      <c r="D239" s="91">
        <v>0</v>
      </c>
      <c r="E239" s="91"/>
    </row>
    <row r="240" spans="1:5" ht="24.95" customHeight="1">
      <c r="A240" s="103" t="s">
        <v>260</v>
      </c>
      <c r="B240" s="91"/>
      <c r="C240" s="91">
        <v>155</v>
      </c>
      <c r="D240" s="91">
        <v>155</v>
      </c>
      <c r="E240" s="91">
        <f>D240/C240*100</f>
        <v>100</v>
      </c>
    </row>
    <row r="241" spans="1:5" ht="24.95" customHeight="1">
      <c r="A241" s="103" t="s">
        <v>261</v>
      </c>
      <c r="B241" s="91"/>
      <c r="C241" s="91">
        <v>0</v>
      </c>
      <c r="D241" s="91">
        <v>0</v>
      </c>
      <c r="E241" s="91"/>
    </row>
    <row r="242" spans="1:5" ht="24.95" customHeight="1">
      <c r="A242" s="103" t="s">
        <v>1783</v>
      </c>
      <c r="B242" s="91"/>
      <c r="C242" s="91">
        <v>0</v>
      </c>
      <c r="D242" s="91">
        <v>0</v>
      </c>
      <c r="E242" s="91"/>
    </row>
    <row r="243" spans="1:5" ht="24.95" customHeight="1">
      <c r="A243" s="103" t="s">
        <v>262</v>
      </c>
      <c r="B243" s="91"/>
      <c r="C243" s="91">
        <v>0</v>
      </c>
      <c r="D243" s="91">
        <v>0</v>
      </c>
      <c r="E243" s="91"/>
    </row>
    <row r="244" spans="1:5" ht="24.95" customHeight="1">
      <c r="A244" s="103" t="s">
        <v>263</v>
      </c>
      <c r="B244" s="91"/>
      <c r="C244" s="91">
        <v>0</v>
      </c>
      <c r="D244" s="91">
        <v>0</v>
      </c>
      <c r="E244" s="91"/>
    </row>
    <row r="245" spans="1:5" ht="24.95" customHeight="1">
      <c r="A245" s="94" t="s">
        <v>1784</v>
      </c>
      <c r="B245" s="91">
        <f t="shared" ref="B245:C245" si="11">B226+B181+B207+B177+B172+B120+B96+B50+B39+B27+B12+B4</f>
        <v>345975</v>
      </c>
      <c r="C245" s="91">
        <f t="shared" si="11"/>
        <v>549868</v>
      </c>
      <c r="D245" s="91">
        <f>D226+D181+D207+D177+D172+D120+D96+D50+D39+D27+D12+D4</f>
        <v>542271</v>
      </c>
      <c r="E245" s="91">
        <f>D245/C245*100</f>
        <v>98.618395687692313</v>
      </c>
    </row>
    <row r="246" spans="1:5" ht="24.95" customHeight="1">
      <c r="A246" s="2"/>
    </row>
  </sheetData>
  <mergeCells count="1">
    <mergeCell ref="A1:D1"/>
  </mergeCells>
  <phoneticPr fontId="2"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7" workbookViewId="0">
      <selection activeCell="D4" sqref="D4"/>
    </sheetView>
  </sheetViews>
  <sheetFormatPr defaultRowHeight="24.95" customHeight="1"/>
  <cols>
    <col min="1" max="1" width="35.875" style="35" bestFit="1" customWidth="1"/>
    <col min="2" max="2" width="12.5" style="35" customWidth="1"/>
    <col min="3" max="3" width="35.875" style="35" bestFit="1" customWidth="1"/>
    <col min="4" max="4" width="12.5" style="35" customWidth="1"/>
  </cols>
  <sheetData>
    <row r="1" spans="1:4" ht="24.95" customHeight="1">
      <c r="A1" s="137" t="s">
        <v>1785</v>
      </c>
      <c r="B1" s="137"/>
      <c r="C1" s="137"/>
      <c r="D1" s="137"/>
    </row>
    <row r="2" spans="1:4" ht="24.95" customHeight="1">
      <c r="A2" s="138" t="s">
        <v>8</v>
      </c>
      <c r="B2" s="138"/>
      <c r="C2" s="138"/>
      <c r="D2" s="138"/>
    </row>
    <row r="3" spans="1:4" s="10" customFormat="1" ht="24.95" customHeight="1">
      <c r="A3" s="13" t="s">
        <v>287</v>
      </c>
      <c r="B3" s="13" t="s">
        <v>89</v>
      </c>
      <c r="C3" s="13" t="s">
        <v>287</v>
      </c>
      <c r="D3" s="13" t="s">
        <v>89</v>
      </c>
    </row>
    <row r="4" spans="1:4" s="10" customFormat="1" ht="24.95" customHeight="1">
      <c r="A4" s="16" t="s">
        <v>80</v>
      </c>
      <c r="B4" s="125">
        <v>431621</v>
      </c>
      <c r="C4" s="123" t="s">
        <v>2171</v>
      </c>
      <c r="D4" s="125">
        <v>542271</v>
      </c>
    </row>
    <row r="5" spans="1:4" s="10" customFormat="1" ht="24.95" customHeight="1">
      <c r="A5" s="16" t="s">
        <v>272</v>
      </c>
      <c r="B5" s="125">
        <v>7539</v>
      </c>
      <c r="C5" s="123" t="s">
        <v>2172</v>
      </c>
      <c r="D5" s="125"/>
    </row>
    <row r="6" spans="1:4" s="10" customFormat="1" ht="24.95" customHeight="1">
      <c r="A6" s="16" t="s">
        <v>274</v>
      </c>
      <c r="B6" s="125"/>
      <c r="C6" s="123" t="s">
        <v>2173</v>
      </c>
      <c r="D6" s="125"/>
    </row>
    <row r="7" spans="1:4" s="10" customFormat="1" ht="24.95" customHeight="1">
      <c r="A7" s="16" t="s">
        <v>276</v>
      </c>
      <c r="B7" s="125">
        <v>22471</v>
      </c>
      <c r="C7" s="123"/>
      <c r="D7" s="125"/>
    </row>
    <row r="8" spans="1:4" s="10" customFormat="1" ht="24.95" customHeight="1">
      <c r="A8" s="16" t="s">
        <v>277</v>
      </c>
      <c r="B8" s="125">
        <v>12065</v>
      </c>
      <c r="C8" s="123" t="s">
        <v>2174</v>
      </c>
      <c r="D8" s="125">
        <v>66306</v>
      </c>
    </row>
    <row r="9" spans="1:4" s="10" customFormat="1" ht="24.95" customHeight="1">
      <c r="A9" s="16" t="s">
        <v>279</v>
      </c>
      <c r="B9" s="125"/>
      <c r="C9" s="123"/>
      <c r="D9" s="125"/>
    </row>
    <row r="10" spans="1:4" s="10" customFormat="1" ht="24.95" customHeight="1">
      <c r="A10" s="16" t="s">
        <v>280</v>
      </c>
      <c r="B10" s="125">
        <v>12065</v>
      </c>
      <c r="C10" s="123"/>
      <c r="D10" s="125"/>
    </row>
    <row r="11" spans="1:4" s="10" customFormat="1" ht="24.95" customHeight="1">
      <c r="A11" s="16" t="s">
        <v>1478</v>
      </c>
      <c r="B11" s="126"/>
      <c r="C11" s="123" t="s">
        <v>2175</v>
      </c>
      <c r="D11" s="125">
        <v>38710</v>
      </c>
    </row>
    <row r="12" spans="1:4" s="10" customFormat="1" ht="24.95" customHeight="1">
      <c r="A12" s="16"/>
      <c r="B12" s="126"/>
      <c r="C12" s="123" t="s">
        <v>2176</v>
      </c>
      <c r="D12" s="125">
        <v>38710</v>
      </c>
    </row>
    <row r="13" spans="1:4" s="10" customFormat="1" ht="24.95" customHeight="1">
      <c r="A13" s="16" t="s">
        <v>13</v>
      </c>
      <c r="B13" s="125">
        <f>B14</f>
        <v>181188</v>
      </c>
      <c r="C13" s="123" t="s">
        <v>2177</v>
      </c>
      <c r="D13" s="125"/>
    </row>
    <row r="14" spans="1:4" s="10" customFormat="1" ht="24.95" customHeight="1">
      <c r="A14" s="16" t="s">
        <v>283</v>
      </c>
      <c r="B14" s="125">
        <v>181188</v>
      </c>
      <c r="C14" s="123" t="s">
        <v>2178</v>
      </c>
      <c r="D14" s="125">
        <v>7597</v>
      </c>
    </row>
    <row r="15" spans="1:4" s="10" customFormat="1" ht="24.95" customHeight="1">
      <c r="A15" s="13" t="s">
        <v>285</v>
      </c>
      <c r="B15" s="125">
        <f>B4+B5+B7+B8+B13</f>
        <v>654884</v>
      </c>
      <c r="C15" s="124" t="s">
        <v>2179</v>
      </c>
      <c r="D15" s="125">
        <f>D4+D8+D11+D14</f>
        <v>654884</v>
      </c>
    </row>
    <row r="16" spans="1:4" s="10" customFormat="1" ht="24.95" customHeight="1">
      <c r="A16" s="35"/>
      <c r="B16" s="35"/>
      <c r="C16" s="35"/>
      <c r="D16" s="35"/>
    </row>
    <row r="17" spans="1:4" s="10" customFormat="1" ht="24.95" customHeight="1">
      <c r="A17" s="35"/>
      <c r="B17" s="35"/>
      <c r="C17" s="35"/>
      <c r="D17" s="35"/>
    </row>
    <row r="18" spans="1:4" s="10" customFormat="1" ht="24.95" customHeight="1">
      <c r="A18" s="35"/>
      <c r="B18" s="35"/>
      <c r="C18" s="35"/>
      <c r="D18" s="35"/>
    </row>
    <row r="19" spans="1:4" s="10" customFormat="1" ht="24.95" customHeight="1">
      <c r="A19" s="35"/>
      <c r="B19" s="35"/>
      <c r="C19" s="35"/>
      <c r="D19" s="35"/>
    </row>
    <row r="20" spans="1:4" s="10" customFormat="1" ht="24.95" customHeight="1">
      <c r="A20" s="35"/>
      <c r="B20" s="35"/>
      <c r="C20" s="35"/>
      <c r="D20" s="35"/>
    </row>
  </sheetData>
  <mergeCells count="2">
    <mergeCell ref="A1:D1"/>
    <mergeCell ref="A2:D2"/>
  </mergeCells>
  <phoneticPr fontId="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H1" sqref="H1:H1048576"/>
    </sheetView>
  </sheetViews>
  <sheetFormatPr defaultRowHeight="24.95" customHeight="1"/>
  <cols>
    <col min="1" max="1" width="34.125" style="1" customWidth="1"/>
    <col min="2" max="4" width="11.5" style="1" customWidth="1"/>
    <col min="5" max="6" width="12.25" style="1" customWidth="1"/>
    <col min="7" max="16384" width="9" style="1"/>
  </cols>
  <sheetData>
    <row r="1" spans="1:6" ht="24.95" customHeight="1">
      <c r="A1" s="136" t="s">
        <v>2169</v>
      </c>
      <c r="B1" s="136"/>
      <c r="C1" s="136"/>
      <c r="D1" s="136"/>
    </row>
    <row r="2" spans="1:6" ht="24.95" customHeight="1">
      <c r="D2" s="1" t="s">
        <v>2165</v>
      </c>
    </row>
    <row r="3" spans="1:6" ht="24.95" customHeight="1">
      <c r="A3" s="13" t="s">
        <v>79</v>
      </c>
      <c r="B3" s="13" t="s">
        <v>88</v>
      </c>
      <c r="C3" s="13" t="s">
        <v>87</v>
      </c>
      <c r="D3" s="13" t="s">
        <v>75</v>
      </c>
      <c r="E3" s="13" t="s">
        <v>2167</v>
      </c>
      <c r="F3" s="13" t="s">
        <v>2168</v>
      </c>
    </row>
    <row r="4" spans="1:6" ht="24.95" customHeight="1">
      <c r="A4" s="21" t="s">
        <v>81</v>
      </c>
      <c r="B4" s="24">
        <v>8900</v>
      </c>
      <c r="C4" s="22">
        <v>10000</v>
      </c>
      <c r="D4" s="15">
        <v>10159</v>
      </c>
      <c r="E4" s="117">
        <f>D4/C4*100</f>
        <v>101.59</v>
      </c>
      <c r="F4" s="117">
        <v>106.93684210526315</v>
      </c>
    </row>
    <row r="5" spans="1:6" ht="24.95" customHeight="1">
      <c r="A5" s="21" t="s">
        <v>82</v>
      </c>
      <c r="B5" s="24">
        <v>600</v>
      </c>
      <c r="C5" s="22">
        <v>500</v>
      </c>
      <c r="D5" s="15">
        <v>566</v>
      </c>
      <c r="E5" s="117">
        <f t="shared" ref="E5:E10" si="0">D5/C5*100</f>
        <v>113.19999999999999</v>
      </c>
      <c r="F5" s="117">
        <v>115.51020408163266</v>
      </c>
    </row>
    <row r="6" spans="1:6" ht="24.95" customHeight="1">
      <c r="A6" s="21" t="s">
        <v>83</v>
      </c>
      <c r="B6" s="24">
        <v>175500</v>
      </c>
      <c r="C6" s="22">
        <v>80100</v>
      </c>
      <c r="D6" s="15">
        <v>79875</v>
      </c>
      <c r="E6" s="117">
        <f t="shared" si="0"/>
        <v>99.719101123595507</v>
      </c>
      <c r="F6" s="117">
        <v>40.088231751385209</v>
      </c>
    </row>
    <row r="7" spans="1:6" ht="24.95" customHeight="1">
      <c r="A7" s="21" t="s">
        <v>84</v>
      </c>
      <c r="B7" s="24">
        <v>6000</v>
      </c>
      <c r="C7" s="22">
        <v>12800</v>
      </c>
      <c r="D7" s="15">
        <v>13294</v>
      </c>
      <c r="E7" s="117">
        <f t="shared" si="0"/>
        <v>103.859375</v>
      </c>
      <c r="F7" s="117">
        <v>166.17500000000001</v>
      </c>
    </row>
    <row r="8" spans="1:6" ht="24.95" customHeight="1">
      <c r="A8" s="21" t="s">
        <v>85</v>
      </c>
      <c r="B8" s="24">
        <v>4000</v>
      </c>
      <c r="C8" s="22">
        <v>3500</v>
      </c>
      <c r="D8" s="15">
        <v>3040</v>
      </c>
      <c r="E8" s="117">
        <f t="shared" si="0"/>
        <v>86.857142857142861</v>
      </c>
      <c r="F8" s="117">
        <v>76</v>
      </c>
    </row>
    <row r="9" spans="1:6" ht="24.95" customHeight="1">
      <c r="A9" s="21" t="s">
        <v>86</v>
      </c>
      <c r="B9" s="24">
        <v>1000</v>
      </c>
      <c r="C9" s="22"/>
      <c r="D9" s="15"/>
      <c r="E9" s="117"/>
      <c r="F9" s="117"/>
    </row>
    <row r="10" spans="1:6" ht="24.95" customHeight="1">
      <c r="A10" s="13" t="s">
        <v>80</v>
      </c>
      <c r="B10" s="24">
        <f>SUM(B4:B9)</f>
        <v>196000</v>
      </c>
      <c r="C10" s="22">
        <f>SUM(C4:C9)</f>
        <v>106900</v>
      </c>
      <c r="D10" s="15">
        <f>SUM(D4:D9)</f>
        <v>106934</v>
      </c>
      <c r="E10" s="117">
        <f t="shared" si="0"/>
        <v>100.03180542563143</v>
      </c>
      <c r="F10" s="117">
        <v>48.116883701257215</v>
      </c>
    </row>
  </sheetData>
  <mergeCells count="1">
    <mergeCell ref="A1:D1"/>
  </mergeCells>
  <phoneticPr fontId="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6"/>
  <sheetViews>
    <sheetView showZeros="0" topLeftCell="A159" zoomScale="85" zoomScaleNormal="85" workbookViewId="0">
      <selection activeCell="A247" sqref="A247"/>
    </sheetView>
  </sheetViews>
  <sheetFormatPr defaultRowHeight="24.95" customHeight="1"/>
  <cols>
    <col min="1" max="1" width="58.375" style="33" customWidth="1"/>
    <col min="2" max="2" width="12.375" style="18" customWidth="1"/>
    <col min="3" max="4" width="12.375" style="34" customWidth="1"/>
    <col min="5" max="5" width="12.375" style="18" customWidth="1"/>
    <col min="6" max="6" width="29.625" style="18" customWidth="1"/>
    <col min="7" max="16384" width="9" style="18"/>
  </cols>
  <sheetData>
    <row r="1" spans="1:5" ht="24.95" customHeight="1">
      <c r="A1" s="135" t="s">
        <v>1787</v>
      </c>
      <c r="B1" s="135"/>
      <c r="C1" s="135"/>
      <c r="D1" s="135"/>
    </row>
    <row r="2" spans="1:5" s="19" customFormat="1" ht="24.95" customHeight="1">
      <c r="A2" s="28"/>
      <c r="C2" s="29"/>
      <c r="D2" s="29" t="s">
        <v>2163</v>
      </c>
    </row>
    <row r="3" spans="1:5" s="70" customFormat="1" ht="24.95" customHeight="1">
      <c r="A3" s="30" t="s">
        <v>90</v>
      </c>
      <c r="B3" s="30" t="s">
        <v>264</v>
      </c>
      <c r="C3" s="31" t="s">
        <v>87</v>
      </c>
      <c r="D3" s="31" t="s">
        <v>89</v>
      </c>
      <c r="E3" s="31" t="s">
        <v>2166</v>
      </c>
    </row>
    <row r="4" spans="1:5" ht="24.95" customHeight="1">
      <c r="A4" s="101" t="s">
        <v>92</v>
      </c>
      <c r="B4" s="102">
        <v>0</v>
      </c>
      <c r="C4" s="102">
        <v>0</v>
      </c>
      <c r="D4" s="102">
        <v>0</v>
      </c>
      <c r="E4" s="120"/>
    </row>
    <row r="5" spans="1:5" ht="24.95" customHeight="1">
      <c r="A5" s="101" t="s">
        <v>93</v>
      </c>
      <c r="B5" s="102">
        <v>0</v>
      </c>
      <c r="C5" s="102">
        <v>0</v>
      </c>
      <c r="D5" s="102">
        <v>0</v>
      </c>
      <c r="E5" s="120"/>
    </row>
    <row r="6" spans="1:5" ht="24.95" customHeight="1">
      <c r="A6" s="103" t="s">
        <v>94</v>
      </c>
      <c r="B6" s="102"/>
      <c r="C6" s="102">
        <v>0</v>
      </c>
      <c r="D6" s="102">
        <v>0</v>
      </c>
      <c r="E6" s="120"/>
    </row>
    <row r="7" spans="1:5" ht="24.95" customHeight="1">
      <c r="A7" s="103" t="s">
        <v>95</v>
      </c>
      <c r="B7" s="102"/>
      <c r="C7" s="102">
        <v>0</v>
      </c>
      <c r="D7" s="102">
        <v>0</v>
      </c>
      <c r="E7" s="120"/>
    </row>
    <row r="8" spans="1:5" ht="24.95" customHeight="1">
      <c r="A8" s="103" t="s">
        <v>96</v>
      </c>
      <c r="B8" s="102"/>
      <c r="C8" s="102">
        <v>0</v>
      </c>
      <c r="D8" s="102">
        <v>0</v>
      </c>
      <c r="E8" s="120"/>
    </row>
    <row r="9" spans="1:5" ht="24.95" customHeight="1">
      <c r="A9" s="103" t="s">
        <v>97</v>
      </c>
      <c r="B9" s="102"/>
      <c r="C9" s="102">
        <v>0</v>
      </c>
      <c r="D9" s="102">
        <v>0</v>
      </c>
      <c r="E9" s="120"/>
    </row>
    <row r="10" spans="1:5" ht="24.95" customHeight="1">
      <c r="A10" s="103" t="s">
        <v>98</v>
      </c>
      <c r="B10" s="102"/>
      <c r="C10" s="102">
        <v>0</v>
      </c>
      <c r="D10" s="102">
        <v>0</v>
      </c>
      <c r="E10" s="120"/>
    </row>
    <row r="11" spans="1:5" ht="24.95" customHeight="1">
      <c r="A11" s="103" t="s">
        <v>99</v>
      </c>
      <c r="B11" s="102"/>
      <c r="C11" s="102">
        <v>0</v>
      </c>
      <c r="D11" s="102">
        <v>0</v>
      </c>
      <c r="E11" s="120"/>
    </row>
    <row r="12" spans="1:5" ht="24.95" customHeight="1">
      <c r="A12" s="101" t="s">
        <v>1567</v>
      </c>
      <c r="B12" s="102">
        <v>0</v>
      </c>
      <c r="C12" s="102">
        <v>0</v>
      </c>
      <c r="D12" s="102">
        <v>0</v>
      </c>
      <c r="E12" s="120"/>
    </row>
    <row r="13" spans="1:5" ht="24.95" customHeight="1">
      <c r="A13" s="101" t="s">
        <v>1729</v>
      </c>
      <c r="B13" s="102">
        <v>0</v>
      </c>
      <c r="C13" s="102">
        <v>0</v>
      </c>
      <c r="D13" s="102">
        <v>0</v>
      </c>
      <c r="E13" s="120"/>
    </row>
    <row r="14" spans="1:5" ht="24.95" customHeight="1">
      <c r="A14" s="103" t="s">
        <v>100</v>
      </c>
      <c r="B14" s="102"/>
      <c r="C14" s="102">
        <v>0</v>
      </c>
      <c r="D14" s="102">
        <v>0</v>
      </c>
      <c r="E14" s="120"/>
    </row>
    <row r="15" spans="1:5" ht="24.95" customHeight="1">
      <c r="A15" s="103" t="s">
        <v>1730</v>
      </c>
      <c r="B15" s="102"/>
      <c r="C15" s="102">
        <v>0</v>
      </c>
      <c r="D15" s="102">
        <v>0</v>
      </c>
      <c r="E15" s="120"/>
    </row>
    <row r="16" spans="1:5" ht="24.95" customHeight="1">
      <c r="A16" s="103" t="s">
        <v>1731</v>
      </c>
      <c r="B16" s="102"/>
      <c r="C16" s="102">
        <v>0</v>
      </c>
      <c r="D16" s="102">
        <v>0</v>
      </c>
      <c r="E16" s="120"/>
    </row>
    <row r="17" spans="1:5" ht="24.95" customHeight="1">
      <c r="A17" s="103" t="s">
        <v>102</v>
      </c>
      <c r="B17" s="102"/>
      <c r="C17" s="102">
        <v>0</v>
      </c>
      <c r="D17" s="102">
        <v>0</v>
      </c>
      <c r="E17" s="120"/>
    </row>
    <row r="18" spans="1:5" ht="24.95" customHeight="1">
      <c r="A18" s="101" t="s">
        <v>197</v>
      </c>
      <c r="B18" s="102">
        <v>0</v>
      </c>
      <c r="C18" s="102">
        <v>0</v>
      </c>
      <c r="D18" s="102">
        <v>0</v>
      </c>
      <c r="E18" s="120"/>
    </row>
    <row r="19" spans="1:5" ht="24.95" customHeight="1">
      <c r="A19" s="103" t="s">
        <v>198</v>
      </c>
      <c r="B19" s="102"/>
      <c r="C19" s="102">
        <v>0</v>
      </c>
      <c r="D19" s="102">
        <v>0</v>
      </c>
      <c r="E19" s="120"/>
    </row>
    <row r="20" spans="1:5" ht="24.95" customHeight="1">
      <c r="A20" s="103" t="s">
        <v>199</v>
      </c>
      <c r="B20" s="102"/>
      <c r="C20" s="102">
        <v>0</v>
      </c>
      <c r="D20" s="102">
        <v>0</v>
      </c>
      <c r="E20" s="120"/>
    </row>
    <row r="21" spans="1:5" ht="24.95" customHeight="1">
      <c r="A21" s="103" t="s">
        <v>200</v>
      </c>
      <c r="B21" s="102"/>
      <c r="C21" s="102">
        <v>0</v>
      </c>
      <c r="D21" s="102">
        <v>0</v>
      </c>
      <c r="E21" s="120"/>
    </row>
    <row r="22" spans="1:5" ht="24.95" customHeight="1">
      <c r="A22" s="103" t="s">
        <v>201</v>
      </c>
      <c r="B22" s="102"/>
      <c r="C22" s="102">
        <v>0</v>
      </c>
      <c r="D22" s="102">
        <v>0</v>
      </c>
      <c r="E22" s="120"/>
    </row>
    <row r="23" spans="1:5" ht="24.95" customHeight="1">
      <c r="A23" s="103" t="s">
        <v>202</v>
      </c>
      <c r="B23" s="102"/>
      <c r="C23" s="102">
        <v>0</v>
      </c>
      <c r="D23" s="102">
        <v>0</v>
      </c>
      <c r="E23" s="120"/>
    </row>
    <row r="24" spans="1:5" ht="24.95" customHeight="1">
      <c r="A24" s="101" t="s">
        <v>1732</v>
      </c>
      <c r="B24" s="102">
        <v>0</v>
      </c>
      <c r="C24" s="102">
        <v>0</v>
      </c>
      <c r="D24" s="102">
        <v>0</v>
      </c>
      <c r="E24" s="120"/>
    </row>
    <row r="25" spans="1:5" ht="24.95" customHeight="1">
      <c r="A25" s="103" t="s">
        <v>101</v>
      </c>
      <c r="B25" s="102"/>
      <c r="C25" s="102">
        <v>0</v>
      </c>
      <c r="D25" s="102">
        <v>0</v>
      </c>
      <c r="E25" s="120"/>
    </row>
    <row r="26" spans="1:5" ht="24.95" customHeight="1">
      <c r="A26" s="103" t="s">
        <v>1733</v>
      </c>
      <c r="B26" s="102"/>
      <c r="C26" s="102">
        <v>0</v>
      </c>
      <c r="D26" s="102">
        <v>0</v>
      </c>
      <c r="E26" s="120"/>
    </row>
    <row r="27" spans="1:5" ht="24.95" customHeight="1">
      <c r="A27" s="101" t="s">
        <v>103</v>
      </c>
      <c r="B27" s="102">
        <v>0</v>
      </c>
      <c r="C27" s="102">
        <v>0</v>
      </c>
      <c r="D27" s="102">
        <v>0</v>
      </c>
      <c r="E27" s="120"/>
    </row>
    <row r="28" spans="1:5" ht="24.95" customHeight="1">
      <c r="A28" s="101" t="s">
        <v>271</v>
      </c>
      <c r="B28" s="102">
        <v>0</v>
      </c>
      <c r="C28" s="102">
        <v>0</v>
      </c>
      <c r="D28" s="102">
        <v>0</v>
      </c>
      <c r="E28" s="120"/>
    </row>
    <row r="29" spans="1:5" ht="24.95" customHeight="1">
      <c r="A29" s="103" t="s">
        <v>104</v>
      </c>
      <c r="B29" s="102"/>
      <c r="C29" s="102">
        <v>0</v>
      </c>
      <c r="D29" s="102">
        <v>0</v>
      </c>
      <c r="E29" s="120"/>
    </row>
    <row r="30" spans="1:5" ht="24.95" customHeight="1">
      <c r="A30" s="103" t="s">
        <v>105</v>
      </c>
      <c r="B30" s="102"/>
      <c r="C30" s="102">
        <v>0</v>
      </c>
      <c r="D30" s="102">
        <v>0</v>
      </c>
      <c r="E30" s="120"/>
    </row>
    <row r="31" spans="1:5" ht="24.95" customHeight="1">
      <c r="A31" s="103" t="s">
        <v>106</v>
      </c>
      <c r="B31" s="102"/>
      <c r="C31" s="102">
        <v>0</v>
      </c>
      <c r="D31" s="102">
        <v>0</v>
      </c>
      <c r="E31" s="120"/>
    </row>
    <row r="32" spans="1:5" ht="24.95" customHeight="1">
      <c r="A32" s="101" t="s">
        <v>1734</v>
      </c>
      <c r="B32" s="102">
        <v>0</v>
      </c>
      <c r="C32" s="102">
        <v>0</v>
      </c>
      <c r="D32" s="102">
        <v>0</v>
      </c>
      <c r="E32" s="120"/>
    </row>
    <row r="33" spans="1:5" ht="24.95" customHeight="1">
      <c r="A33" s="103" t="s">
        <v>104</v>
      </c>
      <c r="B33" s="102"/>
      <c r="C33" s="102">
        <v>0</v>
      </c>
      <c r="D33" s="102">
        <v>0</v>
      </c>
      <c r="E33" s="120"/>
    </row>
    <row r="34" spans="1:5" ht="24.95" customHeight="1">
      <c r="A34" s="103" t="s">
        <v>105</v>
      </c>
      <c r="B34" s="102"/>
      <c r="C34" s="102">
        <v>0</v>
      </c>
      <c r="D34" s="102">
        <v>0</v>
      </c>
      <c r="E34" s="120"/>
    </row>
    <row r="35" spans="1:5" ht="24.95" customHeight="1">
      <c r="A35" s="103" t="s">
        <v>107</v>
      </c>
      <c r="B35" s="102"/>
      <c r="C35" s="102">
        <v>0</v>
      </c>
      <c r="D35" s="102">
        <v>0</v>
      </c>
      <c r="E35" s="120"/>
    </row>
    <row r="36" spans="1:5" ht="24.95" customHeight="1">
      <c r="A36" s="101" t="s">
        <v>1735</v>
      </c>
      <c r="B36" s="102">
        <v>0</v>
      </c>
      <c r="C36" s="102">
        <v>0</v>
      </c>
      <c r="D36" s="102">
        <v>0</v>
      </c>
      <c r="E36" s="120"/>
    </row>
    <row r="37" spans="1:5" ht="24.95" customHeight="1">
      <c r="A37" s="103" t="s">
        <v>105</v>
      </c>
      <c r="B37" s="102"/>
      <c r="C37" s="102">
        <v>0</v>
      </c>
      <c r="D37" s="102">
        <v>0</v>
      </c>
      <c r="E37" s="120"/>
    </row>
    <row r="38" spans="1:5" ht="24.95" customHeight="1">
      <c r="A38" s="103" t="s">
        <v>1736</v>
      </c>
      <c r="B38" s="102"/>
      <c r="C38" s="102">
        <v>0</v>
      </c>
      <c r="D38" s="102">
        <v>0</v>
      </c>
      <c r="E38" s="120"/>
    </row>
    <row r="39" spans="1:5" ht="24.95" customHeight="1">
      <c r="A39" s="101" t="s">
        <v>108</v>
      </c>
      <c r="B39" s="102">
        <v>0</v>
      </c>
      <c r="C39" s="102">
        <v>0</v>
      </c>
      <c r="D39" s="102">
        <v>0</v>
      </c>
      <c r="E39" s="120"/>
    </row>
    <row r="40" spans="1:5" ht="24.95" customHeight="1">
      <c r="A40" s="101" t="s">
        <v>109</v>
      </c>
      <c r="B40" s="102">
        <v>0</v>
      </c>
      <c r="C40" s="102">
        <v>0</v>
      </c>
      <c r="D40" s="102">
        <v>0</v>
      </c>
      <c r="E40" s="120"/>
    </row>
    <row r="41" spans="1:5" ht="24.95" customHeight="1">
      <c r="A41" s="103" t="s">
        <v>110</v>
      </c>
      <c r="B41" s="102"/>
      <c r="C41" s="102">
        <v>0</v>
      </c>
      <c r="D41" s="102">
        <v>0</v>
      </c>
      <c r="E41" s="120"/>
    </row>
    <row r="42" spans="1:5" ht="24.95" customHeight="1">
      <c r="A42" s="103" t="s">
        <v>111</v>
      </c>
      <c r="B42" s="102"/>
      <c r="C42" s="102">
        <v>0</v>
      </c>
      <c r="D42" s="102">
        <v>0</v>
      </c>
      <c r="E42" s="120"/>
    </row>
    <row r="43" spans="1:5" ht="24.95" customHeight="1">
      <c r="A43" s="103" t="s">
        <v>112</v>
      </c>
      <c r="B43" s="102"/>
      <c r="C43" s="102">
        <v>0</v>
      </c>
      <c r="D43" s="102">
        <v>0</v>
      </c>
      <c r="E43" s="120"/>
    </row>
    <row r="44" spans="1:5" ht="24.95" customHeight="1">
      <c r="A44" s="103" t="s">
        <v>113</v>
      </c>
      <c r="B44" s="102"/>
      <c r="C44" s="102">
        <v>0</v>
      </c>
      <c r="D44" s="102">
        <v>0</v>
      </c>
      <c r="E44" s="120"/>
    </row>
    <row r="45" spans="1:5" ht="24.95" customHeight="1">
      <c r="A45" s="101" t="s">
        <v>114</v>
      </c>
      <c r="B45" s="102">
        <v>0</v>
      </c>
      <c r="C45" s="102">
        <v>0</v>
      </c>
      <c r="D45" s="102">
        <v>0</v>
      </c>
      <c r="E45" s="120"/>
    </row>
    <row r="46" spans="1:5" ht="24.95" customHeight="1">
      <c r="A46" s="103" t="s">
        <v>115</v>
      </c>
      <c r="B46" s="102"/>
      <c r="C46" s="102">
        <v>0</v>
      </c>
      <c r="D46" s="102">
        <v>0</v>
      </c>
      <c r="E46" s="120"/>
    </row>
    <row r="47" spans="1:5" ht="24.95" customHeight="1">
      <c r="A47" s="103" t="s">
        <v>116</v>
      </c>
      <c r="B47" s="102"/>
      <c r="C47" s="102">
        <v>0</v>
      </c>
      <c r="D47" s="102">
        <v>0</v>
      </c>
      <c r="E47" s="120"/>
    </row>
    <row r="48" spans="1:5" ht="24.95" customHeight="1">
      <c r="A48" s="103" t="s">
        <v>117</v>
      </c>
      <c r="B48" s="102"/>
      <c r="C48" s="102">
        <v>0</v>
      </c>
      <c r="D48" s="102">
        <v>0</v>
      </c>
      <c r="E48" s="120"/>
    </row>
    <row r="49" spans="1:5" ht="24.95" customHeight="1">
      <c r="A49" s="103" t="s">
        <v>118</v>
      </c>
      <c r="B49" s="102"/>
      <c r="C49" s="102">
        <v>0</v>
      </c>
      <c r="D49" s="102">
        <v>0</v>
      </c>
      <c r="E49" s="120"/>
    </row>
    <row r="50" spans="1:5" ht="24.95" customHeight="1">
      <c r="A50" s="101" t="s">
        <v>119</v>
      </c>
      <c r="B50" s="102">
        <v>160498</v>
      </c>
      <c r="C50" s="102">
        <v>126091</v>
      </c>
      <c r="D50" s="102">
        <v>122447</v>
      </c>
      <c r="E50" s="121">
        <f>D50/C50*100</f>
        <v>97.11002371303266</v>
      </c>
    </row>
    <row r="51" spans="1:5" ht="24.95" customHeight="1">
      <c r="A51" s="101" t="s">
        <v>120</v>
      </c>
      <c r="B51" s="102">
        <v>140998</v>
      </c>
      <c r="C51" s="102">
        <v>110893</v>
      </c>
      <c r="D51" s="102">
        <v>108350</v>
      </c>
      <c r="E51" s="121">
        <f>D51/C51*100</f>
        <v>97.706798445348227</v>
      </c>
    </row>
    <row r="52" spans="1:5" ht="24.95" customHeight="1">
      <c r="A52" s="103" t="s">
        <v>121</v>
      </c>
      <c r="B52" s="102"/>
      <c r="C52" s="102">
        <v>0</v>
      </c>
      <c r="D52" s="102">
        <v>0</v>
      </c>
      <c r="E52" s="120"/>
    </row>
    <row r="53" spans="1:5" ht="24.95" customHeight="1">
      <c r="A53" s="103" t="s">
        <v>122</v>
      </c>
      <c r="B53" s="102">
        <v>140998</v>
      </c>
      <c r="C53" s="102">
        <v>90963</v>
      </c>
      <c r="D53" s="102">
        <v>88420</v>
      </c>
      <c r="E53" s="121">
        <f>D53/C53*100</f>
        <v>97.204357815815229</v>
      </c>
    </row>
    <row r="54" spans="1:5" ht="24.95" customHeight="1">
      <c r="A54" s="103" t="s">
        <v>123</v>
      </c>
      <c r="B54" s="102"/>
      <c r="C54" s="102">
        <v>0</v>
      </c>
      <c r="D54" s="102">
        <v>0</v>
      </c>
      <c r="E54" s="120"/>
    </row>
    <row r="55" spans="1:5" ht="24.95" customHeight="1">
      <c r="A55" s="103" t="s">
        <v>124</v>
      </c>
      <c r="B55" s="102"/>
      <c r="C55" s="102">
        <v>0</v>
      </c>
      <c r="D55" s="102">
        <v>0</v>
      </c>
      <c r="E55" s="120"/>
    </row>
    <row r="56" spans="1:5" ht="24.95" customHeight="1">
      <c r="A56" s="103" t="s">
        <v>125</v>
      </c>
      <c r="B56" s="102"/>
      <c r="C56" s="102">
        <v>0</v>
      </c>
      <c r="D56" s="102">
        <v>0</v>
      </c>
      <c r="E56" s="120"/>
    </row>
    <row r="57" spans="1:5" ht="24.95" customHeight="1">
      <c r="A57" s="103" t="s">
        <v>126</v>
      </c>
      <c r="B57" s="102"/>
      <c r="C57" s="102">
        <v>0</v>
      </c>
      <c r="D57" s="102">
        <v>0</v>
      </c>
      <c r="E57" s="120"/>
    </row>
    <row r="58" spans="1:5" ht="24.95" customHeight="1">
      <c r="A58" s="103" t="s">
        <v>127</v>
      </c>
      <c r="B58" s="102"/>
      <c r="C58" s="102">
        <v>0</v>
      </c>
      <c r="D58" s="102">
        <v>0</v>
      </c>
      <c r="E58" s="120"/>
    </row>
    <row r="59" spans="1:5" ht="24.95" customHeight="1">
      <c r="A59" s="103" t="s">
        <v>128</v>
      </c>
      <c r="B59" s="102"/>
      <c r="C59" s="102">
        <v>0</v>
      </c>
      <c r="D59" s="102">
        <v>0</v>
      </c>
      <c r="E59" s="120"/>
    </row>
    <row r="60" spans="1:5" ht="24.95" customHeight="1">
      <c r="A60" s="103" t="s">
        <v>129</v>
      </c>
      <c r="B60" s="102"/>
      <c r="C60" s="102">
        <v>4587</v>
      </c>
      <c r="D60" s="102">
        <v>4587</v>
      </c>
      <c r="E60" s="121">
        <f>D60/C60*100</f>
        <v>100</v>
      </c>
    </row>
    <row r="61" spans="1:5" ht="24.95" customHeight="1">
      <c r="A61" s="103" t="s">
        <v>130</v>
      </c>
      <c r="B61" s="102"/>
      <c r="C61" s="102">
        <v>0</v>
      </c>
      <c r="D61" s="102">
        <v>0</v>
      </c>
      <c r="E61" s="120"/>
    </row>
    <row r="62" spans="1:5" ht="24.95" customHeight="1">
      <c r="A62" s="103" t="s">
        <v>131</v>
      </c>
      <c r="B62" s="102"/>
      <c r="C62" s="102">
        <v>0</v>
      </c>
      <c r="D62" s="102">
        <v>0</v>
      </c>
      <c r="E62" s="120"/>
    </row>
    <row r="63" spans="1:5" ht="24.95" customHeight="1">
      <c r="A63" s="103" t="s">
        <v>132</v>
      </c>
      <c r="B63" s="102"/>
      <c r="C63" s="102">
        <v>15343</v>
      </c>
      <c r="D63" s="102">
        <v>15343</v>
      </c>
      <c r="E63" s="121">
        <f t="shared" ref="E63:E64" si="0">D63/C63*100</f>
        <v>100</v>
      </c>
    </row>
    <row r="64" spans="1:5" ht="24.95" customHeight="1">
      <c r="A64" s="101" t="s">
        <v>133</v>
      </c>
      <c r="B64" s="102">
        <v>8900</v>
      </c>
      <c r="C64" s="102">
        <v>10159</v>
      </c>
      <c r="D64" s="102">
        <v>10159</v>
      </c>
      <c r="E64" s="121">
        <f t="shared" si="0"/>
        <v>100</v>
      </c>
    </row>
    <row r="65" spans="1:5" ht="24.95" customHeight="1">
      <c r="A65" s="103" t="s">
        <v>121</v>
      </c>
      <c r="B65" s="102"/>
      <c r="C65" s="102">
        <v>0</v>
      </c>
      <c r="D65" s="102">
        <v>0</v>
      </c>
      <c r="E65" s="120"/>
    </row>
    <row r="66" spans="1:5" ht="24.95" customHeight="1">
      <c r="A66" s="103" t="s">
        <v>122</v>
      </c>
      <c r="B66" s="102">
        <v>8900</v>
      </c>
      <c r="C66" s="102">
        <v>10159</v>
      </c>
      <c r="D66" s="102">
        <v>10159</v>
      </c>
      <c r="E66" s="121">
        <f>D66/C66*100</f>
        <v>100</v>
      </c>
    </row>
    <row r="67" spans="1:5" ht="24.95" customHeight="1">
      <c r="A67" s="103" t="s">
        <v>134</v>
      </c>
      <c r="B67" s="102"/>
      <c r="C67" s="102">
        <v>0</v>
      </c>
      <c r="D67" s="102">
        <v>0</v>
      </c>
      <c r="E67" s="120"/>
    </row>
    <row r="68" spans="1:5" ht="24.95" customHeight="1">
      <c r="A68" s="101" t="s">
        <v>1737</v>
      </c>
      <c r="B68" s="102">
        <v>600</v>
      </c>
      <c r="C68" s="102">
        <v>705</v>
      </c>
      <c r="D68" s="102">
        <v>0</v>
      </c>
      <c r="E68" s="120"/>
    </row>
    <row r="69" spans="1:5" ht="24.95" customHeight="1">
      <c r="A69" s="101" t="s">
        <v>1738</v>
      </c>
      <c r="B69" s="102">
        <v>6000</v>
      </c>
      <c r="C69" s="102">
        <v>1294</v>
      </c>
      <c r="D69" s="102">
        <v>898</v>
      </c>
      <c r="E69" s="121">
        <f>D69/C69*100</f>
        <v>69.397217928902634</v>
      </c>
    </row>
    <row r="70" spans="1:5" ht="24.95" customHeight="1">
      <c r="A70" s="103" t="s">
        <v>135</v>
      </c>
      <c r="B70" s="102"/>
      <c r="C70" s="102">
        <v>0</v>
      </c>
      <c r="D70" s="102">
        <v>0</v>
      </c>
      <c r="E70" s="120"/>
    </row>
    <row r="71" spans="1:5" ht="24.95" customHeight="1">
      <c r="A71" s="103" t="s">
        <v>136</v>
      </c>
      <c r="B71" s="102"/>
      <c r="C71" s="102">
        <v>0</v>
      </c>
      <c r="D71" s="102">
        <v>0</v>
      </c>
      <c r="E71" s="120"/>
    </row>
    <row r="72" spans="1:5" ht="24.95" customHeight="1">
      <c r="A72" s="103" t="s">
        <v>137</v>
      </c>
      <c r="B72" s="102"/>
      <c r="C72" s="102">
        <v>0</v>
      </c>
      <c r="D72" s="102">
        <v>0</v>
      </c>
      <c r="E72" s="120"/>
    </row>
    <row r="73" spans="1:5" ht="24.95" customHeight="1">
      <c r="A73" s="103" t="s">
        <v>138</v>
      </c>
      <c r="B73" s="102"/>
      <c r="C73" s="102">
        <v>0</v>
      </c>
      <c r="D73" s="102">
        <v>0</v>
      </c>
      <c r="E73" s="120"/>
    </row>
    <row r="74" spans="1:5" ht="24.95" customHeight="1">
      <c r="A74" s="103" t="s">
        <v>139</v>
      </c>
      <c r="B74" s="102">
        <v>6000</v>
      </c>
      <c r="C74" s="102">
        <v>1294</v>
      </c>
      <c r="D74" s="102">
        <v>898</v>
      </c>
      <c r="E74" s="121">
        <f t="shared" ref="E74:E75" si="1">D74/C74*100</f>
        <v>69.397217928902634</v>
      </c>
    </row>
    <row r="75" spans="1:5" ht="24.95" customHeight="1">
      <c r="A75" s="101" t="s">
        <v>1739</v>
      </c>
      <c r="B75" s="102">
        <v>4000</v>
      </c>
      <c r="C75" s="102">
        <v>3040</v>
      </c>
      <c r="D75" s="102">
        <v>3040</v>
      </c>
      <c r="E75" s="121">
        <f t="shared" si="1"/>
        <v>100</v>
      </c>
    </row>
    <row r="76" spans="1:5" ht="24.95" customHeight="1">
      <c r="A76" s="103" t="s">
        <v>140</v>
      </c>
      <c r="B76" s="102"/>
      <c r="C76" s="102">
        <v>0</v>
      </c>
      <c r="D76" s="102">
        <v>0</v>
      </c>
      <c r="E76" s="120"/>
    </row>
    <row r="77" spans="1:5" ht="24.95" customHeight="1">
      <c r="A77" s="103" t="s">
        <v>141</v>
      </c>
      <c r="B77" s="102"/>
      <c r="C77" s="102">
        <v>117</v>
      </c>
      <c r="D77" s="102">
        <v>117</v>
      </c>
      <c r="E77" s="121">
        <f t="shared" ref="E77:E78" si="2">D77/C77*100</f>
        <v>100</v>
      </c>
    </row>
    <row r="78" spans="1:5" ht="24.95" customHeight="1">
      <c r="A78" s="103" t="s">
        <v>142</v>
      </c>
      <c r="B78" s="102">
        <v>4000</v>
      </c>
      <c r="C78" s="102">
        <v>2923</v>
      </c>
      <c r="D78" s="102">
        <v>2923</v>
      </c>
      <c r="E78" s="121">
        <f t="shared" si="2"/>
        <v>100</v>
      </c>
    </row>
    <row r="79" spans="1:5" ht="24.95" customHeight="1">
      <c r="A79" s="101" t="s">
        <v>1740</v>
      </c>
      <c r="B79" s="102">
        <v>0</v>
      </c>
      <c r="C79" s="102">
        <v>0</v>
      </c>
      <c r="D79" s="102">
        <v>0</v>
      </c>
      <c r="E79" s="120"/>
    </row>
    <row r="80" spans="1:5" ht="24.95" customHeight="1">
      <c r="A80" s="103" t="s">
        <v>1741</v>
      </c>
      <c r="B80" s="102"/>
      <c r="C80" s="102">
        <v>0</v>
      </c>
      <c r="D80" s="102">
        <v>0</v>
      </c>
      <c r="E80" s="120"/>
    </row>
    <row r="81" spans="1:5" ht="24.95" customHeight="1">
      <c r="A81" s="103" t="s">
        <v>1742</v>
      </c>
      <c r="B81" s="102"/>
      <c r="C81" s="102">
        <v>0</v>
      </c>
      <c r="D81" s="102">
        <v>0</v>
      </c>
      <c r="E81" s="120"/>
    </row>
    <row r="82" spans="1:5" ht="24.95" customHeight="1">
      <c r="A82" s="103" t="s">
        <v>1743</v>
      </c>
      <c r="B82" s="102"/>
      <c r="C82" s="102">
        <v>0</v>
      </c>
      <c r="D82" s="102">
        <v>0</v>
      </c>
      <c r="E82" s="120"/>
    </row>
    <row r="83" spans="1:5" ht="24.95" customHeight="1">
      <c r="A83" s="101" t="s">
        <v>1744</v>
      </c>
      <c r="B83" s="102">
        <v>0</v>
      </c>
      <c r="C83" s="102">
        <v>0</v>
      </c>
      <c r="D83" s="102">
        <v>0</v>
      </c>
      <c r="E83" s="120"/>
    </row>
    <row r="84" spans="1:5" ht="24.95" customHeight="1">
      <c r="A84" s="103" t="s">
        <v>1741</v>
      </c>
      <c r="B84" s="102"/>
      <c r="C84" s="102">
        <v>0</v>
      </c>
      <c r="D84" s="102">
        <v>0</v>
      </c>
      <c r="E84" s="120"/>
    </row>
    <row r="85" spans="1:5" ht="24.95" customHeight="1">
      <c r="A85" s="103" t="s">
        <v>1742</v>
      </c>
      <c r="B85" s="102"/>
      <c r="C85" s="102">
        <v>0</v>
      </c>
      <c r="D85" s="102">
        <v>0</v>
      </c>
      <c r="E85" s="120"/>
    </row>
    <row r="86" spans="1:5" ht="24.95" customHeight="1">
      <c r="A86" s="103" t="s">
        <v>1745</v>
      </c>
      <c r="B86" s="102"/>
      <c r="C86" s="102">
        <v>0</v>
      </c>
      <c r="D86" s="102">
        <v>0</v>
      </c>
      <c r="E86" s="120"/>
    </row>
    <row r="87" spans="1:5" ht="24.95" customHeight="1">
      <c r="A87" s="101" t="s">
        <v>1746</v>
      </c>
      <c r="B87" s="102">
        <v>0</v>
      </c>
      <c r="C87" s="102">
        <v>0</v>
      </c>
      <c r="D87" s="102">
        <v>0</v>
      </c>
      <c r="E87" s="120"/>
    </row>
    <row r="88" spans="1:5" ht="24.95" customHeight="1">
      <c r="A88" s="103" t="s">
        <v>1747</v>
      </c>
      <c r="B88" s="102"/>
      <c r="C88" s="102">
        <v>0</v>
      </c>
      <c r="D88" s="102">
        <v>0</v>
      </c>
      <c r="E88" s="120"/>
    </row>
    <row r="89" spans="1:5" ht="24.95" customHeight="1">
      <c r="A89" s="103" t="s">
        <v>1748</v>
      </c>
      <c r="B89" s="102"/>
      <c r="C89" s="102">
        <v>0</v>
      </c>
      <c r="D89" s="102">
        <v>0</v>
      </c>
      <c r="E89" s="120"/>
    </row>
    <row r="90" spans="1:5" ht="24.95" customHeight="1">
      <c r="A90" s="103" t="s">
        <v>1749</v>
      </c>
      <c r="B90" s="102"/>
      <c r="C90" s="102">
        <v>0</v>
      </c>
      <c r="D90" s="102">
        <v>0</v>
      </c>
      <c r="E90" s="120"/>
    </row>
    <row r="91" spans="1:5" ht="24.95" customHeight="1">
      <c r="A91" s="103" t="s">
        <v>1750</v>
      </c>
      <c r="B91" s="102"/>
      <c r="C91" s="102">
        <v>0</v>
      </c>
      <c r="D91" s="102">
        <v>0</v>
      </c>
      <c r="E91" s="120"/>
    </row>
    <row r="92" spans="1:5" ht="24.95" customHeight="1">
      <c r="A92" s="103" t="s">
        <v>1751</v>
      </c>
      <c r="B92" s="102"/>
      <c r="C92" s="102">
        <v>0</v>
      </c>
      <c r="D92" s="102">
        <v>0</v>
      </c>
      <c r="E92" s="120"/>
    </row>
    <row r="93" spans="1:5" ht="24.95" customHeight="1">
      <c r="A93" s="101" t="s">
        <v>1752</v>
      </c>
      <c r="B93" s="102">
        <v>0</v>
      </c>
      <c r="C93" s="102">
        <v>0</v>
      </c>
      <c r="D93" s="102">
        <v>0</v>
      </c>
      <c r="E93" s="120"/>
    </row>
    <row r="94" spans="1:5" ht="24.95" customHeight="1">
      <c r="A94" s="103" t="s">
        <v>1753</v>
      </c>
      <c r="B94" s="102"/>
      <c r="C94" s="102">
        <v>0</v>
      </c>
      <c r="D94" s="102">
        <v>0</v>
      </c>
      <c r="E94" s="120"/>
    </row>
    <row r="95" spans="1:5" ht="24.95" customHeight="1">
      <c r="A95" s="103" t="s">
        <v>1754</v>
      </c>
      <c r="B95" s="102"/>
      <c r="C95" s="102">
        <v>0</v>
      </c>
      <c r="D95" s="102">
        <v>0</v>
      </c>
      <c r="E95" s="120"/>
    </row>
    <row r="96" spans="1:5" ht="24.95" customHeight="1">
      <c r="A96" s="101" t="s">
        <v>143</v>
      </c>
      <c r="B96" s="102">
        <v>0</v>
      </c>
      <c r="C96" s="102">
        <v>0</v>
      </c>
      <c r="D96" s="102">
        <v>0</v>
      </c>
      <c r="E96" s="120"/>
    </row>
    <row r="97" spans="1:5" ht="24.95" customHeight="1">
      <c r="A97" s="101" t="s">
        <v>1755</v>
      </c>
      <c r="B97" s="102">
        <v>0</v>
      </c>
      <c r="C97" s="102">
        <v>0</v>
      </c>
      <c r="D97" s="102">
        <v>0</v>
      </c>
      <c r="E97" s="120"/>
    </row>
    <row r="98" spans="1:5" ht="24.95" customHeight="1">
      <c r="A98" s="103" t="s">
        <v>105</v>
      </c>
      <c r="B98" s="102"/>
      <c r="C98" s="102">
        <v>0</v>
      </c>
      <c r="D98" s="102">
        <v>0</v>
      </c>
      <c r="E98" s="120"/>
    </row>
    <row r="99" spans="1:5" ht="24.95" customHeight="1">
      <c r="A99" s="103" t="s">
        <v>144</v>
      </c>
      <c r="B99" s="102"/>
      <c r="C99" s="102">
        <v>0</v>
      </c>
      <c r="D99" s="102">
        <v>0</v>
      </c>
      <c r="E99" s="120"/>
    </row>
    <row r="100" spans="1:5" ht="24.95" customHeight="1">
      <c r="A100" s="103" t="s">
        <v>145</v>
      </c>
      <c r="B100" s="102"/>
      <c r="C100" s="102">
        <v>0</v>
      </c>
      <c r="D100" s="102">
        <v>0</v>
      </c>
      <c r="E100" s="120"/>
    </row>
    <row r="101" spans="1:5" ht="24.95" customHeight="1">
      <c r="A101" s="103" t="s">
        <v>146</v>
      </c>
      <c r="B101" s="102"/>
      <c r="C101" s="102">
        <v>0</v>
      </c>
      <c r="D101" s="102">
        <v>0</v>
      </c>
      <c r="E101" s="120"/>
    </row>
    <row r="102" spans="1:5" ht="24.95" customHeight="1">
      <c r="A102" s="101" t="s">
        <v>147</v>
      </c>
      <c r="B102" s="102">
        <v>0</v>
      </c>
      <c r="C102" s="102">
        <v>0</v>
      </c>
      <c r="D102" s="102">
        <v>0</v>
      </c>
      <c r="E102" s="120"/>
    </row>
    <row r="103" spans="1:5" ht="24.95" customHeight="1">
      <c r="A103" s="103" t="s">
        <v>105</v>
      </c>
      <c r="B103" s="102"/>
      <c r="C103" s="102">
        <v>0</v>
      </c>
      <c r="D103" s="102">
        <v>0</v>
      </c>
      <c r="E103" s="120"/>
    </row>
    <row r="104" spans="1:5" ht="24.95" customHeight="1">
      <c r="A104" s="103" t="s">
        <v>144</v>
      </c>
      <c r="B104" s="102"/>
      <c r="C104" s="102">
        <v>0</v>
      </c>
      <c r="D104" s="102">
        <v>0</v>
      </c>
      <c r="E104" s="120"/>
    </row>
    <row r="105" spans="1:5" ht="24.95" customHeight="1">
      <c r="A105" s="103" t="s">
        <v>148</v>
      </c>
      <c r="B105" s="102"/>
      <c r="C105" s="102">
        <v>0</v>
      </c>
      <c r="D105" s="102">
        <v>0</v>
      </c>
      <c r="E105" s="120"/>
    </row>
    <row r="106" spans="1:5" ht="24.95" customHeight="1">
      <c r="A106" s="103" t="s">
        <v>149</v>
      </c>
      <c r="B106" s="102"/>
      <c r="C106" s="102">
        <v>0</v>
      </c>
      <c r="D106" s="102">
        <v>0</v>
      </c>
      <c r="E106" s="120"/>
    </row>
    <row r="107" spans="1:5" ht="24.95" customHeight="1">
      <c r="A107" s="101" t="s">
        <v>1756</v>
      </c>
      <c r="B107" s="102">
        <v>0</v>
      </c>
      <c r="C107" s="102">
        <v>0</v>
      </c>
      <c r="D107" s="102">
        <v>0</v>
      </c>
      <c r="E107" s="120"/>
    </row>
    <row r="108" spans="1:5" ht="24.95" customHeight="1">
      <c r="A108" s="103" t="s">
        <v>150</v>
      </c>
      <c r="B108" s="102"/>
      <c r="C108" s="102">
        <v>0</v>
      </c>
      <c r="D108" s="102">
        <v>0</v>
      </c>
      <c r="E108" s="120"/>
    </row>
    <row r="109" spans="1:5" ht="24.95" customHeight="1">
      <c r="A109" s="103" t="s">
        <v>151</v>
      </c>
      <c r="B109" s="102"/>
      <c r="C109" s="102">
        <v>0</v>
      </c>
      <c r="D109" s="102">
        <v>0</v>
      </c>
      <c r="E109" s="120"/>
    </row>
    <row r="110" spans="1:5" ht="24.95" customHeight="1">
      <c r="A110" s="103" t="s">
        <v>152</v>
      </c>
      <c r="B110" s="102"/>
      <c r="C110" s="102">
        <v>0</v>
      </c>
      <c r="D110" s="102">
        <v>0</v>
      </c>
      <c r="E110" s="120"/>
    </row>
    <row r="111" spans="1:5" ht="24.95" customHeight="1">
      <c r="A111" s="103" t="s">
        <v>153</v>
      </c>
      <c r="B111" s="102"/>
      <c r="C111" s="102">
        <v>0</v>
      </c>
      <c r="D111" s="102">
        <v>0</v>
      </c>
      <c r="E111" s="120"/>
    </row>
    <row r="112" spans="1:5" ht="24.95" customHeight="1">
      <c r="A112" s="101" t="s">
        <v>1757</v>
      </c>
      <c r="B112" s="102">
        <v>0</v>
      </c>
      <c r="C112" s="102">
        <v>0</v>
      </c>
      <c r="D112" s="102">
        <v>0</v>
      </c>
      <c r="E112" s="120"/>
    </row>
    <row r="113" spans="1:5" ht="24.95" customHeight="1">
      <c r="A113" s="103" t="s">
        <v>1758</v>
      </c>
      <c r="B113" s="102"/>
      <c r="C113" s="102">
        <v>0</v>
      </c>
      <c r="D113" s="102">
        <v>0</v>
      </c>
      <c r="E113" s="120"/>
    </row>
    <row r="114" spans="1:5" ht="24.95" customHeight="1">
      <c r="A114" s="103" t="s">
        <v>1759</v>
      </c>
      <c r="B114" s="102"/>
      <c r="C114" s="102">
        <v>0</v>
      </c>
      <c r="D114" s="102">
        <v>0</v>
      </c>
      <c r="E114" s="120"/>
    </row>
    <row r="115" spans="1:5" ht="24.95" customHeight="1">
      <c r="A115" s="101" t="s">
        <v>1760</v>
      </c>
      <c r="B115" s="102">
        <v>0</v>
      </c>
      <c r="C115" s="102">
        <v>0</v>
      </c>
      <c r="D115" s="102">
        <v>0</v>
      </c>
      <c r="E115" s="120"/>
    </row>
    <row r="116" spans="1:5" ht="24.95" customHeight="1">
      <c r="A116" s="103" t="s">
        <v>1761</v>
      </c>
      <c r="B116" s="102"/>
      <c r="C116" s="102">
        <v>0</v>
      </c>
      <c r="D116" s="102">
        <v>0</v>
      </c>
      <c r="E116" s="120"/>
    </row>
    <row r="117" spans="1:5" ht="24.95" customHeight="1">
      <c r="A117" s="103" t="s">
        <v>1762</v>
      </c>
      <c r="B117" s="102"/>
      <c r="C117" s="102">
        <v>0</v>
      </c>
      <c r="D117" s="102">
        <v>0</v>
      </c>
      <c r="E117" s="120"/>
    </row>
    <row r="118" spans="1:5" ht="24.95" customHeight="1">
      <c r="A118" s="103" t="s">
        <v>1763</v>
      </c>
      <c r="B118" s="102"/>
      <c r="C118" s="102">
        <v>0</v>
      </c>
      <c r="D118" s="102">
        <v>0</v>
      </c>
      <c r="E118" s="120"/>
    </row>
    <row r="119" spans="1:5" ht="24.95" customHeight="1">
      <c r="A119" s="103" t="s">
        <v>1764</v>
      </c>
      <c r="B119" s="102"/>
      <c r="C119" s="102">
        <v>0</v>
      </c>
      <c r="D119" s="102">
        <v>0</v>
      </c>
      <c r="E119" s="120"/>
    </row>
    <row r="120" spans="1:5" ht="24.95" customHeight="1">
      <c r="A120" s="101" t="s">
        <v>154</v>
      </c>
      <c r="B120" s="102">
        <v>0</v>
      </c>
      <c r="C120" s="102">
        <v>0</v>
      </c>
      <c r="D120" s="102">
        <v>0</v>
      </c>
      <c r="E120" s="120"/>
    </row>
    <row r="121" spans="1:5" ht="24.95" customHeight="1">
      <c r="A121" s="101" t="s">
        <v>1765</v>
      </c>
      <c r="B121" s="102">
        <v>0</v>
      </c>
      <c r="C121" s="102">
        <v>0</v>
      </c>
      <c r="D121" s="102">
        <v>0</v>
      </c>
      <c r="E121" s="120"/>
    </row>
    <row r="122" spans="1:5" ht="24.95" customHeight="1">
      <c r="A122" s="103" t="s">
        <v>155</v>
      </c>
      <c r="B122" s="102"/>
      <c r="C122" s="102">
        <v>0</v>
      </c>
      <c r="D122" s="102">
        <v>0</v>
      </c>
      <c r="E122" s="120"/>
    </row>
    <row r="123" spans="1:5" ht="24.95" customHeight="1">
      <c r="A123" s="103" t="s">
        <v>156</v>
      </c>
      <c r="B123" s="102"/>
      <c r="C123" s="102">
        <v>0</v>
      </c>
      <c r="D123" s="102">
        <v>0</v>
      </c>
      <c r="E123" s="120"/>
    </row>
    <row r="124" spans="1:5" ht="24.95" customHeight="1">
      <c r="A124" s="103" t="s">
        <v>157</v>
      </c>
      <c r="B124" s="102"/>
      <c r="C124" s="102">
        <v>0</v>
      </c>
      <c r="D124" s="102">
        <v>0</v>
      </c>
      <c r="E124" s="120"/>
    </row>
    <row r="125" spans="1:5" ht="24.95" customHeight="1">
      <c r="A125" s="103" t="s">
        <v>158</v>
      </c>
      <c r="B125" s="102"/>
      <c r="C125" s="102">
        <v>0</v>
      </c>
      <c r="D125" s="102">
        <v>0</v>
      </c>
      <c r="E125" s="120"/>
    </row>
    <row r="126" spans="1:5" ht="24.95" customHeight="1">
      <c r="A126" s="101" t="s">
        <v>1766</v>
      </c>
      <c r="B126" s="102">
        <v>0</v>
      </c>
      <c r="C126" s="102">
        <v>0</v>
      </c>
      <c r="D126" s="102">
        <v>0</v>
      </c>
      <c r="E126" s="120"/>
    </row>
    <row r="127" spans="1:5" ht="24.95" customHeight="1">
      <c r="A127" s="103" t="s">
        <v>157</v>
      </c>
      <c r="B127" s="102"/>
      <c r="C127" s="102">
        <v>0</v>
      </c>
      <c r="D127" s="102">
        <v>0</v>
      </c>
      <c r="E127" s="120"/>
    </row>
    <row r="128" spans="1:5" ht="24.95" customHeight="1">
      <c r="A128" s="103" t="s">
        <v>159</v>
      </c>
      <c r="B128" s="102"/>
      <c r="C128" s="102">
        <v>0</v>
      </c>
      <c r="D128" s="102">
        <v>0</v>
      </c>
      <c r="E128" s="120"/>
    </row>
    <row r="129" spans="1:5" ht="24.95" customHeight="1">
      <c r="A129" s="103" t="s">
        <v>160</v>
      </c>
      <c r="B129" s="102"/>
      <c r="C129" s="102">
        <v>0</v>
      </c>
      <c r="D129" s="102">
        <v>0</v>
      </c>
      <c r="E129" s="120"/>
    </row>
    <row r="130" spans="1:5" ht="24.95" customHeight="1">
      <c r="A130" s="103" t="s">
        <v>161</v>
      </c>
      <c r="B130" s="102"/>
      <c r="C130" s="102">
        <v>0</v>
      </c>
      <c r="D130" s="102">
        <v>0</v>
      </c>
      <c r="E130" s="120"/>
    </row>
    <row r="131" spans="1:5" ht="24.95" customHeight="1">
      <c r="A131" s="101" t="s">
        <v>1767</v>
      </c>
      <c r="B131" s="102">
        <v>0</v>
      </c>
      <c r="C131" s="102">
        <v>0</v>
      </c>
      <c r="D131" s="102">
        <v>0</v>
      </c>
      <c r="E131" s="120"/>
    </row>
    <row r="132" spans="1:5" ht="24.95" customHeight="1">
      <c r="A132" s="103" t="s">
        <v>162</v>
      </c>
      <c r="B132" s="102"/>
      <c r="C132" s="102">
        <v>0</v>
      </c>
      <c r="D132" s="102">
        <v>0</v>
      </c>
      <c r="E132" s="120"/>
    </row>
    <row r="133" spans="1:5" ht="24.95" customHeight="1">
      <c r="A133" s="103" t="s">
        <v>163</v>
      </c>
      <c r="B133" s="102"/>
      <c r="C133" s="102">
        <v>0</v>
      </c>
      <c r="D133" s="102">
        <v>0</v>
      </c>
      <c r="E133" s="120"/>
    </row>
    <row r="134" spans="1:5" ht="24.95" customHeight="1">
      <c r="A134" s="103" t="s">
        <v>164</v>
      </c>
      <c r="B134" s="102"/>
      <c r="C134" s="102">
        <v>0</v>
      </c>
      <c r="D134" s="102">
        <v>0</v>
      </c>
      <c r="E134" s="120"/>
    </row>
    <row r="135" spans="1:5" ht="24.95" customHeight="1">
      <c r="A135" s="103" t="s">
        <v>165</v>
      </c>
      <c r="B135" s="102"/>
      <c r="C135" s="102">
        <v>0</v>
      </c>
      <c r="D135" s="102">
        <v>0</v>
      </c>
      <c r="E135" s="120"/>
    </row>
    <row r="136" spans="1:5" ht="24.95" customHeight="1">
      <c r="A136" s="101" t="s">
        <v>166</v>
      </c>
      <c r="B136" s="102">
        <v>0</v>
      </c>
      <c r="C136" s="102">
        <v>0</v>
      </c>
      <c r="D136" s="102">
        <v>0</v>
      </c>
      <c r="E136" s="120"/>
    </row>
    <row r="137" spans="1:5" ht="24.95" customHeight="1">
      <c r="A137" s="103" t="s">
        <v>167</v>
      </c>
      <c r="B137" s="102"/>
      <c r="C137" s="102">
        <v>0</v>
      </c>
      <c r="D137" s="102">
        <v>0</v>
      </c>
      <c r="E137" s="120"/>
    </row>
    <row r="138" spans="1:5" ht="24.95" customHeight="1">
      <c r="A138" s="103" t="s">
        <v>168</v>
      </c>
      <c r="B138" s="102"/>
      <c r="C138" s="102">
        <v>0</v>
      </c>
      <c r="D138" s="102">
        <v>0</v>
      </c>
      <c r="E138" s="120"/>
    </row>
    <row r="139" spans="1:5" ht="24.95" customHeight="1">
      <c r="A139" s="103" t="s">
        <v>169</v>
      </c>
      <c r="B139" s="102"/>
      <c r="C139" s="102">
        <v>0</v>
      </c>
      <c r="D139" s="102">
        <v>0</v>
      </c>
      <c r="E139" s="120"/>
    </row>
    <row r="140" spans="1:5" ht="24.95" customHeight="1">
      <c r="A140" s="103" t="s">
        <v>170</v>
      </c>
      <c r="B140" s="102"/>
      <c r="C140" s="102">
        <v>0</v>
      </c>
      <c r="D140" s="102">
        <v>0</v>
      </c>
      <c r="E140" s="120"/>
    </row>
    <row r="141" spans="1:5" ht="24.95" customHeight="1">
      <c r="A141" s="103" t="s">
        <v>171</v>
      </c>
      <c r="B141" s="102"/>
      <c r="C141" s="102">
        <v>0</v>
      </c>
      <c r="D141" s="102">
        <v>0</v>
      </c>
      <c r="E141" s="120"/>
    </row>
    <row r="142" spans="1:5" ht="24.95" customHeight="1">
      <c r="A142" s="103" t="s">
        <v>172</v>
      </c>
      <c r="B142" s="102"/>
      <c r="C142" s="102">
        <v>0</v>
      </c>
      <c r="D142" s="102">
        <v>0</v>
      </c>
      <c r="E142" s="120"/>
    </row>
    <row r="143" spans="1:5" ht="24.95" customHeight="1">
      <c r="A143" s="103" t="s">
        <v>173</v>
      </c>
      <c r="B143" s="102"/>
      <c r="C143" s="102">
        <v>0</v>
      </c>
      <c r="D143" s="102">
        <v>0</v>
      </c>
      <c r="E143" s="120"/>
    </row>
    <row r="144" spans="1:5" ht="24.95" customHeight="1">
      <c r="A144" s="103" t="s">
        <v>174</v>
      </c>
      <c r="B144" s="102"/>
      <c r="C144" s="102">
        <v>0</v>
      </c>
      <c r="D144" s="102">
        <v>0</v>
      </c>
      <c r="E144" s="120"/>
    </row>
    <row r="145" spans="1:5" ht="24.95" customHeight="1">
      <c r="A145" s="101" t="s">
        <v>175</v>
      </c>
      <c r="B145" s="102">
        <v>0</v>
      </c>
      <c r="C145" s="102">
        <v>0</v>
      </c>
      <c r="D145" s="102">
        <v>0</v>
      </c>
      <c r="E145" s="120"/>
    </row>
    <row r="146" spans="1:5" ht="24.95" customHeight="1">
      <c r="A146" s="103" t="s">
        <v>176</v>
      </c>
      <c r="B146" s="102"/>
      <c r="C146" s="102">
        <v>0</v>
      </c>
      <c r="D146" s="102">
        <v>0</v>
      </c>
      <c r="E146" s="120"/>
    </row>
    <row r="147" spans="1:5" ht="24.95" customHeight="1">
      <c r="A147" s="103" t="s">
        <v>177</v>
      </c>
      <c r="B147" s="102"/>
      <c r="C147" s="102">
        <v>0</v>
      </c>
      <c r="D147" s="102">
        <v>0</v>
      </c>
      <c r="E147" s="120"/>
    </row>
    <row r="148" spans="1:5" ht="24.95" customHeight="1">
      <c r="A148" s="103" t="s">
        <v>178</v>
      </c>
      <c r="B148" s="102"/>
      <c r="C148" s="102">
        <v>0</v>
      </c>
      <c r="D148" s="102">
        <v>0</v>
      </c>
      <c r="E148" s="120"/>
    </row>
    <row r="149" spans="1:5" ht="24.95" customHeight="1">
      <c r="A149" s="103" t="s">
        <v>179</v>
      </c>
      <c r="B149" s="102"/>
      <c r="C149" s="102">
        <v>0</v>
      </c>
      <c r="D149" s="102">
        <v>0</v>
      </c>
      <c r="E149" s="120"/>
    </row>
    <row r="150" spans="1:5" ht="24.95" customHeight="1">
      <c r="A150" s="103" t="s">
        <v>180</v>
      </c>
      <c r="B150" s="102"/>
      <c r="C150" s="102">
        <v>0</v>
      </c>
      <c r="D150" s="102">
        <v>0</v>
      </c>
      <c r="E150" s="120"/>
    </row>
    <row r="151" spans="1:5" ht="24.95" customHeight="1">
      <c r="A151" s="103" t="s">
        <v>181</v>
      </c>
      <c r="B151" s="102"/>
      <c r="C151" s="102">
        <v>0</v>
      </c>
      <c r="D151" s="102">
        <v>0</v>
      </c>
      <c r="E151" s="120"/>
    </row>
    <row r="152" spans="1:5" ht="24.95" customHeight="1">
      <c r="A152" s="101" t="s">
        <v>182</v>
      </c>
      <c r="B152" s="102">
        <v>0</v>
      </c>
      <c r="C152" s="102">
        <v>0</v>
      </c>
      <c r="D152" s="102">
        <v>0</v>
      </c>
      <c r="E152" s="120"/>
    </row>
    <row r="153" spans="1:5" ht="24.95" customHeight="1">
      <c r="A153" s="103" t="s">
        <v>183</v>
      </c>
      <c r="B153" s="102"/>
      <c r="C153" s="102">
        <v>0</v>
      </c>
      <c r="D153" s="102">
        <v>0</v>
      </c>
      <c r="E153" s="120"/>
    </row>
    <row r="154" spans="1:5" ht="24.95" customHeight="1">
      <c r="A154" s="103" t="s">
        <v>184</v>
      </c>
      <c r="B154" s="102"/>
      <c r="C154" s="102">
        <v>0</v>
      </c>
      <c r="D154" s="102">
        <v>0</v>
      </c>
      <c r="E154" s="120"/>
    </row>
    <row r="155" spans="1:5" ht="24.95" customHeight="1">
      <c r="A155" s="103" t="s">
        <v>185</v>
      </c>
      <c r="B155" s="102"/>
      <c r="C155" s="102">
        <v>0</v>
      </c>
      <c r="D155" s="102">
        <v>0</v>
      </c>
      <c r="E155" s="120"/>
    </row>
    <row r="156" spans="1:5" ht="24.95" customHeight="1">
      <c r="A156" s="103" t="s">
        <v>186</v>
      </c>
      <c r="B156" s="102"/>
      <c r="C156" s="102">
        <v>0</v>
      </c>
      <c r="D156" s="102">
        <v>0</v>
      </c>
      <c r="E156" s="120"/>
    </row>
    <row r="157" spans="1:5" ht="24.95" customHeight="1">
      <c r="A157" s="103" t="s">
        <v>187</v>
      </c>
      <c r="B157" s="102"/>
      <c r="C157" s="102">
        <v>0</v>
      </c>
      <c r="D157" s="102">
        <v>0</v>
      </c>
      <c r="E157" s="120"/>
    </row>
    <row r="158" spans="1:5" ht="24.95" customHeight="1">
      <c r="A158" s="103" t="s">
        <v>188</v>
      </c>
      <c r="B158" s="102"/>
      <c r="C158" s="102">
        <v>0</v>
      </c>
      <c r="D158" s="102">
        <v>0</v>
      </c>
      <c r="E158" s="120"/>
    </row>
    <row r="159" spans="1:5" ht="24.95" customHeight="1">
      <c r="A159" s="103" t="s">
        <v>189</v>
      </c>
      <c r="B159" s="102"/>
      <c r="C159" s="102">
        <v>0</v>
      </c>
      <c r="D159" s="102">
        <v>0</v>
      </c>
      <c r="E159" s="120"/>
    </row>
    <row r="160" spans="1:5" ht="24.95" customHeight="1">
      <c r="A160" s="103" t="s">
        <v>190</v>
      </c>
      <c r="B160" s="102"/>
      <c r="C160" s="102">
        <v>0</v>
      </c>
      <c r="D160" s="102">
        <v>0</v>
      </c>
      <c r="E160" s="120"/>
    </row>
    <row r="161" spans="1:5" ht="24.95" customHeight="1">
      <c r="A161" s="101" t="s">
        <v>1768</v>
      </c>
      <c r="B161" s="102">
        <v>0</v>
      </c>
      <c r="C161" s="102">
        <v>0</v>
      </c>
      <c r="D161" s="102">
        <v>0</v>
      </c>
      <c r="E161" s="120"/>
    </row>
    <row r="162" spans="1:5" ht="24.95" customHeight="1">
      <c r="A162" s="103" t="s">
        <v>1769</v>
      </c>
      <c r="B162" s="102"/>
      <c r="C162" s="102">
        <v>0</v>
      </c>
      <c r="D162" s="102">
        <v>0</v>
      </c>
      <c r="E162" s="120"/>
    </row>
    <row r="163" spans="1:5" ht="24.95" customHeight="1">
      <c r="A163" s="103" t="s">
        <v>1770</v>
      </c>
      <c r="B163" s="102"/>
      <c r="C163" s="102">
        <v>0</v>
      </c>
      <c r="D163" s="102">
        <v>0</v>
      </c>
      <c r="E163" s="120"/>
    </row>
    <row r="164" spans="1:5" ht="24.95" customHeight="1">
      <c r="A164" s="101" t="s">
        <v>1771</v>
      </c>
      <c r="B164" s="102">
        <v>0</v>
      </c>
      <c r="C164" s="102">
        <v>0</v>
      </c>
      <c r="D164" s="102">
        <v>0</v>
      </c>
      <c r="E164" s="120"/>
    </row>
    <row r="165" spans="1:5" ht="24.95" customHeight="1">
      <c r="A165" s="103" t="s">
        <v>1769</v>
      </c>
      <c r="B165" s="102"/>
      <c r="C165" s="102">
        <v>0</v>
      </c>
      <c r="D165" s="102">
        <v>0</v>
      </c>
      <c r="E165" s="120"/>
    </row>
    <row r="166" spans="1:5" ht="24.95" customHeight="1">
      <c r="A166" s="103" t="s">
        <v>1772</v>
      </c>
      <c r="B166" s="102"/>
      <c r="C166" s="102">
        <v>0</v>
      </c>
      <c r="D166" s="102">
        <v>0</v>
      </c>
      <c r="E166" s="120"/>
    </row>
    <row r="167" spans="1:5" ht="24.95" customHeight="1">
      <c r="A167" s="101" t="s">
        <v>1773</v>
      </c>
      <c r="B167" s="102"/>
      <c r="C167" s="102">
        <v>0</v>
      </c>
      <c r="D167" s="102">
        <v>0</v>
      </c>
      <c r="E167" s="120"/>
    </row>
    <row r="168" spans="1:5" ht="24.95" customHeight="1">
      <c r="A168" s="101" t="s">
        <v>1774</v>
      </c>
      <c r="B168" s="102">
        <v>0</v>
      </c>
      <c r="C168" s="102">
        <v>0</v>
      </c>
      <c r="D168" s="102">
        <v>0</v>
      </c>
      <c r="E168" s="120"/>
    </row>
    <row r="169" spans="1:5" ht="24.95" customHeight="1">
      <c r="A169" s="103" t="s">
        <v>1775</v>
      </c>
      <c r="B169" s="102"/>
      <c r="C169" s="102">
        <v>0</v>
      </c>
      <c r="D169" s="102">
        <v>0</v>
      </c>
      <c r="E169" s="120"/>
    </row>
    <row r="170" spans="1:5" ht="24.95" customHeight="1">
      <c r="A170" s="103" t="s">
        <v>1776</v>
      </c>
      <c r="B170" s="102"/>
      <c r="C170" s="102">
        <v>0</v>
      </c>
      <c r="D170" s="102">
        <v>0</v>
      </c>
      <c r="E170" s="120"/>
    </row>
    <row r="171" spans="1:5" ht="24.95" customHeight="1">
      <c r="A171" s="103" t="s">
        <v>1777</v>
      </c>
      <c r="B171" s="102"/>
      <c r="C171" s="102">
        <v>0</v>
      </c>
      <c r="D171" s="102">
        <v>0</v>
      </c>
      <c r="E171" s="120"/>
    </row>
    <row r="172" spans="1:5" ht="24.95" customHeight="1">
      <c r="A172" s="101" t="s">
        <v>191</v>
      </c>
      <c r="B172" s="102">
        <v>0</v>
      </c>
      <c r="C172" s="102">
        <v>0</v>
      </c>
      <c r="D172" s="102">
        <v>0</v>
      </c>
      <c r="E172" s="120"/>
    </row>
    <row r="173" spans="1:5" ht="24.95" customHeight="1">
      <c r="A173" s="101" t="s">
        <v>192</v>
      </c>
      <c r="B173" s="102">
        <v>0</v>
      </c>
      <c r="C173" s="102">
        <v>0</v>
      </c>
      <c r="D173" s="102">
        <v>0</v>
      </c>
      <c r="E173" s="120"/>
    </row>
    <row r="174" spans="1:5" ht="24.95" customHeight="1">
      <c r="A174" s="103" t="s">
        <v>193</v>
      </c>
      <c r="B174" s="102"/>
      <c r="C174" s="102">
        <v>0</v>
      </c>
      <c r="D174" s="102">
        <v>0</v>
      </c>
      <c r="E174" s="120"/>
    </row>
    <row r="175" spans="1:5" ht="24.95" customHeight="1">
      <c r="A175" s="103" t="s">
        <v>194</v>
      </c>
      <c r="B175" s="102"/>
      <c r="C175" s="102">
        <v>0</v>
      </c>
      <c r="D175" s="102">
        <v>0</v>
      </c>
      <c r="E175" s="120"/>
    </row>
    <row r="176" spans="1:5" ht="24.95" customHeight="1">
      <c r="A176" s="103" t="s">
        <v>195</v>
      </c>
      <c r="B176" s="102"/>
      <c r="C176" s="102">
        <v>0</v>
      </c>
      <c r="D176" s="102">
        <v>0</v>
      </c>
      <c r="E176" s="120"/>
    </row>
    <row r="177" spans="1:5" ht="24.95" customHeight="1">
      <c r="A177" s="101" t="s">
        <v>203</v>
      </c>
      <c r="B177" s="102">
        <v>0</v>
      </c>
      <c r="C177" s="102">
        <v>0</v>
      </c>
      <c r="D177" s="102">
        <v>0</v>
      </c>
      <c r="E177" s="120"/>
    </row>
    <row r="178" spans="1:5" ht="24.95" customHeight="1">
      <c r="A178" s="101" t="s">
        <v>204</v>
      </c>
      <c r="B178" s="102">
        <v>0</v>
      </c>
      <c r="C178" s="102">
        <v>0</v>
      </c>
      <c r="D178" s="102">
        <v>0</v>
      </c>
      <c r="E178" s="120"/>
    </row>
    <row r="179" spans="1:5" ht="24.95" customHeight="1">
      <c r="A179" s="103" t="s">
        <v>205</v>
      </c>
      <c r="B179" s="102"/>
      <c r="C179" s="102">
        <v>0</v>
      </c>
      <c r="D179" s="102">
        <v>0</v>
      </c>
      <c r="E179" s="120"/>
    </row>
    <row r="180" spans="1:5" ht="24.95" customHeight="1">
      <c r="A180" s="103" t="s">
        <v>206</v>
      </c>
      <c r="B180" s="102"/>
      <c r="C180" s="102">
        <v>0</v>
      </c>
      <c r="D180" s="102">
        <v>0</v>
      </c>
      <c r="E180" s="120"/>
    </row>
    <row r="181" spans="1:5" ht="24.95" customHeight="1">
      <c r="A181" s="101" t="s">
        <v>69</v>
      </c>
      <c r="B181" s="102">
        <v>1029</v>
      </c>
      <c r="C181" s="102">
        <v>4793</v>
      </c>
      <c r="D181" s="102">
        <v>1764</v>
      </c>
      <c r="E181" s="121">
        <f>D181/C181*100</f>
        <v>36.803672021698311</v>
      </c>
    </row>
    <row r="182" spans="1:5" ht="24.95" customHeight="1">
      <c r="A182" s="101" t="s">
        <v>207</v>
      </c>
      <c r="B182" s="102">
        <v>1000</v>
      </c>
      <c r="C182" s="102">
        <v>0</v>
      </c>
      <c r="D182" s="102">
        <v>0</v>
      </c>
      <c r="E182" s="120"/>
    </row>
    <row r="183" spans="1:5" ht="24.95" customHeight="1">
      <c r="A183" s="103" t="s">
        <v>1778</v>
      </c>
      <c r="B183" s="102"/>
      <c r="C183" s="102">
        <v>0</v>
      </c>
      <c r="D183" s="102">
        <v>0</v>
      </c>
      <c r="E183" s="120"/>
    </row>
    <row r="184" spans="1:5" ht="24.95" customHeight="1">
      <c r="A184" s="103" t="s">
        <v>1779</v>
      </c>
      <c r="B184" s="102"/>
      <c r="C184" s="102">
        <v>0</v>
      </c>
      <c r="D184" s="102">
        <v>0</v>
      </c>
      <c r="E184" s="120"/>
    </row>
    <row r="185" spans="1:5" ht="24.95" customHeight="1">
      <c r="A185" s="103" t="s">
        <v>1780</v>
      </c>
      <c r="B185" s="102">
        <v>1000</v>
      </c>
      <c r="C185" s="102">
        <v>0</v>
      </c>
      <c r="D185" s="102">
        <v>0</v>
      </c>
      <c r="E185" s="120"/>
    </row>
    <row r="186" spans="1:5" ht="24.95" customHeight="1">
      <c r="A186" s="101" t="s">
        <v>208</v>
      </c>
      <c r="B186" s="102">
        <v>29</v>
      </c>
      <c r="C186" s="102">
        <v>0</v>
      </c>
      <c r="D186" s="102">
        <v>0</v>
      </c>
      <c r="E186" s="120"/>
    </row>
    <row r="187" spans="1:5" ht="24.95" customHeight="1">
      <c r="A187" s="103" t="s">
        <v>209</v>
      </c>
      <c r="B187" s="102">
        <v>29</v>
      </c>
      <c r="C187" s="102">
        <v>0</v>
      </c>
      <c r="D187" s="102">
        <v>0</v>
      </c>
      <c r="E187" s="120"/>
    </row>
    <row r="188" spans="1:5" ht="24.95" customHeight="1">
      <c r="A188" s="103" t="s">
        <v>210</v>
      </c>
      <c r="B188" s="102"/>
      <c r="C188" s="102">
        <v>0</v>
      </c>
      <c r="D188" s="102">
        <v>0</v>
      </c>
      <c r="E188" s="120"/>
    </row>
    <row r="189" spans="1:5" ht="24.95" customHeight="1">
      <c r="A189" s="103" t="s">
        <v>211</v>
      </c>
      <c r="B189" s="102"/>
      <c r="C189" s="102">
        <v>0</v>
      </c>
      <c r="D189" s="102">
        <v>0</v>
      </c>
      <c r="E189" s="120"/>
    </row>
    <row r="190" spans="1:5" ht="24.95" customHeight="1">
      <c r="A190" s="103" t="s">
        <v>212</v>
      </c>
      <c r="B190" s="102"/>
      <c r="C190" s="102">
        <v>0</v>
      </c>
      <c r="D190" s="102">
        <v>0</v>
      </c>
      <c r="E190" s="120"/>
    </row>
    <row r="191" spans="1:5" ht="24.95" customHeight="1">
      <c r="A191" s="103" t="s">
        <v>213</v>
      </c>
      <c r="B191" s="102"/>
      <c r="C191" s="102">
        <v>0</v>
      </c>
      <c r="D191" s="102">
        <v>0</v>
      </c>
      <c r="E191" s="120"/>
    </row>
    <row r="192" spans="1:5" ht="24.95" customHeight="1">
      <c r="A192" s="103" t="s">
        <v>214</v>
      </c>
      <c r="B192" s="102"/>
      <c r="C192" s="102">
        <v>0</v>
      </c>
      <c r="D192" s="102">
        <v>0</v>
      </c>
      <c r="E192" s="120"/>
    </row>
    <row r="193" spans="1:5" ht="24.95" customHeight="1">
      <c r="A193" s="103" t="s">
        <v>215</v>
      </c>
      <c r="B193" s="102"/>
      <c r="C193" s="102">
        <v>0</v>
      </c>
      <c r="D193" s="102">
        <v>0</v>
      </c>
      <c r="E193" s="120"/>
    </row>
    <row r="194" spans="1:5" ht="24.95" customHeight="1">
      <c r="A194" s="103" t="s">
        <v>216</v>
      </c>
      <c r="B194" s="102"/>
      <c r="C194" s="102">
        <v>0</v>
      </c>
      <c r="D194" s="102">
        <v>0</v>
      </c>
      <c r="E194" s="120"/>
    </row>
    <row r="195" spans="1:5" ht="24.95" customHeight="1">
      <c r="A195" s="101" t="s">
        <v>1781</v>
      </c>
      <c r="B195" s="102">
        <v>0</v>
      </c>
      <c r="C195" s="102">
        <v>4793</v>
      </c>
      <c r="D195" s="102">
        <v>1764</v>
      </c>
      <c r="E195" s="121">
        <f>D195/C195*100</f>
        <v>36.803672021698311</v>
      </c>
    </row>
    <row r="196" spans="1:5" ht="24.95" customHeight="1">
      <c r="A196" s="103" t="s">
        <v>217</v>
      </c>
      <c r="B196" s="102"/>
      <c r="C196" s="102">
        <v>0</v>
      </c>
      <c r="D196" s="102">
        <v>0</v>
      </c>
      <c r="E196" s="120"/>
    </row>
    <row r="197" spans="1:5" ht="24.95" customHeight="1">
      <c r="A197" s="103" t="s">
        <v>218</v>
      </c>
      <c r="B197" s="102"/>
      <c r="C197" s="102">
        <v>2300</v>
      </c>
      <c r="D197" s="102">
        <v>800</v>
      </c>
      <c r="E197" s="121">
        <f t="shared" ref="E197:E198" si="3">D197/C197*100</f>
        <v>34.782608695652172</v>
      </c>
    </row>
    <row r="198" spans="1:5" ht="24.95" customHeight="1">
      <c r="A198" s="103" t="s">
        <v>219</v>
      </c>
      <c r="B198" s="102"/>
      <c r="C198" s="102">
        <v>2483</v>
      </c>
      <c r="D198" s="102">
        <v>954</v>
      </c>
      <c r="E198" s="121">
        <f t="shared" si="3"/>
        <v>38.421264599275069</v>
      </c>
    </row>
    <row r="199" spans="1:5" ht="24.95" customHeight="1">
      <c r="A199" s="103" t="s">
        <v>220</v>
      </c>
      <c r="B199" s="102"/>
      <c r="C199" s="102">
        <v>0</v>
      </c>
      <c r="D199" s="102">
        <v>0</v>
      </c>
      <c r="E199" s="120"/>
    </row>
    <row r="200" spans="1:5" ht="24.95" customHeight="1">
      <c r="A200" s="103" t="s">
        <v>221</v>
      </c>
      <c r="B200" s="102"/>
      <c r="C200" s="102">
        <v>0</v>
      </c>
      <c r="D200" s="102">
        <v>0</v>
      </c>
      <c r="E200" s="120"/>
    </row>
    <row r="201" spans="1:5" ht="24.95" customHeight="1">
      <c r="A201" s="103" t="s">
        <v>222</v>
      </c>
      <c r="B201" s="102"/>
      <c r="C201" s="102">
        <v>10</v>
      </c>
      <c r="D201" s="102">
        <v>10</v>
      </c>
      <c r="E201" s="121">
        <f>D201/C201*100</f>
        <v>100</v>
      </c>
    </row>
    <row r="202" spans="1:5" ht="24.95" customHeight="1">
      <c r="A202" s="103" t="s">
        <v>223</v>
      </c>
      <c r="B202" s="102"/>
      <c r="C202" s="102">
        <v>0</v>
      </c>
      <c r="D202" s="102">
        <v>0</v>
      </c>
      <c r="E202" s="120"/>
    </row>
    <row r="203" spans="1:5" ht="24.95" customHeight="1">
      <c r="A203" s="103" t="s">
        <v>224</v>
      </c>
      <c r="B203" s="102"/>
      <c r="C203" s="102">
        <v>0</v>
      </c>
      <c r="D203" s="102">
        <v>0</v>
      </c>
      <c r="E203" s="120"/>
    </row>
    <row r="204" spans="1:5" ht="24.95" customHeight="1">
      <c r="A204" s="103" t="s">
        <v>225</v>
      </c>
      <c r="B204" s="102"/>
      <c r="C204" s="102">
        <v>0</v>
      </c>
      <c r="D204" s="102">
        <v>0</v>
      </c>
      <c r="E204" s="120"/>
    </row>
    <row r="205" spans="1:5" ht="24.95" customHeight="1">
      <c r="A205" s="103" t="s">
        <v>226</v>
      </c>
      <c r="B205" s="102"/>
      <c r="C205" s="102">
        <v>0</v>
      </c>
      <c r="D205" s="102">
        <v>0</v>
      </c>
      <c r="E205" s="120"/>
    </row>
    <row r="206" spans="1:5" ht="24.95" customHeight="1">
      <c r="A206" s="103" t="s">
        <v>227</v>
      </c>
      <c r="B206" s="102"/>
      <c r="C206" s="102">
        <v>0</v>
      </c>
      <c r="D206" s="102">
        <v>0</v>
      </c>
      <c r="E206" s="120"/>
    </row>
    <row r="207" spans="1:5" ht="24.95" customHeight="1">
      <c r="A207" s="101" t="s">
        <v>228</v>
      </c>
      <c r="B207" s="102">
        <v>8502</v>
      </c>
      <c r="C207" s="102">
        <v>7320</v>
      </c>
      <c r="D207" s="102">
        <v>7320</v>
      </c>
      <c r="E207" s="121">
        <f t="shared" ref="E207:E208" si="4">D207/C207*100</f>
        <v>100</v>
      </c>
    </row>
    <row r="208" spans="1:5" ht="24.95" customHeight="1">
      <c r="A208" s="101" t="s">
        <v>229</v>
      </c>
      <c r="B208" s="102">
        <v>8502</v>
      </c>
      <c r="C208" s="102">
        <v>7320</v>
      </c>
      <c r="D208" s="102">
        <v>7320</v>
      </c>
      <c r="E208" s="121">
        <f t="shared" si="4"/>
        <v>100</v>
      </c>
    </row>
    <row r="209" spans="1:5" ht="24.95" customHeight="1">
      <c r="A209" s="103" t="s">
        <v>230</v>
      </c>
      <c r="B209" s="102"/>
      <c r="C209" s="102">
        <v>0</v>
      </c>
      <c r="D209" s="102">
        <v>0</v>
      </c>
      <c r="E209" s="120"/>
    </row>
    <row r="210" spans="1:5" ht="24.95" customHeight="1">
      <c r="A210" s="103" t="s">
        <v>231</v>
      </c>
      <c r="B210" s="102"/>
      <c r="C210" s="102">
        <v>0</v>
      </c>
      <c r="D210" s="102">
        <v>0</v>
      </c>
      <c r="E210" s="120"/>
    </row>
    <row r="211" spans="1:5" ht="24.95" customHeight="1">
      <c r="A211" s="103" t="s">
        <v>232</v>
      </c>
      <c r="B211" s="102"/>
      <c r="C211" s="102">
        <v>0</v>
      </c>
      <c r="D211" s="102">
        <v>0</v>
      </c>
      <c r="E211" s="120"/>
    </row>
    <row r="212" spans="1:5" ht="24.95" customHeight="1">
      <c r="A212" s="103" t="s">
        <v>233</v>
      </c>
      <c r="B212" s="102">
        <v>8502</v>
      </c>
      <c r="C212" s="102">
        <v>7144</v>
      </c>
      <c r="D212" s="102">
        <v>7144</v>
      </c>
      <c r="E212" s="121">
        <f>D212/C212*100</f>
        <v>100</v>
      </c>
    </row>
    <row r="213" spans="1:5" ht="24.95" customHeight="1">
      <c r="A213" s="103" t="s">
        <v>234</v>
      </c>
      <c r="B213" s="102"/>
      <c r="C213" s="102">
        <v>0</v>
      </c>
      <c r="D213" s="102">
        <v>0</v>
      </c>
      <c r="E213" s="120"/>
    </row>
    <row r="214" spans="1:5" ht="24.95" customHeight="1">
      <c r="A214" s="103" t="s">
        <v>235</v>
      </c>
      <c r="B214" s="102"/>
      <c r="C214" s="102">
        <v>0</v>
      </c>
      <c r="D214" s="102">
        <v>0</v>
      </c>
      <c r="E214" s="120"/>
    </row>
    <row r="215" spans="1:5" ht="24.95" customHeight="1">
      <c r="A215" s="103" t="s">
        <v>236</v>
      </c>
      <c r="B215" s="102"/>
      <c r="C215" s="102">
        <v>0</v>
      </c>
      <c r="D215" s="102">
        <v>0</v>
      </c>
      <c r="E215" s="120"/>
    </row>
    <row r="216" spans="1:5" ht="24.95" customHeight="1">
      <c r="A216" s="103" t="s">
        <v>237</v>
      </c>
      <c r="B216" s="102"/>
      <c r="C216" s="102">
        <v>0</v>
      </c>
      <c r="D216" s="102">
        <v>0</v>
      </c>
      <c r="E216" s="120"/>
    </row>
    <row r="217" spans="1:5" ht="24.95" customHeight="1">
      <c r="A217" s="103" t="s">
        <v>238</v>
      </c>
      <c r="B217" s="102"/>
      <c r="C217" s="102">
        <v>0</v>
      </c>
      <c r="D217" s="102">
        <v>0</v>
      </c>
      <c r="E217" s="120"/>
    </row>
    <row r="218" spans="1:5" ht="24.95" customHeight="1">
      <c r="A218" s="103" t="s">
        <v>239</v>
      </c>
      <c r="B218" s="102"/>
      <c r="C218" s="102">
        <v>0</v>
      </c>
      <c r="D218" s="102">
        <v>0</v>
      </c>
      <c r="E218" s="120"/>
    </row>
    <row r="219" spans="1:5" ht="24.95" customHeight="1">
      <c r="A219" s="103" t="s">
        <v>240</v>
      </c>
      <c r="B219" s="102"/>
      <c r="C219" s="102">
        <v>0</v>
      </c>
      <c r="D219" s="102">
        <v>0</v>
      </c>
      <c r="E219" s="120"/>
    </row>
    <row r="220" spans="1:5" ht="24.95" customHeight="1">
      <c r="A220" s="103" t="s">
        <v>241</v>
      </c>
      <c r="B220" s="102"/>
      <c r="C220" s="102">
        <v>0</v>
      </c>
      <c r="D220" s="102">
        <v>0</v>
      </c>
      <c r="E220" s="120"/>
    </row>
    <row r="221" spans="1:5" ht="24.95" customHeight="1">
      <c r="A221" s="103" t="s">
        <v>242</v>
      </c>
      <c r="B221" s="102"/>
      <c r="C221" s="102">
        <v>176</v>
      </c>
      <c r="D221" s="102">
        <v>176</v>
      </c>
      <c r="E221" s="121">
        <f>D221/C221*100</f>
        <v>100</v>
      </c>
    </row>
    <row r="222" spans="1:5" ht="24.95" customHeight="1">
      <c r="A222" s="103" t="s">
        <v>243</v>
      </c>
      <c r="B222" s="102"/>
      <c r="C222" s="102">
        <v>0</v>
      </c>
      <c r="D222" s="102">
        <v>0</v>
      </c>
      <c r="E222" s="120"/>
    </row>
    <row r="223" spans="1:5" ht="24.95" customHeight="1">
      <c r="A223" s="103" t="s">
        <v>1782</v>
      </c>
      <c r="B223" s="102"/>
      <c r="C223" s="102">
        <v>0</v>
      </c>
      <c r="D223" s="102">
        <v>0</v>
      </c>
      <c r="E223" s="120"/>
    </row>
    <row r="224" spans="1:5" ht="24.95" customHeight="1">
      <c r="A224" s="103" t="s">
        <v>244</v>
      </c>
      <c r="B224" s="102"/>
      <c r="C224" s="102">
        <v>0</v>
      </c>
      <c r="D224" s="102">
        <v>0</v>
      </c>
      <c r="E224" s="120"/>
    </row>
    <row r="225" spans="1:5" ht="24.95" customHeight="1">
      <c r="A225" s="103" t="s">
        <v>245</v>
      </c>
      <c r="B225" s="102"/>
      <c r="C225" s="102">
        <v>0</v>
      </c>
      <c r="D225" s="102">
        <v>0</v>
      </c>
      <c r="E225" s="120"/>
    </row>
    <row r="226" spans="1:5" ht="24.95" customHeight="1">
      <c r="A226" s="101" t="s">
        <v>246</v>
      </c>
      <c r="B226" s="102">
        <v>0</v>
      </c>
      <c r="C226" s="102">
        <v>47</v>
      </c>
      <c r="D226" s="102">
        <v>47</v>
      </c>
      <c r="E226" s="121">
        <f t="shared" ref="E226:E227" si="5">D226/C226*100</f>
        <v>100</v>
      </c>
    </row>
    <row r="227" spans="1:5" ht="24.95" customHeight="1">
      <c r="A227" s="101" t="s">
        <v>247</v>
      </c>
      <c r="B227" s="102">
        <v>0</v>
      </c>
      <c r="C227" s="102">
        <v>47</v>
      </c>
      <c r="D227" s="102">
        <v>47</v>
      </c>
      <c r="E227" s="121">
        <f t="shared" si="5"/>
        <v>100</v>
      </c>
    </row>
    <row r="228" spans="1:5" ht="24.95" customHeight="1">
      <c r="A228" s="103" t="s">
        <v>248</v>
      </c>
      <c r="B228" s="102"/>
      <c r="C228" s="102">
        <v>0</v>
      </c>
      <c r="D228" s="102">
        <v>0</v>
      </c>
      <c r="E228" s="120"/>
    </row>
    <row r="229" spans="1:5" ht="24.95" customHeight="1">
      <c r="A229" s="103" t="s">
        <v>249</v>
      </c>
      <c r="B229" s="102"/>
      <c r="C229" s="102">
        <v>0</v>
      </c>
      <c r="D229" s="102">
        <v>0</v>
      </c>
      <c r="E229" s="120"/>
    </row>
    <row r="230" spans="1:5" ht="24.95" customHeight="1">
      <c r="A230" s="103" t="s">
        <v>250</v>
      </c>
      <c r="B230" s="102"/>
      <c r="C230" s="102">
        <v>0</v>
      </c>
      <c r="D230" s="102">
        <v>0</v>
      </c>
      <c r="E230" s="120"/>
    </row>
    <row r="231" spans="1:5" ht="24.95" customHeight="1">
      <c r="A231" s="103" t="s">
        <v>251</v>
      </c>
      <c r="B231" s="102"/>
      <c r="C231" s="102">
        <v>47</v>
      </c>
      <c r="D231" s="102">
        <v>47</v>
      </c>
      <c r="E231" s="121">
        <f>D231/C231*100</f>
        <v>100</v>
      </c>
    </row>
    <row r="232" spans="1:5" ht="24.95" customHeight="1">
      <c r="A232" s="103" t="s">
        <v>252</v>
      </c>
      <c r="B232" s="102"/>
      <c r="C232" s="102">
        <v>0</v>
      </c>
      <c r="D232" s="102">
        <v>0</v>
      </c>
      <c r="E232" s="120"/>
    </row>
    <row r="233" spans="1:5" ht="24.95" customHeight="1">
      <c r="A233" s="103" t="s">
        <v>253</v>
      </c>
      <c r="B233" s="102"/>
      <c r="C233" s="102">
        <v>0</v>
      </c>
      <c r="D233" s="102">
        <v>0</v>
      </c>
      <c r="E233" s="120"/>
    </row>
    <row r="234" spans="1:5" ht="24.95" customHeight="1">
      <c r="A234" s="103" t="s">
        <v>254</v>
      </c>
      <c r="B234" s="102"/>
      <c r="C234" s="102">
        <v>0</v>
      </c>
      <c r="D234" s="102">
        <v>0</v>
      </c>
      <c r="E234" s="120"/>
    </row>
    <row r="235" spans="1:5" ht="24.95" customHeight="1">
      <c r="A235" s="103" t="s">
        <v>255</v>
      </c>
      <c r="B235" s="102"/>
      <c r="C235" s="102">
        <v>0</v>
      </c>
      <c r="D235" s="102">
        <v>0</v>
      </c>
      <c r="E235" s="120"/>
    </row>
    <row r="236" spans="1:5" ht="24.95" customHeight="1">
      <c r="A236" s="103" t="s">
        <v>256</v>
      </c>
      <c r="B236" s="102"/>
      <c r="C236" s="102">
        <v>0</v>
      </c>
      <c r="D236" s="102">
        <v>0</v>
      </c>
      <c r="E236" s="120"/>
    </row>
    <row r="237" spans="1:5" ht="24.95" customHeight="1">
      <c r="A237" s="103" t="s">
        <v>257</v>
      </c>
      <c r="B237" s="102"/>
      <c r="C237" s="102">
        <v>0</v>
      </c>
      <c r="D237" s="102">
        <v>0</v>
      </c>
      <c r="E237" s="120"/>
    </row>
    <row r="238" spans="1:5" ht="24.95" customHeight="1">
      <c r="A238" s="103" t="s">
        <v>258</v>
      </c>
      <c r="B238" s="102"/>
      <c r="C238" s="102">
        <v>0</v>
      </c>
      <c r="D238" s="102">
        <v>0</v>
      </c>
      <c r="E238" s="120"/>
    </row>
    <row r="239" spans="1:5" ht="24.95" customHeight="1">
      <c r="A239" s="103" t="s">
        <v>259</v>
      </c>
      <c r="B239" s="102"/>
      <c r="C239" s="102">
        <v>0</v>
      </c>
      <c r="D239" s="102">
        <v>0</v>
      </c>
      <c r="E239" s="120"/>
    </row>
    <row r="240" spans="1:5" ht="24.95" customHeight="1">
      <c r="A240" s="103" t="s">
        <v>260</v>
      </c>
      <c r="B240" s="102"/>
      <c r="C240" s="102">
        <v>0</v>
      </c>
      <c r="D240" s="102">
        <v>0</v>
      </c>
      <c r="E240" s="120"/>
    </row>
    <row r="241" spans="1:5" ht="24.95" customHeight="1">
      <c r="A241" s="103" t="s">
        <v>261</v>
      </c>
      <c r="B241" s="102"/>
      <c r="C241" s="102">
        <v>0</v>
      </c>
      <c r="D241" s="102">
        <v>0</v>
      </c>
      <c r="E241" s="120"/>
    </row>
    <row r="242" spans="1:5" ht="24.95" customHeight="1">
      <c r="A242" s="103" t="s">
        <v>1783</v>
      </c>
      <c r="B242" s="102"/>
      <c r="C242" s="102">
        <v>0</v>
      </c>
      <c r="D242" s="102">
        <v>0</v>
      </c>
      <c r="E242" s="120"/>
    </row>
    <row r="243" spans="1:5" ht="24.95" customHeight="1">
      <c r="A243" s="103" t="s">
        <v>262</v>
      </c>
      <c r="B243" s="102"/>
      <c r="C243" s="102">
        <v>0</v>
      </c>
      <c r="D243" s="102">
        <v>0</v>
      </c>
      <c r="E243" s="120"/>
    </row>
    <row r="244" spans="1:5" ht="24.95" customHeight="1">
      <c r="A244" s="103" t="s">
        <v>263</v>
      </c>
      <c r="B244" s="102"/>
      <c r="C244" s="102">
        <v>0</v>
      </c>
      <c r="D244" s="102">
        <v>0</v>
      </c>
      <c r="E244" s="120"/>
    </row>
    <row r="245" spans="1:5" ht="24.95" customHeight="1">
      <c r="A245" s="94" t="s">
        <v>1784</v>
      </c>
      <c r="B245" s="32">
        <f t="shared" ref="B245:C245" si="6">B226+B181+B207+B177+B172+B120+B96+B50+B39+B27+B12+B4</f>
        <v>170029</v>
      </c>
      <c r="C245" s="32">
        <f t="shared" si="6"/>
        <v>138251</v>
      </c>
      <c r="D245" s="32">
        <f>D226+D181+D207+D177+D172+D120+D96+D50+D39+D27+D12+D4</f>
        <v>131578</v>
      </c>
      <c r="E245" s="121">
        <f>D245/C245*100</f>
        <v>95.173271802735599</v>
      </c>
    </row>
    <row r="246" spans="1:5" ht="24.95" customHeight="1">
      <c r="A246" s="2"/>
    </row>
  </sheetData>
  <mergeCells count="1">
    <mergeCell ref="A1:D1"/>
  </mergeCells>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G14" sqref="G14"/>
    </sheetView>
  </sheetViews>
  <sheetFormatPr defaultRowHeight="13.5"/>
  <cols>
    <col min="1" max="1" width="35.875" style="35" bestFit="1" customWidth="1"/>
    <col min="2" max="2" width="12.5" style="35" customWidth="1"/>
    <col min="3" max="3" width="35.875" style="35" bestFit="1" customWidth="1"/>
    <col min="4" max="4" width="12.5" style="35" customWidth="1"/>
  </cols>
  <sheetData>
    <row r="1" spans="1:4" ht="24.95" customHeight="1">
      <c r="A1" s="137" t="s">
        <v>1786</v>
      </c>
      <c r="B1" s="137"/>
      <c r="C1" s="137"/>
      <c r="D1" s="137"/>
    </row>
    <row r="2" spans="1:4" ht="24.95" customHeight="1">
      <c r="A2" s="138" t="s">
        <v>8</v>
      </c>
      <c r="B2" s="138"/>
      <c r="C2" s="138"/>
      <c r="D2" s="138"/>
    </row>
    <row r="3" spans="1:4" s="10" customFormat="1" ht="24.95" customHeight="1">
      <c r="A3" s="13" t="s">
        <v>287</v>
      </c>
      <c r="B3" s="13" t="s">
        <v>89</v>
      </c>
      <c r="C3" s="13" t="s">
        <v>287</v>
      </c>
      <c r="D3" s="13" t="s">
        <v>89</v>
      </c>
    </row>
    <row r="4" spans="1:4" s="10" customFormat="1" ht="24.95" customHeight="1">
      <c r="A4" s="16" t="s">
        <v>80</v>
      </c>
      <c r="B4" s="24">
        <v>106934</v>
      </c>
      <c r="C4" s="16" t="s">
        <v>91</v>
      </c>
      <c r="D4" s="24">
        <v>131578</v>
      </c>
    </row>
    <row r="5" spans="1:4" s="10" customFormat="1" ht="24.95" customHeight="1">
      <c r="A5" s="16" t="s">
        <v>272</v>
      </c>
      <c r="B5" s="24">
        <v>3813</v>
      </c>
      <c r="C5" s="16" t="s">
        <v>273</v>
      </c>
      <c r="D5" s="24">
        <v>1820</v>
      </c>
    </row>
    <row r="6" spans="1:4" s="10" customFormat="1" ht="24.95" customHeight="1">
      <c r="A6" s="16" t="s">
        <v>274</v>
      </c>
      <c r="B6" s="24"/>
      <c r="C6" s="16" t="s">
        <v>275</v>
      </c>
      <c r="D6" s="24"/>
    </row>
    <row r="7" spans="1:4" s="10" customFormat="1" ht="24.95" customHeight="1">
      <c r="A7" s="16" t="s">
        <v>276</v>
      </c>
      <c r="B7" s="24">
        <v>21662</v>
      </c>
      <c r="C7" s="16"/>
      <c r="D7" s="24"/>
    </row>
    <row r="8" spans="1:4" s="10" customFormat="1" ht="24.95" customHeight="1">
      <c r="A8" s="16" t="s">
        <v>277</v>
      </c>
      <c r="B8" s="24"/>
      <c r="C8" s="16" t="s">
        <v>278</v>
      </c>
      <c r="D8" s="24">
        <v>31000</v>
      </c>
    </row>
    <row r="9" spans="1:4" s="10" customFormat="1" ht="24.95" customHeight="1">
      <c r="A9" s="16" t="s">
        <v>279</v>
      </c>
      <c r="B9" s="24"/>
      <c r="C9" s="16"/>
      <c r="D9" s="24"/>
    </row>
    <row r="10" spans="1:4" s="10" customFormat="1" ht="24.95" customHeight="1">
      <c r="A10" s="16" t="s">
        <v>280</v>
      </c>
      <c r="B10" s="24"/>
      <c r="C10" s="16"/>
      <c r="D10" s="24"/>
    </row>
    <row r="11" spans="1:4" s="10" customFormat="1" ht="24.95" customHeight="1">
      <c r="A11" s="16" t="s">
        <v>1478</v>
      </c>
      <c r="B11" s="16"/>
      <c r="C11" s="16" t="s">
        <v>12</v>
      </c>
      <c r="D11" s="24">
        <v>5990</v>
      </c>
    </row>
    <row r="12" spans="1:4" s="10" customFormat="1" ht="24.95" customHeight="1">
      <c r="A12" s="16"/>
      <c r="B12" s="16"/>
      <c r="C12" s="16" t="s">
        <v>281</v>
      </c>
      <c r="D12" s="24">
        <v>5990</v>
      </c>
    </row>
    <row r="13" spans="1:4" s="10" customFormat="1" ht="24.95" customHeight="1">
      <c r="A13" s="16" t="s">
        <v>13</v>
      </c>
      <c r="B13" s="24">
        <v>136888</v>
      </c>
      <c r="C13" s="16" t="s">
        <v>282</v>
      </c>
      <c r="D13" s="24">
        <v>92236</v>
      </c>
    </row>
    <row r="14" spans="1:4" s="10" customFormat="1" ht="24.95" customHeight="1">
      <c r="A14" s="16" t="s">
        <v>283</v>
      </c>
      <c r="B14" s="24">
        <v>136888</v>
      </c>
      <c r="C14" s="16" t="s">
        <v>284</v>
      </c>
      <c r="D14" s="24">
        <v>6673</v>
      </c>
    </row>
    <row r="15" spans="1:4" s="10" customFormat="1" ht="24.95" customHeight="1">
      <c r="A15" s="13" t="s">
        <v>285</v>
      </c>
      <c r="B15" s="24">
        <f>B13+B7+B4+B8+B5</f>
        <v>269297</v>
      </c>
      <c r="C15" s="13" t="s">
        <v>286</v>
      </c>
      <c r="D15" s="24">
        <f>D14+D13+D11+D8+D5+D4</f>
        <v>269297</v>
      </c>
    </row>
    <row r="16" spans="1:4" s="10" customFormat="1" ht="24.95" customHeight="1">
      <c r="A16" s="35"/>
      <c r="B16" s="35"/>
      <c r="C16" s="35"/>
      <c r="D16" s="35"/>
    </row>
    <row r="17" spans="1:4" s="10" customFormat="1" ht="24.95" customHeight="1">
      <c r="A17" s="35"/>
      <c r="B17" s="35"/>
      <c r="C17" s="35"/>
      <c r="D17" s="35"/>
    </row>
    <row r="18" spans="1:4" s="10" customFormat="1" ht="24.95" customHeight="1">
      <c r="A18" s="35"/>
      <c r="B18" s="35"/>
      <c r="C18" s="35"/>
      <c r="D18" s="35"/>
    </row>
    <row r="19" spans="1:4" s="10" customFormat="1" ht="24.95" customHeight="1">
      <c r="A19" s="35"/>
      <c r="B19" s="35"/>
      <c r="C19" s="35"/>
      <c r="D19" s="35"/>
    </row>
    <row r="20" spans="1:4" s="10" customFormat="1" ht="24.95" customHeight="1">
      <c r="A20" s="35"/>
      <c r="B20" s="35"/>
      <c r="C20" s="35"/>
      <c r="D20" s="35"/>
    </row>
  </sheetData>
  <mergeCells count="2">
    <mergeCell ref="A1:D1"/>
    <mergeCell ref="A2:D2"/>
  </mergeCells>
  <phoneticPr fontId="2"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5" sqref="B5"/>
    </sheetView>
  </sheetViews>
  <sheetFormatPr defaultRowHeight="24.95" customHeight="1"/>
  <cols>
    <col min="1" max="1" width="55.125" style="26" customWidth="1"/>
    <col min="2" max="2" width="14.125" style="26" customWidth="1"/>
    <col min="3" max="16384" width="9" style="26"/>
  </cols>
  <sheetData>
    <row r="1" spans="1:2" ht="24.95" customHeight="1">
      <c r="A1" s="136" t="s">
        <v>1788</v>
      </c>
      <c r="B1" s="136"/>
    </row>
    <row r="2" spans="1:2" ht="24.95" customHeight="1">
      <c r="B2" s="26" t="s">
        <v>291</v>
      </c>
    </row>
    <row r="3" spans="1:2" ht="24.95" customHeight="1">
      <c r="A3" s="37" t="s">
        <v>290</v>
      </c>
      <c r="B3" s="37" t="s">
        <v>289</v>
      </c>
    </row>
    <row r="4" spans="1:2" ht="24.95" customHeight="1">
      <c r="A4" s="36" t="s">
        <v>288</v>
      </c>
      <c r="B4" s="32">
        <f>SUM(B5:B9)</f>
        <v>7539</v>
      </c>
    </row>
    <row r="5" spans="1:2" ht="24.95" customHeight="1">
      <c r="A5" s="21" t="s">
        <v>1789</v>
      </c>
      <c r="B5" s="32">
        <v>261</v>
      </c>
    </row>
    <row r="6" spans="1:2" ht="24.95" customHeight="1">
      <c r="A6" s="21" t="s">
        <v>267</v>
      </c>
      <c r="B6" s="32">
        <v>100</v>
      </c>
    </row>
    <row r="7" spans="1:2" ht="24.95" customHeight="1">
      <c r="A7" s="21" t="s">
        <v>268</v>
      </c>
      <c r="B7" s="32">
        <v>2553</v>
      </c>
    </row>
    <row r="8" spans="1:2" ht="24.95" customHeight="1">
      <c r="A8" s="21" t="s">
        <v>269</v>
      </c>
      <c r="B8" s="32">
        <v>467</v>
      </c>
    </row>
    <row r="9" spans="1:2" ht="24.95" customHeight="1">
      <c r="A9" s="21" t="s">
        <v>270</v>
      </c>
      <c r="B9" s="32">
        <v>4158</v>
      </c>
    </row>
  </sheetData>
  <mergeCells count="1">
    <mergeCell ref="A1:B1"/>
  </mergeCells>
  <phoneticPr fontId="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18" sqref="E18"/>
    </sheetView>
  </sheetViews>
  <sheetFormatPr defaultRowHeight="24.95" customHeight="1"/>
  <cols>
    <col min="1" max="1" width="39.75" style="1" customWidth="1"/>
    <col min="2" max="2" width="20.75" style="1" customWidth="1"/>
    <col min="3" max="7" width="9" style="1"/>
    <col min="8" max="8" width="47" style="1" customWidth="1"/>
    <col min="9" max="16384" width="9" style="1"/>
  </cols>
  <sheetData>
    <row r="1" spans="1:2" ht="24.95" customHeight="1">
      <c r="A1" s="136" t="s">
        <v>389</v>
      </c>
      <c r="B1" s="136"/>
    </row>
    <row r="2" spans="1:2" ht="24.95" customHeight="1">
      <c r="A2" s="26"/>
      <c r="B2" s="55" t="s">
        <v>76</v>
      </c>
    </row>
    <row r="3" spans="1:2" s="54" customFormat="1" ht="24.95" customHeight="1">
      <c r="A3" s="23" t="s">
        <v>287</v>
      </c>
      <c r="B3" s="23" t="s">
        <v>75</v>
      </c>
    </row>
    <row r="4" spans="1:2" ht="24.95" customHeight="1">
      <c r="A4" s="36" t="s">
        <v>352</v>
      </c>
      <c r="B4" s="32">
        <f>SUM(B5:B9)</f>
        <v>1820</v>
      </c>
    </row>
    <row r="5" spans="1:2" ht="24.95" customHeight="1">
      <c r="A5" s="21" t="s">
        <v>347</v>
      </c>
      <c r="B5" s="32">
        <v>251</v>
      </c>
    </row>
    <row r="6" spans="1:2" ht="24.95" customHeight="1">
      <c r="A6" s="25" t="s">
        <v>350</v>
      </c>
      <c r="B6" s="53">
        <v>50</v>
      </c>
    </row>
    <row r="7" spans="1:2" ht="24.95" customHeight="1">
      <c r="A7" s="21" t="s">
        <v>348</v>
      </c>
      <c r="B7" s="32">
        <v>116</v>
      </c>
    </row>
    <row r="8" spans="1:2" ht="24.95" customHeight="1">
      <c r="A8" s="21" t="s">
        <v>349</v>
      </c>
      <c r="B8" s="32">
        <v>54</v>
      </c>
    </row>
    <row r="9" spans="1:2" ht="24.95" customHeight="1">
      <c r="A9" s="25" t="s">
        <v>351</v>
      </c>
      <c r="B9" s="53">
        <v>1349</v>
      </c>
    </row>
  </sheetData>
  <mergeCells count="1">
    <mergeCell ref="A1:B1"/>
  </mergeCells>
  <phoneticPr fontId="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34" workbookViewId="0">
      <selection activeCell="B37" sqref="B37"/>
    </sheetView>
  </sheetViews>
  <sheetFormatPr defaultRowHeight="24.95" customHeight="1"/>
  <cols>
    <col min="1" max="1" width="30" style="1" bestFit="1" customWidth="1"/>
    <col min="2" max="2" width="11.25" style="27" customWidth="1"/>
    <col min="3" max="3" width="39" style="1" customWidth="1"/>
    <col min="4" max="4" width="11.5" style="27" customWidth="1"/>
    <col min="5" max="16384" width="9" style="1"/>
  </cols>
  <sheetData>
    <row r="1" spans="1:4" ht="24.95" customHeight="1">
      <c r="A1" s="136" t="s">
        <v>1790</v>
      </c>
      <c r="B1" s="136"/>
      <c r="C1" s="136"/>
      <c r="D1" s="136"/>
    </row>
    <row r="2" spans="1:4" ht="24.95" customHeight="1">
      <c r="D2" s="27" t="s">
        <v>292</v>
      </c>
    </row>
    <row r="3" spans="1:4" s="39" customFormat="1" ht="24.95" customHeight="1">
      <c r="A3" s="30" t="s">
        <v>325</v>
      </c>
      <c r="B3" s="31" t="s">
        <v>289</v>
      </c>
      <c r="C3" s="30" t="s">
        <v>325</v>
      </c>
      <c r="D3" s="31" t="s">
        <v>289</v>
      </c>
    </row>
    <row r="4" spans="1:4" s="49" customFormat="1" ht="24.95" customHeight="1">
      <c r="A4" s="47" t="s">
        <v>326</v>
      </c>
      <c r="B4" s="48">
        <v>1690</v>
      </c>
      <c r="C4" s="14" t="s">
        <v>103</v>
      </c>
      <c r="D4" s="48"/>
    </row>
    <row r="5" spans="1:4" s="49" customFormat="1" ht="24.95" customHeight="1">
      <c r="A5" s="47" t="s">
        <v>327</v>
      </c>
      <c r="B5" s="48">
        <v>420</v>
      </c>
      <c r="C5" s="14" t="s">
        <v>63</v>
      </c>
      <c r="D5" s="48"/>
    </row>
    <row r="6" spans="1:4" s="49" customFormat="1" ht="24.95" customHeight="1">
      <c r="A6" s="47" t="s">
        <v>328</v>
      </c>
      <c r="B6" s="48"/>
      <c r="C6" s="16" t="s">
        <v>293</v>
      </c>
      <c r="D6" s="48"/>
    </row>
    <row r="7" spans="1:4" s="49" customFormat="1" ht="24.95" customHeight="1">
      <c r="A7" s="47" t="s">
        <v>329</v>
      </c>
      <c r="B7" s="48"/>
      <c r="C7" s="14" t="s">
        <v>294</v>
      </c>
      <c r="D7" s="48">
        <v>5076</v>
      </c>
    </row>
    <row r="8" spans="1:4" s="49" customFormat="1" ht="24.95" customHeight="1">
      <c r="A8" s="47" t="s">
        <v>330</v>
      </c>
      <c r="B8" s="48"/>
      <c r="C8" s="14" t="s">
        <v>295</v>
      </c>
      <c r="D8" s="48">
        <v>4304</v>
      </c>
    </row>
    <row r="9" spans="1:4" s="49" customFormat="1" ht="24.95" customHeight="1">
      <c r="A9" s="47"/>
      <c r="B9" s="48"/>
      <c r="C9" s="16" t="s">
        <v>296</v>
      </c>
      <c r="D9" s="48"/>
    </row>
    <row r="10" spans="1:4" s="49" customFormat="1" ht="24.95" customHeight="1">
      <c r="A10" s="47"/>
      <c r="B10" s="48"/>
      <c r="C10" s="16" t="s">
        <v>297</v>
      </c>
      <c r="D10" s="48">
        <v>4144</v>
      </c>
    </row>
    <row r="11" spans="1:4" s="49" customFormat="1" ht="24.95" customHeight="1">
      <c r="A11" s="47"/>
      <c r="B11" s="48"/>
      <c r="C11" s="16" t="s">
        <v>298</v>
      </c>
      <c r="D11" s="48"/>
    </row>
    <row r="12" spans="1:4" s="49" customFormat="1" ht="24.95" customHeight="1">
      <c r="A12" s="47"/>
      <c r="B12" s="48"/>
      <c r="C12" s="16" t="s">
        <v>299</v>
      </c>
      <c r="D12" s="48"/>
    </row>
    <row r="13" spans="1:4" s="49" customFormat="1" ht="24.95" customHeight="1">
      <c r="A13" s="47"/>
      <c r="B13" s="48"/>
      <c r="C13" s="16" t="s">
        <v>300</v>
      </c>
      <c r="D13" s="48"/>
    </row>
    <row r="14" spans="1:4" s="49" customFormat="1" ht="24.95" customHeight="1">
      <c r="A14" s="47"/>
      <c r="B14" s="48"/>
      <c r="C14" s="16" t="s">
        <v>301</v>
      </c>
      <c r="D14" s="48"/>
    </row>
    <row r="15" spans="1:4" s="49" customFormat="1" ht="24.95" customHeight="1">
      <c r="A15" s="47"/>
      <c r="B15" s="48"/>
      <c r="C15" s="16" t="s">
        <v>302</v>
      </c>
      <c r="D15" s="48">
        <v>160</v>
      </c>
    </row>
    <row r="16" spans="1:4" s="49" customFormat="1" ht="24.95" customHeight="1">
      <c r="A16" s="47"/>
      <c r="B16" s="48"/>
      <c r="C16" s="16" t="s">
        <v>303</v>
      </c>
      <c r="D16" s="48"/>
    </row>
    <row r="17" spans="1:4" s="49" customFormat="1" ht="24.95" customHeight="1">
      <c r="A17" s="47"/>
      <c r="B17" s="48"/>
      <c r="C17" s="16" t="s">
        <v>304</v>
      </c>
      <c r="D17" s="48"/>
    </row>
    <row r="18" spans="1:4" s="49" customFormat="1" ht="24.95" customHeight="1">
      <c r="A18" s="47"/>
      <c r="B18" s="48"/>
      <c r="C18" s="14" t="s">
        <v>305</v>
      </c>
      <c r="D18" s="48">
        <v>400</v>
      </c>
    </row>
    <row r="19" spans="1:4" s="49" customFormat="1" ht="24.95" customHeight="1">
      <c r="A19" s="47"/>
      <c r="B19" s="48"/>
      <c r="C19" s="16" t="s">
        <v>306</v>
      </c>
      <c r="D19" s="48"/>
    </row>
    <row r="20" spans="1:4" s="49" customFormat="1" ht="24.95" customHeight="1">
      <c r="A20" s="47"/>
      <c r="B20" s="48"/>
      <c r="C20" s="16" t="s">
        <v>307</v>
      </c>
      <c r="D20" s="48">
        <v>400</v>
      </c>
    </row>
    <row r="21" spans="1:4" s="49" customFormat="1" ht="24.95" customHeight="1">
      <c r="A21" s="47"/>
      <c r="B21" s="48"/>
      <c r="C21" s="16" t="s">
        <v>308</v>
      </c>
      <c r="D21" s="48"/>
    </row>
    <row r="22" spans="1:4" s="49" customFormat="1" ht="24.95" customHeight="1">
      <c r="A22" s="47"/>
      <c r="B22" s="48"/>
      <c r="C22" s="16" t="s">
        <v>309</v>
      </c>
      <c r="D22" s="48"/>
    </row>
    <row r="23" spans="1:4" s="49" customFormat="1" ht="24.95" customHeight="1">
      <c r="A23" s="47"/>
      <c r="B23" s="48"/>
      <c r="C23" s="16" t="s">
        <v>310</v>
      </c>
      <c r="D23" s="48"/>
    </row>
    <row r="24" spans="1:4" s="49" customFormat="1" ht="24.95" customHeight="1">
      <c r="A24" s="47"/>
      <c r="B24" s="48"/>
      <c r="C24" s="16" t="s">
        <v>311</v>
      </c>
      <c r="D24" s="48"/>
    </row>
    <row r="25" spans="1:4" s="49" customFormat="1" ht="24.95" customHeight="1">
      <c r="A25" s="47"/>
      <c r="B25" s="48"/>
      <c r="C25" s="16" t="s">
        <v>312</v>
      </c>
      <c r="D25" s="48"/>
    </row>
    <row r="26" spans="1:4" s="49" customFormat="1" ht="24.95" customHeight="1">
      <c r="A26" s="47"/>
      <c r="B26" s="48"/>
      <c r="C26" s="16" t="s">
        <v>313</v>
      </c>
      <c r="D26" s="48"/>
    </row>
    <row r="27" spans="1:4" s="49" customFormat="1" ht="24.95" customHeight="1">
      <c r="A27" s="47"/>
      <c r="B27" s="48"/>
      <c r="C27" s="14" t="s">
        <v>314</v>
      </c>
      <c r="D27" s="48">
        <v>372</v>
      </c>
    </row>
    <row r="28" spans="1:4" s="49" customFormat="1" ht="24.95" customHeight="1">
      <c r="A28" s="47"/>
      <c r="B28" s="48"/>
      <c r="C28" s="16" t="s">
        <v>315</v>
      </c>
      <c r="D28" s="48">
        <v>372</v>
      </c>
    </row>
    <row r="29" spans="1:4" s="49" customFormat="1" ht="24.95" customHeight="1">
      <c r="A29" s="47"/>
      <c r="B29" s="48"/>
      <c r="C29" s="14" t="s">
        <v>316</v>
      </c>
      <c r="D29" s="48"/>
    </row>
    <row r="30" spans="1:4" s="49" customFormat="1" ht="24.95" customHeight="1">
      <c r="A30" s="47"/>
      <c r="B30" s="48"/>
      <c r="C30" s="16" t="s">
        <v>317</v>
      </c>
      <c r="D30" s="48"/>
    </row>
    <row r="31" spans="1:4" s="49" customFormat="1" ht="24.95" customHeight="1">
      <c r="A31" s="47"/>
      <c r="B31" s="48"/>
      <c r="C31" s="16" t="s">
        <v>318</v>
      </c>
      <c r="D31" s="48"/>
    </row>
    <row r="32" spans="1:4" s="49" customFormat="1" ht="24.95" customHeight="1">
      <c r="A32" s="47"/>
      <c r="B32" s="48"/>
      <c r="C32" s="16" t="s">
        <v>319</v>
      </c>
      <c r="D32" s="48"/>
    </row>
    <row r="33" spans="1:4" s="49" customFormat="1" ht="24.95" customHeight="1">
      <c r="A33" s="47"/>
      <c r="B33" s="48"/>
      <c r="C33" s="14" t="s">
        <v>320</v>
      </c>
      <c r="D33" s="48"/>
    </row>
    <row r="34" spans="1:4" s="49" customFormat="1" ht="24.95" customHeight="1">
      <c r="A34" s="47"/>
      <c r="B34" s="48"/>
      <c r="C34" s="16" t="s">
        <v>321</v>
      </c>
      <c r="D34" s="48"/>
    </row>
    <row r="35" spans="1:4" s="49" customFormat="1" ht="24.95" customHeight="1">
      <c r="A35" s="47" t="s">
        <v>383</v>
      </c>
      <c r="B35" s="48">
        <v>2110</v>
      </c>
      <c r="C35" s="16" t="s">
        <v>294</v>
      </c>
      <c r="D35" s="48">
        <f>D27+D18+D8</f>
        <v>5076</v>
      </c>
    </row>
    <row r="36" spans="1:4" s="49" customFormat="1" ht="24.95" customHeight="1">
      <c r="A36" s="47" t="s">
        <v>384</v>
      </c>
      <c r="B36" s="48">
        <v>4144</v>
      </c>
      <c r="C36" s="16" t="s">
        <v>323</v>
      </c>
      <c r="D36" s="48"/>
    </row>
    <row r="37" spans="1:4" s="49" customFormat="1" ht="24.95" customHeight="1">
      <c r="A37" s="47" t="s">
        <v>386</v>
      </c>
      <c r="B37" s="48"/>
      <c r="C37" s="16" t="s">
        <v>322</v>
      </c>
      <c r="D37" s="24">
        <v>1178</v>
      </c>
    </row>
    <row r="38" spans="1:4" s="52" customFormat="1" ht="24.95" customHeight="1">
      <c r="A38" s="50" t="s">
        <v>331</v>
      </c>
      <c r="B38" s="51">
        <v>6254</v>
      </c>
      <c r="C38" s="50" t="s">
        <v>324</v>
      </c>
      <c r="D38" s="51">
        <f>D37+D35</f>
        <v>6254</v>
      </c>
    </row>
  </sheetData>
  <mergeCells count="1">
    <mergeCell ref="A1:D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8"/>
  <sheetViews>
    <sheetView showZeros="0" topLeftCell="A1360" zoomScale="85" zoomScaleNormal="85" workbookViewId="0">
      <selection activeCell="A1379" sqref="A1379"/>
    </sheetView>
  </sheetViews>
  <sheetFormatPr defaultRowHeight="24.95" customHeight="1"/>
  <cols>
    <col min="1" max="1" width="40.75" style="2" customWidth="1"/>
    <col min="2" max="2" width="13" style="2" customWidth="1"/>
    <col min="3" max="3" width="13" style="75" customWidth="1"/>
    <col min="4" max="5" width="13" style="2" customWidth="1"/>
    <col min="6" max="16384" width="9" style="2"/>
  </cols>
  <sheetData>
    <row r="1" spans="1:5" ht="26.25" customHeight="1">
      <c r="A1" s="129" t="s">
        <v>414</v>
      </c>
      <c r="B1" s="129"/>
      <c r="C1" s="129"/>
      <c r="D1" s="129"/>
      <c r="E1" s="129"/>
    </row>
    <row r="2" spans="1:5" ht="24.95" customHeight="1">
      <c r="A2" s="72"/>
      <c r="B2" s="72"/>
      <c r="E2" s="116" t="s">
        <v>2164</v>
      </c>
    </row>
    <row r="3" spans="1:5" ht="24.95" customHeight="1">
      <c r="A3" s="88" t="s">
        <v>415</v>
      </c>
      <c r="B3" s="88" t="s">
        <v>416</v>
      </c>
      <c r="C3" s="79" t="s">
        <v>417</v>
      </c>
      <c r="D3" s="88" t="s">
        <v>418</v>
      </c>
      <c r="E3" s="114" t="s">
        <v>2161</v>
      </c>
    </row>
    <row r="4" spans="1:5" ht="24.95" customHeight="1">
      <c r="A4" s="98" t="s">
        <v>420</v>
      </c>
      <c r="B4" s="82">
        <v>133604.29999999999</v>
      </c>
      <c r="C4" s="82">
        <v>169648</v>
      </c>
      <c r="D4" s="82">
        <v>162914</v>
      </c>
      <c r="E4" s="115">
        <f>D4/C4*100</f>
        <v>96.030604545883236</v>
      </c>
    </row>
    <row r="5" spans="1:5" ht="24.95" customHeight="1">
      <c r="A5" s="98" t="s">
        <v>421</v>
      </c>
      <c r="B5" s="82">
        <v>5475.5</v>
      </c>
      <c r="C5" s="82">
        <v>5225</v>
      </c>
      <c r="D5" s="82">
        <v>5215</v>
      </c>
      <c r="E5" s="115">
        <f t="shared" ref="E5:E7" si="0">D5/C5*100</f>
        <v>99.808612440191396</v>
      </c>
    </row>
    <row r="6" spans="1:5" ht="24.95" customHeight="1">
      <c r="A6" s="99" t="s">
        <v>422</v>
      </c>
      <c r="B6" s="82">
        <v>3543.5</v>
      </c>
      <c r="C6" s="82">
        <v>3823</v>
      </c>
      <c r="D6" s="82">
        <v>3823</v>
      </c>
      <c r="E6" s="115">
        <f t="shared" si="0"/>
        <v>100</v>
      </c>
    </row>
    <row r="7" spans="1:5" ht="24.95" customHeight="1">
      <c r="A7" s="99" t="s">
        <v>423</v>
      </c>
      <c r="B7" s="82">
        <v>978</v>
      </c>
      <c r="C7" s="82">
        <v>594</v>
      </c>
      <c r="D7" s="82">
        <v>594</v>
      </c>
      <c r="E7" s="115">
        <f t="shared" si="0"/>
        <v>100</v>
      </c>
    </row>
    <row r="8" spans="1:5" ht="24.95" customHeight="1">
      <c r="A8" s="99" t="s">
        <v>424</v>
      </c>
      <c r="B8" s="82">
        <v>0</v>
      </c>
      <c r="C8" s="82">
        <v>0</v>
      </c>
      <c r="D8" s="82">
        <v>0</v>
      </c>
      <c r="E8" s="115"/>
    </row>
    <row r="9" spans="1:5" ht="24.95" customHeight="1">
      <c r="A9" s="99" t="s">
        <v>425</v>
      </c>
      <c r="B9" s="82">
        <v>368</v>
      </c>
      <c r="C9" s="82">
        <v>423</v>
      </c>
      <c r="D9" s="82">
        <v>423</v>
      </c>
      <c r="E9" s="115">
        <f t="shared" ref="E9:E13" si="1">D9/C9*100</f>
        <v>100</v>
      </c>
    </row>
    <row r="10" spans="1:5" ht="24.95" customHeight="1">
      <c r="A10" s="99" t="s">
        <v>426</v>
      </c>
      <c r="B10" s="82">
        <v>28</v>
      </c>
      <c r="C10" s="82">
        <v>30</v>
      </c>
      <c r="D10" s="82">
        <v>30</v>
      </c>
      <c r="E10" s="115">
        <f t="shared" si="1"/>
        <v>100</v>
      </c>
    </row>
    <row r="11" spans="1:5" ht="24.95" customHeight="1">
      <c r="A11" s="99" t="s">
        <v>427</v>
      </c>
      <c r="B11" s="82">
        <v>24</v>
      </c>
      <c r="C11" s="82">
        <v>24</v>
      </c>
      <c r="D11" s="82">
        <v>24</v>
      </c>
      <c r="E11" s="115">
        <f t="shared" si="1"/>
        <v>100</v>
      </c>
    </row>
    <row r="12" spans="1:5" ht="24.95" customHeight="1">
      <c r="A12" s="99" t="s">
        <v>428</v>
      </c>
      <c r="B12" s="82">
        <v>0</v>
      </c>
      <c r="C12" s="82">
        <v>52</v>
      </c>
      <c r="D12" s="82">
        <v>52</v>
      </c>
      <c r="E12" s="115">
        <f t="shared" si="1"/>
        <v>100</v>
      </c>
    </row>
    <row r="13" spans="1:5" ht="24.95" customHeight="1">
      <c r="A13" s="99" t="s">
        <v>429</v>
      </c>
      <c r="B13" s="82">
        <v>175</v>
      </c>
      <c r="C13" s="82">
        <v>165</v>
      </c>
      <c r="D13" s="82">
        <v>165</v>
      </c>
      <c r="E13" s="115">
        <f t="shared" si="1"/>
        <v>100</v>
      </c>
    </row>
    <row r="14" spans="1:5" ht="24.95" customHeight="1">
      <c r="A14" s="99" t="s">
        <v>430</v>
      </c>
      <c r="B14" s="82">
        <v>0</v>
      </c>
      <c r="C14" s="82">
        <v>0</v>
      </c>
      <c r="D14" s="82">
        <v>0</v>
      </c>
      <c r="E14" s="115"/>
    </row>
    <row r="15" spans="1:5" ht="24.95" customHeight="1">
      <c r="A15" s="99" t="s">
        <v>431</v>
      </c>
      <c r="B15" s="82">
        <v>324</v>
      </c>
      <c r="C15" s="82">
        <v>88</v>
      </c>
      <c r="D15" s="82">
        <v>88</v>
      </c>
      <c r="E15" s="115">
        <f t="shared" ref="E15:E19" si="2">D15/C15*100</f>
        <v>100</v>
      </c>
    </row>
    <row r="16" spans="1:5" ht="24.95" customHeight="1">
      <c r="A16" s="99" t="s">
        <v>432</v>
      </c>
      <c r="B16" s="82">
        <v>35</v>
      </c>
      <c r="C16" s="82">
        <v>26</v>
      </c>
      <c r="D16" s="82">
        <v>16</v>
      </c>
      <c r="E16" s="115">
        <f t="shared" si="2"/>
        <v>61.53846153846154</v>
      </c>
    </row>
    <row r="17" spans="1:5" ht="24.95" customHeight="1">
      <c r="A17" s="98" t="s">
        <v>433</v>
      </c>
      <c r="B17" s="82">
        <v>3982</v>
      </c>
      <c r="C17" s="82">
        <v>3794</v>
      </c>
      <c r="D17" s="82">
        <v>3784</v>
      </c>
      <c r="E17" s="115">
        <f t="shared" si="2"/>
        <v>99.736425935687933</v>
      </c>
    </row>
    <row r="18" spans="1:5" ht="24.95" customHeight="1">
      <c r="A18" s="99" t="s">
        <v>422</v>
      </c>
      <c r="B18" s="82">
        <v>2837</v>
      </c>
      <c r="C18" s="82">
        <v>2830</v>
      </c>
      <c r="D18" s="82">
        <v>2830</v>
      </c>
      <c r="E18" s="115">
        <f t="shared" si="2"/>
        <v>100</v>
      </c>
    </row>
    <row r="19" spans="1:5" ht="24.95" customHeight="1">
      <c r="A19" s="99" t="s">
        <v>423</v>
      </c>
      <c r="B19" s="82">
        <v>357</v>
      </c>
      <c r="C19" s="82">
        <v>435</v>
      </c>
      <c r="D19" s="82">
        <v>435</v>
      </c>
      <c r="E19" s="115">
        <f t="shared" si="2"/>
        <v>100</v>
      </c>
    </row>
    <row r="20" spans="1:5" ht="24.95" customHeight="1">
      <c r="A20" s="99" t="s">
        <v>424</v>
      </c>
      <c r="B20" s="82">
        <v>0</v>
      </c>
      <c r="C20" s="82">
        <v>0</v>
      </c>
      <c r="D20" s="82">
        <v>0</v>
      </c>
      <c r="E20" s="115"/>
    </row>
    <row r="21" spans="1:5" ht="24.95" customHeight="1">
      <c r="A21" s="99" t="s">
        <v>434</v>
      </c>
      <c r="B21" s="82">
        <v>286</v>
      </c>
      <c r="C21" s="82">
        <v>264</v>
      </c>
      <c r="D21" s="82">
        <v>264</v>
      </c>
      <c r="E21" s="115">
        <f t="shared" ref="E21:E39" si="3">D21/C21*100</f>
        <v>100</v>
      </c>
    </row>
    <row r="22" spans="1:5" ht="24.95" customHeight="1">
      <c r="A22" s="99" t="s">
        <v>435</v>
      </c>
      <c r="B22" s="82">
        <v>108</v>
      </c>
      <c r="C22" s="82">
        <v>130</v>
      </c>
      <c r="D22" s="82">
        <v>130</v>
      </c>
      <c r="E22" s="115">
        <f t="shared" si="3"/>
        <v>100</v>
      </c>
    </row>
    <row r="23" spans="1:5" ht="24.95" customHeight="1">
      <c r="A23" s="99" t="s">
        <v>436</v>
      </c>
      <c r="B23" s="82">
        <v>11</v>
      </c>
      <c r="C23" s="82">
        <v>19</v>
      </c>
      <c r="D23" s="82">
        <v>19</v>
      </c>
      <c r="E23" s="115">
        <f t="shared" si="3"/>
        <v>100</v>
      </c>
    </row>
    <row r="24" spans="1:5" ht="24.95" customHeight="1">
      <c r="A24" s="99" t="s">
        <v>431</v>
      </c>
      <c r="B24" s="82">
        <v>183</v>
      </c>
      <c r="C24" s="82">
        <v>74</v>
      </c>
      <c r="D24" s="82">
        <v>74</v>
      </c>
      <c r="E24" s="115">
        <f t="shared" si="3"/>
        <v>100</v>
      </c>
    </row>
    <row r="25" spans="1:5" ht="24.95" customHeight="1">
      <c r="A25" s="99" t="s">
        <v>437</v>
      </c>
      <c r="B25" s="82">
        <v>200</v>
      </c>
      <c r="C25" s="82">
        <v>42</v>
      </c>
      <c r="D25" s="82">
        <v>32</v>
      </c>
      <c r="E25" s="115">
        <f t="shared" si="3"/>
        <v>76.19047619047619</v>
      </c>
    </row>
    <row r="26" spans="1:5" ht="24.95" customHeight="1">
      <c r="A26" s="98" t="s">
        <v>438</v>
      </c>
      <c r="B26" s="82">
        <v>44315</v>
      </c>
      <c r="C26" s="82">
        <v>56591</v>
      </c>
      <c r="D26" s="82">
        <v>56351</v>
      </c>
      <c r="E26" s="115">
        <f t="shared" si="3"/>
        <v>99.575904295736066</v>
      </c>
    </row>
    <row r="27" spans="1:5" ht="24.95" customHeight="1">
      <c r="A27" s="99" t="s">
        <v>422</v>
      </c>
      <c r="B27" s="82">
        <v>23043</v>
      </c>
      <c r="C27" s="82">
        <v>27388</v>
      </c>
      <c r="D27" s="82">
        <v>27388</v>
      </c>
      <c r="E27" s="115">
        <f t="shared" si="3"/>
        <v>100</v>
      </c>
    </row>
    <row r="28" spans="1:5" ht="24.95" customHeight="1">
      <c r="A28" s="99" t="s">
        <v>423</v>
      </c>
      <c r="B28" s="82">
        <v>5835</v>
      </c>
      <c r="C28" s="82">
        <v>9054</v>
      </c>
      <c r="D28" s="82">
        <v>8814</v>
      </c>
      <c r="E28" s="115">
        <f t="shared" si="3"/>
        <v>97.349237905897951</v>
      </c>
    </row>
    <row r="29" spans="1:5" ht="24.95" customHeight="1">
      <c r="A29" s="99" t="s">
        <v>424</v>
      </c>
      <c r="B29" s="82">
        <v>2322</v>
      </c>
      <c r="C29" s="82">
        <v>2769</v>
      </c>
      <c r="D29" s="82">
        <v>2769</v>
      </c>
      <c r="E29" s="115">
        <f t="shared" si="3"/>
        <v>100</v>
      </c>
    </row>
    <row r="30" spans="1:5" ht="24.95" customHeight="1">
      <c r="A30" s="99" t="s">
        <v>439</v>
      </c>
      <c r="B30" s="82">
        <v>0</v>
      </c>
      <c r="C30" s="82">
        <v>6</v>
      </c>
      <c r="D30" s="82">
        <v>6</v>
      </c>
      <c r="E30" s="115">
        <f t="shared" si="3"/>
        <v>100</v>
      </c>
    </row>
    <row r="31" spans="1:5" ht="24.95" customHeight="1">
      <c r="A31" s="99" t="s">
        <v>440</v>
      </c>
      <c r="B31" s="82">
        <v>89</v>
      </c>
      <c r="C31" s="82">
        <v>87</v>
      </c>
      <c r="D31" s="82">
        <v>87</v>
      </c>
      <c r="E31" s="115">
        <f t="shared" si="3"/>
        <v>100</v>
      </c>
    </row>
    <row r="32" spans="1:5" ht="24.95" customHeight="1">
      <c r="A32" s="99" t="s">
        <v>441</v>
      </c>
      <c r="B32" s="82">
        <v>341</v>
      </c>
      <c r="C32" s="82">
        <v>622</v>
      </c>
      <c r="D32" s="82">
        <v>622</v>
      </c>
      <c r="E32" s="115">
        <f t="shared" si="3"/>
        <v>100</v>
      </c>
    </row>
    <row r="33" spans="1:5" ht="24.95" customHeight="1">
      <c r="A33" s="99" t="s">
        <v>442</v>
      </c>
      <c r="B33" s="82">
        <v>415</v>
      </c>
      <c r="C33" s="82">
        <v>702</v>
      </c>
      <c r="D33" s="82">
        <v>702</v>
      </c>
      <c r="E33" s="115">
        <f t="shared" si="3"/>
        <v>100</v>
      </c>
    </row>
    <row r="34" spans="1:5" ht="24.95" customHeight="1">
      <c r="A34" s="99" t="s">
        <v>443</v>
      </c>
      <c r="B34" s="82">
        <v>3</v>
      </c>
      <c r="C34" s="82">
        <v>3</v>
      </c>
      <c r="D34" s="82">
        <v>3</v>
      </c>
      <c r="E34" s="115">
        <f t="shared" si="3"/>
        <v>100</v>
      </c>
    </row>
    <row r="35" spans="1:5" ht="24.95" customHeight="1">
      <c r="A35" s="99" t="s">
        <v>431</v>
      </c>
      <c r="B35" s="82">
        <v>8727</v>
      </c>
      <c r="C35" s="82">
        <v>9169</v>
      </c>
      <c r="D35" s="82">
        <v>9169</v>
      </c>
      <c r="E35" s="115">
        <f t="shared" si="3"/>
        <v>100</v>
      </c>
    </row>
    <row r="36" spans="1:5" ht="24.95" customHeight="1">
      <c r="A36" s="99" t="s">
        <v>444</v>
      </c>
      <c r="B36" s="82">
        <v>3540</v>
      </c>
      <c r="C36" s="82">
        <v>6791</v>
      </c>
      <c r="D36" s="82">
        <v>6791</v>
      </c>
      <c r="E36" s="115">
        <f t="shared" si="3"/>
        <v>100</v>
      </c>
    </row>
    <row r="37" spans="1:5" ht="24.95" customHeight="1">
      <c r="A37" s="98" t="s">
        <v>445</v>
      </c>
      <c r="B37" s="82">
        <v>3430</v>
      </c>
      <c r="C37" s="82">
        <v>3919</v>
      </c>
      <c r="D37" s="82">
        <v>3912</v>
      </c>
      <c r="E37" s="115">
        <f t="shared" si="3"/>
        <v>99.821383005868853</v>
      </c>
    </row>
    <row r="38" spans="1:5" ht="24.95" customHeight="1">
      <c r="A38" s="99" t="s">
        <v>422</v>
      </c>
      <c r="B38" s="82">
        <v>2560</v>
      </c>
      <c r="C38" s="82">
        <v>2541</v>
      </c>
      <c r="D38" s="82">
        <v>2541</v>
      </c>
      <c r="E38" s="115">
        <f t="shared" si="3"/>
        <v>100</v>
      </c>
    </row>
    <row r="39" spans="1:5" ht="24.95" customHeight="1">
      <c r="A39" s="99" t="s">
        <v>423</v>
      </c>
      <c r="B39" s="82">
        <v>193</v>
      </c>
      <c r="C39" s="82">
        <v>170</v>
      </c>
      <c r="D39" s="82">
        <v>170</v>
      </c>
      <c r="E39" s="115">
        <f t="shared" si="3"/>
        <v>100</v>
      </c>
    </row>
    <row r="40" spans="1:5" ht="24.95" customHeight="1">
      <c r="A40" s="99" t="s">
        <v>424</v>
      </c>
      <c r="B40" s="82">
        <v>0</v>
      </c>
      <c r="C40" s="82">
        <v>0</v>
      </c>
      <c r="D40" s="82">
        <v>0</v>
      </c>
      <c r="E40" s="115"/>
    </row>
    <row r="41" spans="1:5" ht="24.95" customHeight="1">
      <c r="A41" s="99" t="s">
        <v>446</v>
      </c>
      <c r="B41" s="82">
        <v>0</v>
      </c>
      <c r="C41" s="82">
        <v>154</v>
      </c>
      <c r="D41" s="82">
        <v>154</v>
      </c>
      <c r="E41" s="115">
        <f>D41/C41*100</f>
        <v>100</v>
      </c>
    </row>
    <row r="42" spans="1:5" ht="24.95" customHeight="1">
      <c r="A42" s="99" t="s">
        <v>447</v>
      </c>
      <c r="B42" s="82">
        <v>0</v>
      </c>
      <c r="C42" s="82">
        <v>0</v>
      </c>
      <c r="D42" s="82">
        <v>0</v>
      </c>
      <c r="E42" s="115"/>
    </row>
    <row r="43" spans="1:5" ht="24.95" customHeight="1">
      <c r="A43" s="99" t="s">
        <v>448</v>
      </c>
      <c r="B43" s="82">
        <v>0</v>
      </c>
      <c r="C43" s="82">
        <v>0</v>
      </c>
      <c r="D43" s="82">
        <v>0</v>
      </c>
      <c r="E43" s="115"/>
    </row>
    <row r="44" spans="1:5" ht="24.95" customHeight="1">
      <c r="A44" s="99" t="s">
        <v>449</v>
      </c>
      <c r="B44" s="82">
        <v>0</v>
      </c>
      <c r="C44" s="82">
        <v>0</v>
      </c>
      <c r="D44" s="82">
        <v>0</v>
      </c>
      <c r="E44" s="115"/>
    </row>
    <row r="45" spans="1:5" ht="24.95" customHeight="1">
      <c r="A45" s="99" t="s">
        <v>450</v>
      </c>
      <c r="B45" s="82">
        <v>6</v>
      </c>
      <c r="C45" s="82">
        <v>11</v>
      </c>
      <c r="D45" s="82">
        <v>11</v>
      </c>
      <c r="E45" s="115">
        <f t="shared" ref="E45:E50" si="4">D45/C45*100</f>
        <v>100</v>
      </c>
    </row>
    <row r="46" spans="1:5" ht="24.95" customHeight="1">
      <c r="A46" s="99" t="s">
        <v>431</v>
      </c>
      <c r="B46" s="82">
        <v>670</v>
      </c>
      <c r="C46" s="82">
        <v>830</v>
      </c>
      <c r="D46" s="82">
        <v>823</v>
      </c>
      <c r="E46" s="115">
        <f t="shared" si="4"/>
        <v>99.156626506024097</v>
      </c>
    </row>
    <row r="47" spans="1:5" ht="24.95" customHeight="1">
      <c r="A47" s="99" t="s">
        <v>451</v>
      </c>
      <c r="B47" s="82">
        <v>1</v>
      </c>
      <c r="C47" s="82">
        <v>213</v>
      </c>
      <c r="D47" s="82">
        <v>213</v>
      </c>
      <c r="E47" s="115">
        <f t="shared" si="4"/>
        <v>100</v>
      </c>
    </row>
    <row r="48" spans="1:5" ht="24.95" customHeight="1">
      <c r="A48" s="98" t="s">
        <v>452</v>
      </c>
      <c r="B48" s="82">
        <v>2908</v>
      </c>
      <c r="C48" s="82">
        <v>3119</v>
      </c>
      <c r="D48" s="82">
        <v>3119</v>
      </c>
      <c r="E48" s="115">
        <f t="shared" si="4"/>
        <v>100</v>
      </c>
    </row>
    <row r="49" spans="1:5" ht="24.95" customHeight="1">
      <c r="A49" s="99" t="s">
        <v>422</v>
      </c>
      <c r="B49" s="82">
        <v>1575</v>
      </c>
      <c r="C49" s="82">
        <v>1561</v>
      </c>
      <c r="D49" s="82">
        <v>1561</v>
      </c>
      <c r="E49" s="115">
        <f t="shared" si="4"/>
        <v>100</v>
      </c>
    </row>
    <row r="50" spans="1:5" ht="24.95" customHeight="1">
      <c r="A50" s="99" t="s">
        <v>423</v>
      </c>
      <c r="B50" s="82">
        <v>141</v>
      </c>
      <c r="C50" s="82">
        <v>105</v>
      </c>
      <c r="D50" s="82">
        <v>105</v>
      </c>
      <c r="E50" s="115">
        <f t="shared" si="4"/>
        <v>100</v>
      </c>
    </row>
    <row r="51" spans="1:5" ht="24.95" customHeight="1">
      <c r="A51" s="99" t="s">
        <v>424</v>
      </c>
      <c r="B51" s="82">
        <v>0</v>
      </c>
      <c r="C51" s="82">
        <v>0</v>
      </c>
      <c r="D51" s="82">
        <v>0</v>
      </c>
      <c r="E51" s="115"/>
    </row>
    <row r="52" spans="1:5" ht="24.95" customHeight="1">
      <c r="A52" s="99" t="s">
        <v>453</v>
      </c>
      <c r="B52" s="82">
        <v>0</v>
      </c>
      <c r="C52" s="82">
        <v>0</v>
      </c>
      <c r="D52" s="82">
        <v>0</v>
      </c>
      <c r="E52" s="115"/>
    </row>
    <row r="53" spans="1:5" ht="24.95" customHeight="1">
      <c r="A53" s="99" t="s">
        <v>454</v>
      </c>
      <c r="B53" s="82">
        <v>311</v>
      </c>
      <c r="C53" s="82">
        <v>266</v>
      </c>
      <c r="D53" s="82">
        <v>266</v>
      </c>
      <c r="E53" s="115">
        <f>D53/C53*100</f>
        <v>100</v>
      </c>
    </row>
    <row r="54" spans="1:5" ht="24.95" customHeight="1">
      <c r="A54" s="99" t="s">
        <v>455</v>
      </c>
      <c r="B54" s="82">
        <v>11</v>
      </c>
      <c r="C54" s="82">
        <v>0</v>
      </c>
      <c r="D54" s="82">
        <v>0</v>
      </c>
      <c r="E54" s="115">
        <f t="shared" ref="E54:E65" si="5">D54/B54*100</f>
        <v>0</v>
      </c>
    </row>
    <row r="55" spans="1:5" ht="24.95" customHeight="1">
      <c r="A55" s="99" t="s">
        <v>456</v>
      </c>
      <c r="B55" s="82">
        <v>215</v>
      </c>
      <c r="C55" s="82">
        <v>377</v>
      </c>
      <c r="D55" s="82">
        <v>377</v>
      </c>
      <c r="E55" s="115">
        <f t="shared" ref="E55:E61" si="6">D55/C55*100</f>
        <v>100</v>
      </c>
    </row>
    <row r="56" spans="1:5" ht="24.95" customHeight="1">
      <c r="A56" s="99" t="s">
        <v>457</v>
      </c>
      <c r="B56" s="82">
        <v>95</v>
      </c>
      <c r="C56" s="82">
        <v>119</v>
      </c>
      <c r="D56" s="82">
        <v>119</v>
      </c>
      <c r="E56" s="115">
        <f t="shared" si="6"/>
        <v>100</v>
      </c>
    </row>
    <row r="57" spans="1:5" ht="24.95" customHeight="1">
      <c r="A57" s="99" t="s">
        <v>431</v>
      </c>
      <c r="B57" s="82">
        <v>549</v>
      </c>
      <c r="C57" s="82">
        <v>663</v>
      </c>
      <c r="D57" s="82">
        <v>663</v>
      </c>
      <c r="E57" s="115">
        <f t="shared" si="6"/>
        <v>100</v>
      </c>
    </row>
    <row r="58" spans="1:5" ht="24.95" customHeight="1">
      <c r="A58" s="99" t="s">
        <v>458</v>
      </c>
      <c r="B58" s="82">
        <v>11</v>
      </c>
      <c r="C58" s="82">
        <v>28</v>
      </c>
      <c r="D58" s="82">
        <v>28</v>
      </c>
      <c r="E58" s="115">
        <f t="shared" si="6"/>
        <v>100</v>
      </c>
    </row>
    <row r="59" spans="1:5" ht="24.95" customHeight="1">
      <c r="A59" s="98" t="s">
        <v>459</v>
      </c>
      <c r="B59" s="82">
        <v>7984</v>
      </c>
      <c r="C59" s="82">
        <v>10845</v>
      </c>
      <c r="D59" s="82">
        <v>10772</v>
      </c>
      <c r="E59" s="115">
        <f t="shared" si="6"/>
        <v>99.326878745965885</v>
      </c>
    </row>
    <row r="60" spans="1:5" ht="24.95" customHeight="1">
      <c r="A60" s="99" t="s">
        <v>422</v>
      </c>
      <c r="B60" s="82">
        <v>4835</v>
      </c>
      <c r="C60" s="82">
        <v>4609</v>
      </c>
      <c r="D60" s="82">
        <v>4609</v>
      </c>
      <c r="E60" s="115">
        <f t="shared" si="6"/>
        <v>100</v>
      </c>
    </row>
    <row r="61" spans="1:5" ht="24.95" customHeight="1">
      <c r="A61" s="99" t="s">
        <v>423</v>
      </c>
      <c r="B61" s="82">
        <v>263</v>
      </c>
      <c r="C61" s="82">
        <v>3009</v>
      </c>
      <c r="D61" s="82">
        <v>3009</v>
      </c>
      <c r="E61" s="115">
        <f t="shared" si="6"/>
        <v>100</v>
      </c>
    </row>
    <row r="62" spans="1:5" ht="24.95" customHeight="1">
      <c r="A62" s="99" t="s">
        <v>424</v>
      </c>
      <c r="B62" s="82">
        <v>0</v>
      </c>
      <c r="C62" s="82">
        <v>0</v>
      </c>
      <c r="D62" s="82">
        <v>0</v>
      </c>
      <c r="E62" s="115"/>
    </row>
    <row r="63" spans="1:5" ht="24.95" customHeight="1">
      <c r="A63" s="99" t="s">
        <v>460</v>
      </c>
      <c r="B63" s="82">
        <v>0</v>
      </c>
      <c r="C63" s="82">
        <v>0</v>
      </c>
      <c r="D63" s="82">
        <v>0</v>
      </c>
      <c r="E63" s="115"/>
    </row>
    <row r="64" spans="1:5" ht="24.95" customHeight="1">
      <c r="A64" s="99" t="s">
        <v>461</v>
      </c>
      <c r="B64" s="82">
        <v>90</v>
      </c>
      <c r="C64" s="82">
        <v>86</v>
      </c>
      <c r="D64" s="82">
        <v>86</v>
      </c>
      <c r="E64" s="115">
        <f>D64/C64*100</f>
        <v>100</v>
      </c>
    </row>
    <row r="65" spans="1:5" ht="24.95" customHeight="1">
      <c r="A65" s="99" t="s">
        <v>462</v>
      </c>
      <c r="B65" s="82">
        <v>30</v>
      </c>
      <c r="C65" s="82">
        <v>0</v>
      </c>
      <c r="D65" s="82">
        <v>0</v>
      </c>
      <c r="E65" s="115">
        <f t="shared" si="5"/>
        <v>0</v>
      </c>
    </row>
    <row r="66" spans="1:5" ht="24.95" customHeight="1">
      <c r="A66" s="99" t="s">
        <v>463</v>
      </c>
      <c r="B66" s="82">
        <v>202</v>
      </c>
      <c r="C66" s="82">
        <v>379</v>
      </c>
      <c r="D66" s="82">
        <v>379</v>
      </c>
      <c r="E66" s="115">
        <f t="shared" ref="E66:E72" si="7">D66/C66*100</f>
        <v>100</v>
      </c>
    </row>
    <row r="67" spans="1:5" ht="24.95" customHeight="1">
      <c r="A67" s="99" t="s">
        <v>464</v>
      </c>
      <c r="B67" s="82">
        <v>837</v>
      </c>
      <c r="C67" s="82">
        <v>596</v>
      </c>
      <c r="D67" s="82">
        <v>596</v>
      </c>
      <c r="E67" s="115">
        <f t="shared" si="7"/>
        <v>100</v>
      </c>
    </row>
    <row r="68" spans="1:5" ht="24.95" customHeight="1">
      <c r="A68" s="99" t="s">
        <v>431</v>
      </c>
      <c r="B68" s="82">
        <v>1698</v>
      </c>
      <c r="C68" s="82">
        <v>1789</v>
      </c>
      <c r="D68" s="82">
        <v>1789</v>
      </c>
      <c r="E68" s="115">
        <f t="shared" si="7"/>
        <v>100</v>
      </c>
    </row>
    <row r="69" spans="1:5" ht="24.95" customHeight="1">
      <c r="A69" s="99" t="s">
        <v>465</v>
      </c>
      <c r="B69" s="82">
        <v>29</v>
      </c>
      <c r="C69" s="82">
        <v>377</v>
      </c>
      <c r="D69" s="82">
        <v>304</v>
      </c>
      <c r="E69" s="115">
        <f t="shared" si="7"/>
        <v>80.636604774535812</v>
      </c>
    </row>
    <row r="70" spans="1:5" ht="24.95" customHeight="1">
      <c r="A70" s="98" t="s">
        <v>466</v>
      </c>
      <c r="B70" s="82">
        <v>3230</v>
      </c>
      <c r="C70" s="82">
        <v>4867</v>
      </c>
      <c r="D70" s="82">
        <v>4867</v>
      </c>
      <c r="E70" s="115">
        <f t="shared" si="7"/>
        <v>100</v>
      </c>
    </row>
    <row r="71" spans="1:5" ht="24.95" customHeight="1">
      <c r="A71" s="99" t="s">
        <v>422</v>
      </c>
      <c r="B71" s="82">
        <v>2200</v>
      </c>
      <c r="C71" s="82">
        <v>3829</v>
      </c>
      <c r="D71" s="82">
        <v>3829</v>
      </c>
      <c r="E71" s="115">
        <f t="shared" si="7"/>
        <v>100</v>
      </c>
    </row>
    <row r="72" spans="1:5" ht="24.95" customHeight="1">
      <c r="A72" s="99" t="s">
        <v>423</v>
      </c>
      <c r="B72" s="82">
        <v>1030</v>
      </c>
      <c r="C72" s="82">
        <v>54</v>
      </c>
      <c r="D72" s="82">
        <v>54</v>
      </c>
      <c r="E72" s="115">
        <f t="shared" si="7"/>
        <v>100</v>
      </c>
    </row>
    <row r="73" spans="1:5" ht="24.95" customHeight="1">
      <c r="A73" s="99" t="s">
        <v>424</v>
      </c>
      <c r="B73" s="82">
        <v>0</v>
      </c>
      <c r="C73" s="82">
        <v>0</v>
      </c>
      <c r="D73" s="82">
        <v>0</v>
      </c>
      <c r="E73" s="115"/>
    </row>
    <row r="74" spans="1:5" ht="24.95" customHeight="1">
      <c r="A74" s="99" t="s">
        <v>467</v>
      </c>
      <c r="B74" s="82">
        <v>0</v>
      </c>
      <c r="C74" s="82">
        <v>0</v>
      </c>
      <c r="D74" s="82">
        <v>0</v>
      </c>
      <c r="E74" s="115"/>
    </row>
    <row r="75" spans="1:5" ht="24.95" customHeight="1">
      <c r="A75" s="99" t="s">
        <v>468</v>
      </c>
      <c r="B75" s="82">
        <v>0</v>
      </c>
      <c r="C75" s="82">
        <v>0</v>
      </c>
      <c r="D75" s="82">
        <v>0</v>
      </c>
      <c r="E75" s="115"/>
    </row>
    <row r="76" spans="1:5" ht="24.95" customHeight="1">
      <c r="A76" s="99" t="s">
        <v>469</v>
      </c>
      <c r="B76" s="82">
        <v>0</v>
      </c>
      <c r="C76" s="82">
        <v>0</v>
      </c>
      <c r="D76" s="82">
        <v>0</v>
      </c>
      <c r="E76" s="115"/>
    </row>
    <row r="77" spans="1:5" ht="24.95" customHeight="1">
      <c r="A77" s="99" t="s">
        <v>470</v>
      </c>
      <c r="B77" s="82">
        <v>0</v>
      </c>
      <c r="C77" s="82">
        <v>0</v>
      </c>
      <c r="D77" s="82">
        <v>0</v>
      </c>
      <c r="E77" s="115"/>
    </row>
    <row r="78" spans="1:5" ht="24.95" customHeight="1">
      <c r="A78" s="99" t="s">
        <v>471</v>
      </c>
      <c r="B78" s="82">
        <v>0</v>
      </c>
      <c r="C78" s="82">
        <v>0</v>
      </c>
      <c r="D78" s="82">
        <v>0</v>
      </c>
      <c r="E78" s="115"/>
    </row>
    <row r="79" spans="1:5" ht="24.95" customHeight="1">
      <c r="A79" s="99" t="s">
        <v>463</v>
      </c>
      <c r="B79" s="82">
        <v>0</v>
      </c>
      <c r="C79" s="82">
        <v>0</v>
      </c>
      <c r="D79" s="82">
        <v>0</v>
      </c>
      <c r="E79" s="115"/>
    </row>
    <row r="80" spans="1:5" ht="24.95" customHeight="1">
      <c r="A80" s="99" t="s">
        <v>431</v>
      </c>
      <c r="B80" s="82">
        <v>0</v>
      </c>
      <c r="C80" s="82">
        <v>0</v>
      </c>
      <c r="D80" s="82">
        <v>0</v>
      </c>
      <c r="E80" s="115"/>
    </row>
    <row r="81" spans="1:5" ht="24.95" customHeight="1">
      <c r="A81" s="99" t="s">
        <v>472</v>
      </c>
      <c r="B81" s="82">
        <v>0</v>
      </c>
      <c r="C81" s="82">
        <v>984</v>
      </c>
      <c r="D81" s="82">
        <v>984</v>
      </c>
      <c r="E81" s="115">
        <f t="shared" ref="E81:E84" si="8">D81/C81*100</f>
        <v>100</v>
      </c>
    </row>
    <row r="82" spans="1:5" ht="24.95" customHeight="1">
      <c r="A82" s="98" t="s">
        <v>473</v>
      </c>
      <c r="B82" s="82">
        <v>2243</v>
      </c>
      <c r="C82" s="82">
        <v>2546</v>
      </c>
      <c r="D82" s="82">
        <v>2546</v>
      </c>
      <c r="E82" s="115">
        <f t="shared" si="8"/>
        <v>100</v>
      </c>
    </row>
    <row r="83" spans="1:5" ht="24.95" customHeight="1">
      <c r="A83" s="99" t="s">
        <v>422</v>
      </c>
      <c r="B83" s="82">
        <v>1759</v>
      </c>
      <c r="C83" s="82">
        <v>1873</v>
      </c>
      <c r="D83" s="82">
        <v>1873</v>
      </c>
      <c r="E83" s="115">
        <f t="shared" si="8"/>
        <v>100</v>
      </c>
    </row>
    <row r="84" spans="1:5" ht="24.95" customHeight="1">
      <c r="A84" s="99" t="s">
        <v>423</v>
      </c>
      <c r="B84" s="82">
        <v>207</v>
      </c>
      <c r="C84" s="82">
        <v>330</v>
      </c>
      <c r="D84" s="82">
        <v>330</v>
      </c>
      <c r="E84" s="115">
        <f t="shared" si="8"/>
        <v>100</v>
      </c>
    </row>
    <row r="85" spans="1:5" ht="24.95" customHeight="1">
      <c r="A85" s="99" t="s">
        <v>424</v>
      </c>
      <c r="B85" s="82">
        <v>0</v>
      </c>
      <c r="C85" s="82">
        <v>0</v>
      </c>
      <c r="D85" s="82">
        <v>0</v>
      </c>
      <c r="E85" s="115"/>
    </row>
    <row r="86" spans="1:5" ht="24.95" customHeight="1">
      <c r="A86" s="99" t="s">
        <v>474</v>
      </c>
      <c r="B86" s="82">
        <v>175</v>
      </c>
      <c r="C86" s="82">
        <v>237</v>
      </c>
      <c r="D86" s="82">
        <v>237</v>
      </c>
      <c r="E86" s="115">
        <f>D86/C86*100</f>
        <v>100</v>
      </c>
    </row>
    <row r="87" spans="1:5" ht="24.95" customHeight="1">
      <c r="A87" s="99" t="s">
        <v>475</v>
      </c>
      <c r="B87" s="82">
        <v>0</v>
      </c>
      <c r="C87" s="82">
        <v>0</v>
      </c>
      <c r="D87" s="82">
        <v>0</v>
      </c>
      <c r="E87" s="115"/>
    </row>
    <row r="88" spans="1:5" ht="24.95" customHeight="1">
      <c r="A88" s="99" t="s">
        <v>463</v>
      </c>
      <c r="B88" s="82">
        <v>7</v>
      </c>
      <c r="C88" s="82">
        <v>4</v>
      </c>
      <c r="D88" s="82">
        <v>4</v>
      </c>
      <c r="E88" s="115">
        <f t="shared" ref="E88:E89" si="9">D88/C88*100</f>
        <v>100</v>
      </c>
    </row>
    <row r="89" spans="1:5" ht="24.95" customHeight="1">
      <c r="A89" s="99" t="s">
        <v>431</v>
      </c>
      <c r="B89" s="82">
        <v>76</v>
      </c>
      <c r="C89" s="82">
        <v>102</v>
      </c>
      <c r="D89" s="82">
        <v>102</v>
      </c>
      <c r="E89" s="115">
        <f t="shared" si="9"/>
        <v>100</v>
      </c>
    </row>
    <row r="90" spans="1:5" ht="24.95" customHeight="1">
      <c r="A90" s="99" t="s">
        <v>476</v>
      </c>
      <c r="B90" s="82">
        <v>19</v>
      </c>
      <c r="C90" s="82">
        <v>0</v>
      </c>
      <c r="D90" s="82">
        <v>0</v>
      </c>
      <c r="E90" s="115">
        <f t="shared" ref="E90" si="10">D90/B90*100</f>
        <v>0</v>
      </c>
    </row>
    <row r="91" spans="1:5" ht="24.95" customHeight="1">
      <c r="A91" s="98" t="s">
        <v>477</v>
      </c>
      <c r="B91" s="82">
        <v>63</v>
      </c>
      <c r="C91" s="82">
        <v>57</v>
      </c>
      <c r="D91" s="82">
        <v>57</v>
      </c>
      <c r="E91" s="115">
        <f>D91/C91*100</f>
        <v>100</v>
      </c>
    </row>
    <row r="92" spans="1:5" ht="24.95" customHeight="1">
      <c r="A92" s="99" t="s">
        <v>422</v>
      </c>
      <c r="B92" s="82">
        <v>0</v>
      </c>
      <c r="C92" s="82">
        <v>0</v>
      </c>
      <c r="D92" s="82">
        <v>0</v>
      </c>
      <c r="E92" s="115"/>
    </row>
    <row r="93" spans="1:5" ht="24.95" customHeight="1">
      <c r="A93" s="99" t="s">
        <v>423</v>
      </c>
      <c r="B93" s="82">
        <v>63</v>
      </c>
      <c r="C93" s="82">
        <v>57</v>
      </c>
      <c r="D93" s="82">
        <v>57</v>
      </c>
      <c r="E93" s="115">
        <f>D93/C93*100</f>
        <v>100</v>
      </c>
    </row>
    <row r="94" spans="1:5" ht="24.95" customHeight="1">
      <c r="A94" s="99" t="s">
        <v>424</v>
      </c>
      <c r="B94" s="82">
        <v>0</v>
      </c>
      <c r="C94" s="82">
        <v>0</v>
      </c>
      <c r="D94" s="82">
        <v>0</v>
      </c>
      <c r="E94" s="115"/>
    </row>
    <row r="95" spans="1:5" ht="24.95" customHeight="1">
      <c r="A95" s="99" t="s">
        <v>478</v>
      </c>
      <c r="B95" s="82">
        <v>0</v>
      </c>
      <c r="C95" s="82">
        <v>0</v>
      </c>
      <c r="D95" s="82">
        <v>0</v>
      </c>
      <c r="E95" s="115"/>
    </row>
    <row r="96" spans="1:5" ht="24.95" customHeight="1">
      <c r="A96" s="99" t="s">
        <v>479</v>
      </c>
      <c r="B96" s="82">
        <v>0</v>
      </c>
      <c r="C96" s="82">
        <v>0</v>
      </c>
      <c r="D96" s="82">
        <v>0</v>
      </c>
      <c r="E96" s="115"/>
    </row>
    <row r="97" spans="1:5" ht="24.95" customHeight="1">
      <c r="A97" s="99" t="s">
        <v>463</v>
      </c>
      <c r="B97" s="82">
        <v>0</v>
      </c>
      <c r="C97" s="82">
        <v>0</v>
      </c>
      <c r="D97" s="82">
        <v>0</v>
      </c>
      <c r="E97" s="115"/>
    </row>
    <row r="98" spans="1:5" ht="24.95" customHeight="1">
      <c r="A98" s="99" t="s">
        <v>480</v>
      </c>
      <c r="B98" s="82">
        <v>0</v>
      </c>
      <c r="C98" s="82">
        <v>0</v>
      </c>
      <c r="D98" s="82">
        <v>0</v>
      </c>
      <c r="E98" s="115"/>
    </row>
    <row r="99" spans="1:5" ht="24.95" customHeight="1">
      <c r="A99" s="99" t="s">
        <v>481</v>
      </c>
      <c r="B99" s="82">
        <v>0</v>
      </c>
      <c r="C99" s="82">
        <v>0</v>
      </c>
      <c r="D99" s="82">
        <v>0</v>
      </c>
      <c r="E99" s="115"/>
    </row>
    <row r="100" spans="1:5" ht="24.95" customHeight="1">
      <c r="A100" s="99" t="s">
        <v>482</v>
      </c>
      <c r="B100" s="82">
        <v>0</v>
      </c>
      <c r="C100" s="82">
        <v>0</v>
      </c>
      <c r="D100" s="82">
        <v>0</v>
      </c>
      <c r="E100" s="115"/>
    </row>
    <row r="101" spans="1:5" ht="24.95" customHeight="1">
      <c r="A101" s="99" t="s">
        <v>483</v>
      </c>
      <c r="B101" s="82">
        <v>0</v>
      </c>
      <c r="C101" s="82">
        <v>0</v>
      </c>
      <c r="D101" s="82">
        <v>0</v>
      </c>
      <c r="E101" s="115"/>
    </row>
    <row r="102" spans="1:5" ht="24.95" customHeight="1">
      <c r="A102" s="99" t="s">
        <v>431</v>
      </c>
      <c r="B102" s="82">
        <v>0</v>
      </c>
      <c r="C102" s="82">
        <v>0</v>
      </c>
      <c r="D102" s="82">
        <v>0</v>
      </c>
      <c r="E102" s="115"/>
    </row>
    <row r="103" spans="1:5" ht="24.95" customHeight="1">
      <c r="A103" s="99" t="s">
        <v>484</v>
      </c>
      <c r="B103" s="82">
        <v>0</v>
      </c>
      <c r="C103" s="82">
        <v>0</v>
      </c>
      <c r="D103" s="82">
        <v>0</v>
      </c>
      <c r="E103" s="115"/>
    </row>
    <row r="104" spans="1:5" ht="24.95" customHeight="1">
      <c r="A104" s="98" t="s">
        <v>485</v>
      </c>
      <c r="B104" s="82">
        <v>5992</v>
      </c>
      <c r="C104" s="82">
        <v>9327</v>
      </c>
      <c r="D104" s="82">
        <v>9293</v>
      </c>
      <c r="E104" s="115">
        <f t="shared" ref="E104:E107" si="11">D104/C104*100</f>
        <v>99.635466923984126</v>
      </c>
    </row>
    <row r="105" spans="1:5" ht="24.95" customHeight="1">
      <c r="A105" s="99" t="s">
        <v>422</v>
      </c>
      <c r="B105" s="82">
        <v>1406</v>
      </c>
      <c r="C105" s="82">
        <v>2280</v>
      </c>
      <c r="D105" s="82">
        <v>2280</v>
      </c>
      <c r="E105" s="115">
        <f t="shared" si="11"/>
        <v>100</v>
      </c>
    </row>
    <row r="106" spans="1:5" ht="24.95" customHeight="1">
      <c r="A106" s="99" t="s">
        <v>423</v>
      </c>
      <c r="B106" s="82">
        <v>215</v>
      </c>
      <c r="C106" s="82">
        <v>434</v>
      </c>
      <c r="D106" s="82">
        <v>434</v>
      </c>
      <c r="E106" s="115">
        <f t="shared" si="11"/>
        <v>100</v>
      </c>
    </row>
    <row r="107" spans="1:5" ht="24.95" customHeight="1">
      <c r="A107" s="99" t="s">
        <v>424</v>
      </c>
      <c r="B107" s="82">
        <v>26</v>
      </c>
      <c r="C107" s="82">
        <v>235</v>
      </c>
      <c r="D107" s="82">
        <v>235</v>
      </c>
      <c r="E107" s="115">
        <f t="shared" si="11"/>
        <v>100</v>
      </c>
    </row>
    <row r="108" spans="1:5" ht="24.95" customHeight="1">
      <c r="A108" s="99" t="s">
        <v>486</v>
      </c>
      <c r="B108" s="82">
        <v>0</v>
      </c>
      <c r="C108" s="82">
        <v>0</v>
      </c>
      <c r="D108" s="82">
        <v>0</v>
      </c>
      <c r="E108" s="115"/>
    </row>
    <row r="109" spans="1:5" ht="24.95" customHeight="1">
      <c r="A109" s="99" t="s">
        <v>487</v>
      </c>
      <c r="B109" s="82">
        <v>0</v>
      </c>
      <c r="C109" s="82">
        <v>0</v>
      </c>
      <c r="D109" s="82">
        <v>0</v>
      </c>
      <c r="E109" s="115"/>
    </row>
    <row r="110" spans="1:5" ht="24.95" customHeight="1">
      <c r="A110" s="99" t="s">
        <v>488</v>
      </c>
      <c r="B110" s="82">
        <v>0</v>
      </c>
      <c r="C110" s="82">
        <v>0</v>
      </c>
      <c r="D110" s="82">
        <v>0</v>
      </c>
      <c r="E110" s="115"/>
    </row>
    <row r="111" spans="1:5" ht="24.95" customHeight="1">
      <c r="A111" s="99" t="s">
        <v>489</v>
      </c>
      <c r="B111" s="82">
        <v>3000</v>
      </c>
      <c r="C111" s="82">
        <v>51</v>
      </c>
      <c r="D111" s="82">
        <v>51</v>
      </c>
      <c r="E111" s="115">
        <f t="shared" ref="E111:E116" si="12">D111/C111*100</f>
        <v>100</v>
      </c>
    </row>
    <row r="112" spans="1:5" ht="24.95" customHeight="1">
      <c r="A112" s="99" t="s">
        <v>431</v>
      </c>
      <c r="B112" s="82">
        <v>1082</v>
      </c>
      <c r="C112" s="82">
        <v>1281</v>
      </c>
      <c r="D112" s="82">
        <v>1281</v>
      </c>
      <c r="E112" s="115">
        <f t="shared" si="12"/>
        <v>100</v>
      </c>
    </row>
    <row r="113" spans="1:5" ht="24.95" customHeight="1">
      <c r="A113" s="99" t="s">
        <v>490</v>
      </c>
      <c r="B113" s="82">
        <v>263</v>
      </c>
      <c r="C113" s="82">
        <v>5046</v>
      </c>
      <c r="D113" s="82">
        <v>5012</v>
      </c>
      <c r="E113" s="115">
        <f t="shared" si="12"/>
        <v>99.326198969480771</v>
      </c>
    </row>
    <row r="114" spans="1:5" ht="24.95" customHeight="1">
      <c r="A114" s="98" t="s">
        <v>491</v>
      </c>
      <c r="B114" s="82">
        <v>4259.5</v>
      </c>
      <c r="C114" s="82">
        <v>6483</v>
      </c>
      <c r="D114" s="82">
        <v>6483</v>
      </c>
      <c r="E114" s="115">
        <f t="shared" si="12"/>
        <v>100</v>
      </c>
    </row>
    <row r="115" spans="1:5" ht="24.95" customHeight="1">
      <c r="A115" s="99" t="s">
        <v>422</v>
      </c>
      <c r="B115" s="82">
        <v>2911</v>
      </c>
      <c r="C115" s="82">
        <v>3630</v>
      </c>
      <c r="D115" s="82">
        <v>3630</v>
      </c>
      <c r="E115" s="115">
        <f t="shared" si="12"/>
        <v>100</v>
      </c>
    </row>
    <row r="116" spans="1:5" ht="24.95" customHeight="1">
      <c r="A116" s="99" t="s">
        <v>423</v>
      </c>
      <c r="B116" s="82">
        <v>741</v>
      </c>
      <c r="C116" s="82">
        <v>2001</v>
      </c>
      <c r="D116" s="82">
        <v>2001</v>
      </c>
      <c r="E116" s="115">
        <f t="shared" si="12"/>
        <v>100</v>
      </c>
    </row>
    <row r="117" spans="1:5" ht="24.95" customHeight="1">
      <c r="A117" s="99" t="s">
        <v>424</v>
      </c>
      <c r="B117" s="82">
        <v>0</v>
      </c>
      <c r="C117" s="82">
        <v>0</v>
      </c>
      <c r="D117" s="82">
        <v>0</v>
      </c>
      <c r="E117" s="115"/>
    </row>
    <row r="118" spans="1:5" ht="24.95" customHeight="1">
      <c r="A118" s="99" t="s">
        <v>492</v>
      </c>
      <c r="B118" s="82">
        <v>0</v>
      </c>
      <c r="C118" s="82">
        <v>0</v>
      </c>
      <c r="D118" s="82">
        <v>0</v>
      </c>
      <c r="E118" s="115"/>
    </row>
    <row r="119" spans="1:5" ht="24.95" customHeight="1">
      <c r="A119" s="99" t="s">
        <v>493</v>
      </c>
      <c r="B119" s="82">
        <v>0</v>
      </c>
      <c r="C119" s="82">
        <v>0</v>
      </c>
      <c r="D119" s="82">
        <v>0</v>
      </c>
      <c r="E119" s="115"/>
    </row>
    <row r="120" spans="1:5" ht="24.95" customHeight="1">
      <c r="A120" s="99" t="s">
        <v>494</v>
      </c>
      <c r="B120" s="82">
        <v>0</v>
      </c>
      <c r="C120" s="82">
        <v>0</v>
      </c>
      <c r="D120" s="82">
        <v>0</v>
      </c>
      <c r="E120" s="115"/>
    </row>
    <row r="121" spans="1:5" ht="24.95" customHeight="1">
      <c r="A121" s="99" t="s">
        <v>431</v>
      </c>
      <c r="B121" s="82">
        <v>458.5</v>
      </c>
      <c r="C121" s="82">
        <v>475</v>
      </c>
      <c r="D121" s="82">
        <v>475</v>
      </c>
      <c r="E121" s="115">
        <f t="shared" ref="E121:E125" si="13">D121/C121*100</f>
        <v>100</v>
      </c>
    </row>
    <row r="122" spans="1:5" ht="24.95" customHeight="1">
      <c r="A122" s="99" t="s">
        <v>495</v>
      </c>
      <c r="B122" s="82">
        <v>149</v>
      </c>
      <c r="C122" s="82">
        <v>377</v>
      </c>
      <c r="D122" s="82">
        <v>377</v>
      </c>
      <c r="E122" s="115">
        <f t="shared" si="13"/>
        <v>100</v>
      </c>
    </row>
    <row r="123" spans="1:5" ht="24.95" customHeight="1">
      <c r="A123" s="98" t="s">
        <v>496</v>
      </c>
      <c r="B123" s="82">
        <v>6713</v>
      </c>
      <c r="C123" s="82">
        <v>7716</v>
      </c>
      <c r="D123" s="82">
        <v>7716</v>
      </c>
      <c r="E123" s="115">
        <f t="shared" si="13"/>
        <v>100</v>
      </c>
    </row>
    <row r="124" spans="1:5" ht="24.95" customHeight="1">
      <c r="A124" s="99" t="s">
        <v>422</v>
      </c>
      <c r="B124" s="82">
        <v>4480.5</v>
      </c>
      <c r="C124" s="82">
        <v>4157</v>
      </c>
      <c r="D124" s="82">
        <v>4157</v>
      </c>
      <c r="E124" s="115">
        <f t="shared" si="13"/>
        <v>100</v>
      </c>
    </row>
    <row r="125" spans="1:5" ht="24.95" customHeight="1">
      <c r="A125" s="99" t="s">
        <v>423</v>
      </c>
      <c r="B125" s="82">
        <v>108.2</v>
      </c>
      <c r="C125" s="82">
        <v>309</v>
      </c>
      <c r="D125" s="82">
        <v>309</v>
      </c>
      <c r="E125" s="115">
        <f t="shared" si="13"/>
        <v>100</v>
      </c>
    </row>
    <row r="126" spans="1:5" ht="24.95" customHeight="1">
      <c r="A126" s="99" t="s">
        <v>424</v>
      </c>
      <c r="B126" s="82">
        <v>0</v>
      </c>
      <c r="C126" s="82">
        <v>0</v>
      </c>
      <c r="D126" s="82">
        <v>0</v>
      </c>
      <c r="E126" s="115"/>
    </row>
    <row r="127" spans="1:5" ht="24.95" customHeight="1">
      <c r="A127" s="99" t="s">
        <v>497</v>
      </c>
      <c r="B127" s="82">
        <v>0</v>
      </c>
      <c r="C127" s="82">
        <v>0</v>
      </c>
      <c r="D127" s="82">
        <v>0</v>
      </c>
      <c r="E127" s="115"/>
    </row>
    <row r="128" spans="1:5" ht="24.95" customHeight="1">
      <c r="A128" s="99" t="s">
        <v>498</v>
      </c>
      <c r="B128" s="82">
        <v>0</v>
      </c>
      <c r="C128" s="82">
        <v>0</v>
      </c>
      <c r="D128" s="82">
        <v>0</v>
      </c>
      <c r="E128" s="115"/>
    </row>
    <row r="129" spans="1:5" ht="24.95" customHeight="1">
      <c r="A129" s="99" t="s">
        <v>499</v>
      </c>
      <c r="B129" s="82">
        <v>0</v>
      </c>
      <c r="C129" s="82">
        <v>0</v>
      </c>
      <c r="D129" s="82">
        <v>0</v>
      </c>
      <c r="E129" s="115"/>
    </row>
    <row r="130" spans="1:5" ht="24.95" customHeight="1">
      <c r="A130" s="99" t="s">
        <v>500</v>
      </c>
      <c r="B130" s="82">
        <v>0</v>
      </c>
      <c r="C130" s="82">
        <v>0</v>
      </c>
      <c r="D130" s="82">
        <v>0</v>
      </c>
      <c r="E130" s="115"/>
    </row>
    <row r="131" spans="1:5" ht="24.95" customHeight="1">
      <c r="A131" s="99" t="s">
        <v>501</v>
      </c>
      <c r="B131" s="82">
        <v>581</v>
      </c>
      <c r="C131" s="82">
        <v>742</v>
      </c>
      <c r="D131" s="82">
        <v>742</v>
      </c>
      <c r="E131" s="115">
        <f t="shared" ref="E131:E134" si="14">D131/C131*100</f>
        <v>100</v>
      </c>
    </row>
    <row r="132" spans="1:5" ht="24.95" customHeight="1">
      <c r="A132" s="99" t="s">
        <v>431</v>
      </c>
      <c r="B132" s="82">
        <v>1225.3</v>
      </c>
      <c r="C132" s="82">
        <v>1468</v>
      </c>
      <c r="D132" s="82">
        <v>1468</v>
      </c>
      <c r="E132" s="115">
        <f t="shared" si="14"/>
        <v>100</v>
      </c>
    </row>
    <row r="133" spans="1:5" ht="24.95" customHeight="1">
      <c r="A133" s="99" t="s">
        <v>502</v>
      </c>
      <c r="B133" s="82">
        <v>318</v>
      </c>
      <c r="C133" s="82">
        <v>1040</v>
      </c>
      <c r="D133" s="82">
        <v>1040</v>
      </c>
      <c r="E133" s="115">
        <f t="shared" si="14"/>
        <v>100</v>
      </c>
    </row>
    <row r="134" spans="1:5" ht="24.95" customHeight="1">
      <c r="A134" s="98" t="s">
        <v>503</v>
      </c>
      <c r="B134" s="82">
        <v>0</v>
      </c>
      <c r="C134" s="82">
        <v>162</v>
      </c>
      <c r="D134" s="82">
        <v>162</v>
      </c>
      <c r="E134" s="115">
        <f t="shared" si="14"/>
        <v>100</v>
      </c>
    </row>
    <row r="135" spans="1:5" ht="24.95" customHeight="1">
      <c r="A135" s="99" t="s">
        <v>422</v>
      </c>
      <c r="B135" s="82"/>
      <c r="C135" s="82">
        <v>0</v>
      </c>
      <c r="D135" s="82">
        <v>0</v>
      </c>
      <c r="E135" s="115"/>
    </row>
    <row r="136" spans="1:5" ht="24.95" customHeight="1">
      <c r="A136" s="99" t="s">
        <v>423</v>
      </c>
      <c r="B136" s="82"/>
      <c r="C136" s="82">
        <v>0</v>
      </c>
      <c r="D136" s="82">
        <v>0</v>
      </c>
      <c r="E136" s="115"/>
    </row>
    <row r="137" spans="1:5" ht="24.95" customHeight="1">
      <c r="A137" s="99" t="s">
        <v>424</v>
      </c>
      <c r="B137" s="82"/>
      <c r="C137" s="82">
        <v>0</v>
      </c>
      <c r="D137" s="82">
        <v>0</v>
      </c>
      <c r="E137" s="115"/>
    </row>
    <row r="138" spans="1:5" ht="24.95" customHeight="1">
      <c r="A138" s="99" t="s">
        <v>504</v>
      </c>
      <c r="B138" s="82">
        <v>0</v>
      </c>
      <c r="C138" s="82">
        <v>0</v>
      </c>
      <c r="D138" s="82">
        <v>0</v>
      </c>
      <c r="E138" s="115"/>
    </row>
    <row r="139" spans="1:5" ht="24.95" customHeight="1">
      <c r="A139" s="99" t="s">
        <v>505</v>
      </c>
      <c r="B139" s="82"/>
      <c r="C139" s="82">
        <v>0</v>
      </c>
      <c r="D139" s="82">
        <v>0</v>
      </c>
      <c r="E139" s="115"/>
    </row>
    <row r="140" spans="1:5" ht="24.95" customHeight="1">
      <c r="A140" s="99" t="s">
        <v>506</v>
      </c>
      <c r="B140" s="82"/>
      <c r="C140" s="82">
        <v>127</v>
      </c>
      <c r="D140" s="82">
        <v>127</v>
      </c>
      <c r="E140" s="115">
        <f>D140/C140*100</f>
        <v>100</v>
      </c>
    </row>
    <row r="141" spans="1:5" ht="24.95" customHeight="1">
      <c r="A141" s="99" t="s">
        <v>507</v>
      </c>
      <c r="B141" s="82"/>
      <c r="C141" s="82">
        <v>0</v>
      </c>
      <c r="D141" s="82">
        <v>0</v>
      </c>
      <c r="E141" s="115"/>
    </row>
    <row r="142" spans="1:5" ht="24.95" customHeight="1">
      <c r="A142" s="99" t="s">
        <v>508</v>
      </c>
      <c r="B142" s="82"/>
      <c r="C142" s="82">
        <v>0</v>
      </c>
      <c r="D142" s="82">
        <v>0</v>
      </c>
      <c r="E142" s="115"/>
    </row>
    <row r="143" spans="1:5" ht="24.95" customHeight="1">
      <c r="A143" s="99" t="s">
        <v>509</v>
      </c>
      <c r="B143" s="82"/>
      <c r="C143" s="82">
        <v>6</v>
      </c>
      <c r="D143" s="82">
        <v>6</v>
      </c>
      <c r="E143" s="115">
        <f>D143/C143*100</f>
        <v>100</v>
      </c>
    </row>
    <row r="144" spans="1:5" ht="24.95" customHeight="1">
      <c r="A144" s="99" t="s">
        <v>510</v>
      </c>
      <c r="B144" s="82"/>
      <c r="C144" s="82">
        <v>0</v>
      </c>
      <c r="D144" s="82">
        <v>0</v>
      </c>
      <c r="E144" s="115"/>
    </row>
    <row r="145" spans="1:5" ht="24.95" customHeight="1">
      <c r="A145" s="99" t="s">
        <v>511</v>
      </c>
      <c r="B145" s="82"/>
      <c r="C145" s="82">
        <v>0</v>
      </c>
      <c r="D145" s="82">
        <v>0</v>
      </c>
      <c r="E145" s="115"/>
    </row>
    <row r="146" spans="1:5" ht="24.95" customHeight="1">
      <c r="A146" s="99" t="s">
        <v>431</v>
      </c>
      <c r="B146" s="82"/>
      <c r="C146" s="82">
        <v>0</v>
      </c>
      <c r="D146" s="82">
        <v>0</v>
      </c>
      <c r="E146" s="115"/>
    </row>
    <row r="147" spans="1:5" ht="24.95" customHeight="1">
      <c r="A147" s="99" t="s">
        <v>512</v>
      </c>
      <c r="B147" s="82"/>
      <c r="C147" s="82">
        <v>29</v>
      </c>
      <c r="D147" s="82">
        <v>29</v>
      </c>
      <c r="E147" s="115">
        <f t="shared" ref="E147:E150" si="15">D147/C147*100</f>
        <v>100</v>
      </c>
    </row>
    <row r="148" spans="1:5" ht="24.95" customHeight="1">
      <c r="A148" s="98" t="s">
        <v>513</v>
      </c>
      <c r="B148" s="82">
        <v>1647</v>
      </c>
      <c r="C148" s="82">
        <v>2605</v>
      </c>
      <c r="D148" s="82">
        <v>2605</v>
      </c>
      <c r="E148" s="115">
        <f t="shared" si="15"/>
        <v>100</v>
      </c>
    </row>
    <row r="149" spans="1:5" ht="24.95" customHeight="1">
      <c r="A149" s="99" t="s">
        <v>422</v>
      </c>
      <c r="B149" s="82">
        <v>790</v>
      </c>
      <c r="C149" s="82">
        <v>761</v>
      </c>
      <c r="D149" s="82">
        <v>761</v>
      </c>
      <c r="E149" s="115">
        <f t="shared" si="15"/>
        <v>100</v>
      </c>
    </row>
    <row r="150" spans="1:5" ht="24.95" customHeight="1">
      <c r="A150" s="99" t="s">
        <v>423</v>
      </c>
      <c r="B150" s="82">
        <v>20</v>
      </c>
      <c r="C150" s="82">
        <v>14</v>
      </c>
      <c r="D150" s="82">
        <v>14</v>
      </c>
      <c r="E150" s="115">
        <f t="shared" si="15"/>
        <v>100</v>
      </c>
    </row>
    <row r="151" spans="1:5" ht="24.95" customHeight="1">
      <c r="A151" s="99" t="s">
        <v>424</v>
      </c>
      <c r="B151" s="82">
        <v>0</v>
      </c>
      <c r="C151" s="82">
        <v>0</v>
      </c>
      <c r="D151" s="82">
        <v>0</v>
      </c>
      <c r="E151" s="115"/>
    </row>
    <row r="152" spans="1:5" ht="24.95" customHeight="1">
      <c r="A152" s="99" t="s">
        <v>514</v>
      </c>
      <c r="B152" s="82">
        <v>525</v>
      </c>
      <c r="C152" s="82">
        <v>1319</v>
      </c>
      <c r="D152" s="82">
        <v>1319</v>
      </c>
      <c r="E152" s="115">
        <f t="shared" ref="E152:E154" si="16">D152/C152*100</f>
        <v>100</v>
      </c>
    </row>
    <row r="153" spans="1:5" ht="24.95" customHeight="1">
      <c r="A153" s="99" t="s">
        <v>431</v>
      </c>
      <c r="B153" s="82">
        <v>221</v>
      </c>
      <c r="C153" s="82">
        <v>230</v>
      </c>
      <c r="D153" s="82">
        <v>230</v>
      </c>
      <c r="E153" s="115">
        <f t="shared" si="16"/>
        <v>100</v>
      </c>
    </row>
    <row r="154" spans="1:5" ht="24.95" customHeight="1">
      <c r="A154" s="99" t="s">
        <v>515</v>
      </c>
      <c r="B154" s="82">
        <v>91</v>
      </c>
      <c r="C154" s="82">
        <v>281</v>
      </c>
      <c r="D154" s="82">
        <v>281</v>
      </c>
      <c r="E154" s="115">
        <f t="shared" si="16"/>
        <v>100</v>
      </c>
    </row>
    <row r="155" spans="1:5" ht="24.95" customHeight="1">
      <c r="A155" s="98" t="s">
        <v>516</v>
      </c>
      <c r="B155" s="82">
        <v>0</v>
      </c>
      <c r="C155" s="82">
        <v>0</v>
      </c>
      <c r="D155" s="82">
        <v>0</v>
      </c>
      <c r="E155" s="115"/>
    </row>
    <row r="156" spans="1:5" ht="24.95" customHeight="1">
      <c r="A156" s="99" t="s">
        <v>422</v>
      </c>
      <c r="B156" s="82"/>
      <c r="C156" s="82">
        <v>0</v>
      </c>
      <c r="D156" s="82">
        <v>0</v>
      </c>
      <c r="E156" s="115"/>
    </row>
    <row r="157" spans="1:5" ht="24.95" customHeight="1">
      <c r="A157" s="99" t="s">
        <v>423</v>
      </c>
      <c r="B157" s="82"/>
      <c r="C157" s="82">
        <v>0</v>
      </c>
      <c r="D157" s="82">
        <v>0</v>
      </c>
      <c r="E157" s="115"/>
    </row>
    <row r="158" spans="1:5" ht="24.95" customHeight="1">
      <c r="A158" s="99" t="s">
        <v>424</v>
      </c>
      <c r="B158" s="82"/>
      <c r="C158" s="82">
        <v>0</v>
      </c>
      <c r="D158" s="82">
        <v>0</v>
      </c>
      <c r="E158" s="115"/>
    </row>
    <row r="159" spans="1:5" ht="24.95" customHeight="1">
      <c r="A159" s="99" t="s">
        <v>517</v>
      </c>
      <c r="B159" s="82"/>
      <c r="C159" s="82">
        <v>0</v>
      </c>
      <c r="D159" s="82">
        <v>0</v>
      </c>
      <c r="E159" s="115"/>
    </row>
    <row r="160" spans="1:5" ht="24.95" customHeight="1">
      <c r="A160" s="99" t="s">
        <v>518</v>
      </c>
      <c r="B160" s="82"/>
      <c r="C160" s="82">
        <v>0</v>
      </c>
      <c r="D160" s="82">
        <v>0</v>
      </c>
      <c r="E160" s="115"/>
    </row>
    <row r="161" spans="1:5" ht="24.95" customHeight="1">
      <c r="A161" s="99" t="s">
        <v>431</v>
      </c>
      <c r="B161" s="82"/>
      <c r="C161" s="82">
        <v>0</v>
      </c>
      <c r="D161" s="82">
        <v>0</v>
      </c>
      <c r="E161" s="115"/>
    </row>
    <row r="162" spans="1:5" ht="24.95" customHeight="1">
      <c r="A162" s="99" t="s">
        <v>519</v>
      </c>
      <c r="B162" s="82"/>
      <c r="C162" s="82">
        <v>0</v>
      </c>
      <c r="D162" s="82">
        <v>0</v>
      </c>
      <c r="E162" s="115"/>
    </row>
    <row r="163" spans="1:5" ht="24.95" customHeight="1">
      <c r="A163" s="98" t="s">
        <v>520</v>
      </c>
      <c r="B163" s="82">
        <v>1349.3</v>
      </c>
      <c r="C163" s="82">
        <v>1202</v>
      </c>
      <c r="D163" s="82">
        <v>1202</v>
      </c>
      <c r="E163" s="115">
        <f t="shared" ref="E163:E165" si="17">D163/C163*100</f>
        <v>100</v>
      </c>
    </row>
    <row r="164" spans="1:5" ht="24.95" customHeight="1">
      <c r="A164" s="99" t="s">
        <v>422</v>
      </c>
      <c r="B164" s="82">
        <v>883.3</v>
      </c>
      <c r="C164" s="82">
        <v>931</v>
      </c>
      <c r="D164" s="82">
        <v>931</v>
      </c>
      <c r="E164" s="115">
        <f t="shared" si="17"/>
        <v>100</v>
      </c>
    </row>
    <row r="165" spans="1:5" ht="24.95" customHeight="1">
      <c r="A165" s="99" t="s">
        <v>423</v>
      </c>
      <c r="B165" s="82">
        <v>162</v>
      </c>
      <c r="C165" s="82">
        <v>72</v>
      </c>
      <c r="D165" s="82">
        <v>72</v>
      </c>
      <c r="E165" s="115">
        <f t="shared" si="17"/>
        <v>100</v>
      </c>
    </row>
    <row r="166" spans="1:5" ht="24.95" customHeight="1">
      <c r="A166" s="99" t="s">
        <v>424</v>
      </c>
      <c r="B166" s="82">
        <v>0</v>
      </c>
      <c r="C166" s="82">
        <v>0</v>
      </c>
      <c r="D166" s="82">
        <v>0</v>
      </c>
      <c r="E166" s="115"/>
    </row>
    <row r="167" spans="1:5" ht="24.95" customHeight="1">
      <c r="A167" s="99" t="s">
        <v>521</v>
      </c>
      <c r="B167" s="82">
        <v>201</v>
      </c>
      <c r="C167" s="82">
        <v>199</v>
      </c>
      <c r="D167" s="82">
        <v>199</v>
      </c>
      <c r="E167" s="115">
        <f>D167/C167*100</f>
        <v>100</v>
      </c>
    </row>
    <row r="168" spans="1:5" ht="24.95" customHeight="1">
      <c r="A168" s="99" t="s">
        <v>522</v>
      </c>
      <c r="B168" s="82">
        <v>103</v>
      </c>
      <c r="C168" s="82">
        <v>0</v>
      </c>
      <c r="D168" s="82">
        <v>0</v>
      </c>
      <c r="E168" s="115">
        <f t="shared" ref="E168:E194" si="18">D168/B168*100</f>
        <v>0</v>
      </c>
    </row>
    <row r="169" spans="1:5" ht="24.95" customHeight="1">
      <c r="A169" s="98" t="s">
        <v>523</v>
      </c>
      <c r="B169" s="82">
        <v>474</v>
      </c>
      <c r="C169" s="82">
        <v>388</v>
      </c>
      <c r="D169" s="82">
        <v>388</v>
      </c>
      <c r="E169" s="115">
        <f t="shared" ref="E169:E171" si="19">D169/C169*100</f>
        <v>100</v>
      </c>
    </row>
    <row r="170" spans="1:5" ht="24.95" customHeight="1">
      <c r="A170" s="99" t="s">
        <v>422</v>
      </c>
      <c r="B170" s="82">
        <v>138</v>
      </c>
      <c r="C170" s="82">
        <v>229</v>
      </c>
      <c r="D170" s="82">
        <v>229</v>
      </c>
      <c r="E170" s="115">
        <f t="shared" si="19"/>
        <v>100</v>
      </c>
    </row>
    <row r="171" spans="1:5" ht="24.95" customHeight="1">
      <c r="A171" s="99" t="s">
        <v>423</v>
      </c>
      <c r="B171" s="82">
        <v>312</v>
      </c>
      <c r="C171" s="82">
        <v>159</v>
      </c>
      <c r="D171" s="82">
        <v>159</v>
      </c>
      <c r="E171" s="115">
        <f t="shared" si="19"/>
        <v>100</v>
      </c>
    </row>
    <row r="172" spans="1:5" ht="24.95" customHeight="1">
      <c r="A172" s="99" t="s">
        <v>424</v>
      </c>
      <c r="B172" s="82">
        <v>0</v>
      </c>
      <c r="C172" s="82">
        <v>0</v>
      </c>
      <c r="D172" s="82">
        <v>0</v>
      </c>
      <c r="E172" s="115"/>
    </row>
    <row r="173" spans="1:5" ht="24.95" customHeight="1">
      <c r="A173" s="99" t="s">
        <v>436</v>
      </c>
      <c r="B173" s="82">
        <v>0</v>
      </c>
      <c r="C173" s="82">
        <v>0</v>
      </c>
      <c r="D173" s="82">
        <v>0</v>
      </c>
      <c r="E173" s="115"/>
    </row>
    <row r="174" spans="1:5" ht="24.95" customHeight="1">
      <c r="A174" s="99" t="s">
        <v>431</v>
      </c>
      <c r="B174" s="82">
        <v>9</v>
      </c>
      <c r="C174" s="82">
        <v>0</v>
      </c>
      <c r="D174" s="82">
        <v>0</v>
      </c>
      <c r="E174" s="115">
        <f t="shared" si="18"/>
        <v>0</v>
      </c>
    </row>
    <row r="175" spans="1:5" ht="24.95" customHeight="1">
      <c r="A175" s="99" t="s">
        <v>524</v>
      </c>
      <c r="B175" s="82">
        <v>15</v>
      </c>
      <c r="C175" s="82">
        <v>0</v>
      </c>
      <c r="D175" s="82">
        <v>0</v>
      </c>
      <c r="E175" s="115">
        <f t="shared" si="18"/>
        <v>0</v>
      </c>
    </row>
    <row r="176" spans="1:5" ht="24.95" customHeight="1">
      <c r="A176" s="98" t="s">
        <v>525</v>
      </c>
      <c r="B176" s="82">
        <v>4461</v>
      </c>
      <c r="C176" s="82">
        <v>4505</v>
      </c>
      <c r="D176" s="82">
        <v>4505</v>
      </c>
      <c r="E176" s="115">
        <f t="shared" ref="E176:E178" si="20">D176/C176*100</f>
        <v>100</v>
      </c>
    </row>
    <row r="177" spans="1:5" ht="24.95" customHeight="1">
      <c r="A177" s="99" t="s">
        <v>422</v>
      </c>
      <c r="B177" s="82">
        <v>2155</v>
      </c>
      <c r="C177" s="82">
        <v>1823</v>
      </c>
      <c r="D177" s="82">
        <v>1823</v>
      </c>
      <c r="E177" s="115">
        <f t="shared" si="20"/>
        <v>100</v>
      </c>
    </row>
    <row r="178" spans="1:5" ht="24.95" customHeight="1">
      <c r="A178" s="99" t="s">
        <v>423</v>
      </c>
      <c r="B178" s="82">
        <v>725</v>
      </c>
      <c r="C178" s="82">
        <v>1051</v>
      </c>
      <c r="D178" s="82">
        <v>1051</v>
      </c>
      <c r="E178" s="115">
        <f t="shared" si="20"/>
        <v>100</v>
      </c>
    </row>
    <row r="179" spans="1:5" ht="24.95" customHeight="1">
      <c r="A179" s="99" t="s">
        <v>424</v>
      </c>
      <c r="B179" s="82">
        <v>0</v>
      </c>
      <c r="C179" s="82">
        <v>0</v>
      </c>
      <c r="D179" s="82">
        <v>0</v>
      </c>
      <c r="E179" s="115"/>
    </row>
    <row r="180" spans="1:5" ht="24.95" customHeight="1">
      <c r="A180" s="99" t="s">
        <v>526</v>
      </c>
      <c r="B180" s="82">
        <v>0</v>
      </c>
      <c r="C180" s="82">
        <v>211</v>
      </c>
      <c r="D180" s="82">
        <v>211</v>
      </c>
      <c r="E180" s="115">
        <f t="shared" ref="E180:E185" si="21">D180/C180*100</f>
        <v>100</v>
      </c>
    </row>
    <row r="181" spans="1:5" ht="24.95" customHeight="1">
      <c r="A181" s="99" t="s">
        <v>431</v>
      </c>
      <c r="B181" s="82">
        <v>865</v>
      </c>
      <c r="C181" s="82">
        <v>864</v>
      </c>
      <c r="D181" s="82">
        <v>864</v>
      </c>
      <c r="E181" s="115">
        <f t="shared" si="21"/>
        <v>100</v>
      </c>
    </row>
    <row r="182" spans="1:5" ht="24.95" customHeight="1">
      <c r="A182" s="99" t="s">
        <v>527</v>
      </c>
      <c r="B182" s="82">
        <v>716</v>
      </c>
      <c r="C182" s="82">
        <v>556</v>
      </c>
      <c r="D182" s="82">
        <v>556</v>
      </c>
      <c r="E182" s="115">
        <f t="shared" si="21"/>
        <v>100</v>
      </c>
    </row>
    <row r="183" spans="1:5" ht="24.95" customHeight="1">
      <c r="A183" s="98" t="s">
        <v>528</v>
      </c>
      <c r="B183" s="82">
        <v>10158</v>
      </c>
      <c r="C183" s="82">
        <v>10671</v>
      </c>
      <c r="D183" s="82">
        <v>10671</v>
      </c>
      <c r="E183" s="115">
        <f t="shared" si="21"/>
        <v>100</v>
      </c>
    </row>
    <row r="184" spans="1:5" ht="24.95" customHeight="1">
      <c r="A184" s="99" t="s">
        <v>422</v>
      </c>
      <c r="B184" s="82">
        <v>6868</v>
      </c>
      <c r="C184" s="82">
        <v>7928</v>
      </c>
      <c r="D184" s="82">
        <v>7928</v>
      </c>
      <c r="E184" s="115">
        <f t="shared" si="21"/>
        <v>100</v>
      </c>
    </row>
    <row r="185" spans="1:5" ht="24.95" customHeight="1">
      <c r="A185" s="99" t="s">
        <v>423</v>
      </c>
      <c r="B185" s="82">
        <v>1832</v>
      </c>
      <c r="C185" s="82">
        <v>2259</v>
      </c>
      <c r="D185" s="82">
        <v>2259</v>
      </c>
      <c r="E185" s="115">
        <f t="shared" si="21"/>
        <v>100</v>
      </c>
    </row>
    <row r="186" spans="1:5" ht="24.95" customHeight="1">
      <c r="A186" s="99" t="s">
        <v>424</v>
      </c>
      <c r="B186" s="82">
        <v>0</v>
      </c>
      <c r="C186" s="82">
        <v>0</v>
      </c>
      <c r="D186" s="82">
        <v>0</v>
      </c>
      <c r="E186" s="115"/>
    </row>
    <row r="187" spans="1:5" ht="24.95" customHeight="1">
      <c r="A187" s="99" t="s">
        <v>529</v>
      </c>
      <c r="B187" s="82">
        <v>0</v>
      </c>
      <c r="C187" s="82">
        <v>1</v>
      </c>
      <c r="D187" s="82">
        <v>1</v>
      </c>
      <c r="E187" s="115">
        <f t="shared" ref="E187:E188" si="22">D187/C187*100</f>
        <v>100</v>
      </c>
    </row>
    <row r="188" spans="1:5" ht="24.95" customHeight="1">
      <c r="A188" s="99" t="s">
        <v>431</v>
      </c>
      <c r="B188" s="82">
        <v>1096</v>
      </c>
      <c r="C188" s="82">
        <v>483</v>
      </c>
      <c r="D188" s="82">
        <v>483</v>
      </c>
      <c r="E188" s="115">
        <f t="shared" si="22"/>
        <v>100</v>
      </c>
    </row>
    <row r="189" spans="1:5" ht="24.95" customHeight="1">
      <c r="A189" s="99" t="s">
        <v>530</v>
      </c>
      <c r="B189" s="82">
        <v>362</v>
      </c>
      <c r="C189" s="82">
        <v>0</v>
      </c>
      <c r="D189" s="82">
        <v>0</v>
      </c>
      <c r="E189" s="115">
        <f t="shared" si="18"/>
        <v>0</v>
      </c>
    </row>
    <row r="190" spans="1:5" ht="24.95" customHeight="1">
      <c r="A190" s="98" t="s">
        <v>531</v>
      </c>
      <c r="B190" s="82">
        <v>4179</v>
      </c>
      <c r="C190" s="82">
        <v>5747</v>
      </c>
      <c r="D190" s="82">
        <v>5563</v>
      </c>
      <c r="E190" s="115">
        <f t="shared" ref="E190:E192" si="23">D190/C190*100</f>
        <v>96.798329563250391</v>
      </c>
    </row>
    <row r="191" spans="1:5" ht="24.95" customHeight="1">
      <c r="A191" s="99" t="s">
        <v>422</v>
      </c>
      <c r="B191" s="82">
        <v>2185</v>
      </c>
      <c r="C191" s="82">
        <v>2398</v>
      </c>
      <c r="D191" s="82">
        <v>2398</v>
      </c>
      <c r="E191" s="115">
        <f t="shared" si="23"/>
        <v>100</v>
      </c>
    </row>
    <row r="192" spans="1:5" ht="24.95" customHeight="1">
      <c r="A192" s="99" t="s">
        <v>423</v>
      </c>
      <c r="B192" s="82">
        <v>509</v>
      </c>
      <c r="C192" s="82">
        <v>2284</v>
      </c>
      <c r="D192" s="82">
        <v>2284</v>
      </c>
      <c r="E192" s="115">
        <f t="shared" si="23"/>
        <v>100</v>
      </c>
    </row>
    <row r="193" spans="1:5" ht="24.95" customHeight="1">
      <c r="A193" s="99" t="s">
        <v>424</v>
      </c>
      <c r="B193" s="82">
        <v>0</v>
      </c>
      <c r="C193" s="82">
        <v>0</v>
      </c>
      <c r="D193" s="82">
        <v>0</v>
      </c>
      <c r="E193" s="115"/>
    </row>
    <row r="194" spans="1:5" ht="24.95" customHeight="1">
      <c r="A194" s="99" t="s">
        <v>532</v>
      </c>
      <c r="B194" s="82">
        <v>70</v>
      </c>
      <c r="C194" s="82">
        <v>0</v>
      </c>
      <c r="D194" s="82">
        <v>0</v>
      </c>
      <c r="E194" s="115">
        <f t="shared" si="18"/>
        <v>0</v>
      </c>
    </row>
    <row r="195" spans="1:5" ht="24.95" customHeight="1">
      <c r="A195" s="99" t="s">
        <v>431</v>
      </c>
      <c r="B195" s="82">
        <v>278</v>
      </c>
      <c r="C195" s="82">
        <v>304</v>
      </c>
      <c r="D195" s="82">
        <v>304</v>
      </c>
      <c r="E195" s="115">
        <f t="shared" ref="E195:E199" si="24">D195/C195*100</f>
        <v>100</v>
      </c>
    </row>
    <row r="196" spans="1:5" ht="24.95" customHeight="1">
      <c r="A196" s="99" t="s">
        <v>533</v>
      </c>
      <c r="B196" s="82">
        <v>1137</v>
      </c>
      <c r="C196" s="82">
        <v>761</v>
      </c>
      <c r="D196" s="82">
        <v>577</v>
      </c>
      <c r="E196" s="115">
        <f t="shared" si="24"/>
        <v>75.821287779237849</v>
      </c>
    </row>
    <row r="197" spans="1:5" ht="24.95" customHeight="1">
      <c r="A197" s="98" t="s">
        <v>534</v>
      </c>
      <c r="B197" s="82">
        <v>3286</v>
      </c>
      <c r="C197" s="82">
        <v>4165</v>
      </c>
      <c r="D197" s="82">
        <v>4165</v>
      </c>
      <c r="E197" s="115">
        <f t="shared" si="24"/>
        <v>100</v>
      </c>
    </row>
    <row r="198" spans="1:5" ht="24.95" customHeight="1">
      <c r="A198" s="99" t="s">
        <v>422</v>
      </c>
      <c r="B198" s="82">
        <v>1307</v>
      </c>
      <c r="C198" s="82">
        <v>1339</v>
      </c>
      <c r="D198" s="82">
        <v>1339</v>
      </c>
      <c r="E198" s="115">
        <f t="shared" si="24"/>
        <v>100</v>
      </c>
    </row>
    <row r="199" spans="1:5" ht="24.95" customHeight="1">
      <c r="A199" s="99" t="s">
        <v>423</v>
      </c>
      <c r="B199" s="82">
        <v>1075</v>
      </c>
      <c r="C199" s="82">
        <v>1127</v>
      </c>
      <c r="D199" s="82">
        <v>1127</v>
      </c>
      <c r="E199" s="115">
        <f t="shared" si="24"/>
        <v>100</v>
      </c>
    </row>
    <row r="200" spans="1:5" ht="24.95" customHeight="1">
      <c r="A200" s="99" t="s">
        <v>424</v>
      </c>
      <c r="B200" s="82">
        <v>0</v>
      </c>
      <c r="C200" s="82">
        <v>0</v>
      </c>
      <c r="D200" s="82">
        <v>0</v>
      </c>
      <c r="E200" s="115"/>
    </row>
    <row r="201" spans="1:5" ht="24.95" customHeight="1">
      <c r="A201" s="99" t="s">
        <v>431</v>
      </c>
      <c r="B201" s="82">
        <v>517</v>
      </c>
      <c r="C201" s="82">
        <v>580</v>
      </c>
      <c r="D201" s="82">
        <v>580</v>
      </c>
      <c r="E201" s="115">
        <f t="shared" ref="E201:E205" si="25">D201/C201*100</f>
        <v>100</v>
      </c>
    </row>
    <row r="202" spans="1:5" ht="24.95" customHeight="1">
      <c r="A202" s="99" t="s">
        <v>535</v>
      </c>
      <c r="B202" s="82">
        <v>387</v>
      </c>
      <c r="C202" s="82">
        <v>1119</v>
      </c>
      <c r="D202" s="82">
        <v>1119</v>
      </c>
      <c r="E202" s="115">
        <f t="shared" si="25"/>
        <v>100</v>
      </c>
    </row>
    <row r="203" spans="1:5" ht="24.95" customHeight="1">
      <c r="A203" s="98" t="s">
        <v>536</v>
      </c>
      <c r="B203" s="82">
        <v>1804</v>
      </c>
      <c r="C203" s="82">
        <v>1966</v>
      </c>
      <c r="D203" s="82">
        <v>1966</v>
      </c>
      <c r="E203" s="115">
        <f t="shared" si="25"/>
        <v>100</v>
      </c>
    </row>
    <row r="204" spans="1:5" ht="24.95" customHeight="1">
      <c r="A204" s="99" t="s">
        <v>422</v>
      </c>
      <c r="B204" s="82">
        <v>1488</v>
      </c>
      <c r="C204" s="82">
        <v>1609</v>
      </c>
      <c r="D204" s="82">
        <v>1609</v>
      </c>
      <c r="E204" s="115">
        <f t="shared" si="25"/>
        <v>100</v>
      </c>
    </row>
    <row r="205" spans="1:5" ht="24.95" customHeight="1">
      <c r="A205" s="99" t="s">
        <v>423</v>
      </c>
      <c r="B205" s="82">
        <v>119</v>
      </c>
      <c r="C205" s="82">
        <v>210</v>
      </c>
      <c r="D205" s="82">
        <v>210</v>
      </c>
      <c r="E205" s="115">
        <f t="shared" si="25"/>
        <v>100</v>
      </c>
    </row>
    <row r="206" spans="1:5" ht="24.95" customHeight="1">
      <c r="A206" s="99" t="s">
        <v>424</v>
      </c>
      <c r="B206" s="82">
        <v>0</v>
      </c>
      <c r="C206" s="82">
        <v>0</v>
      </c>
      <c r="D206" s="82">
        <v>0</v>
      </c>
      <c r="E206" s="115"/>
    </row>
    <row r="207" spans="1:5" ht="24.95" customHeight="1">
      <c r="A207" s="99" t="s">
        <v>537</v>
      </c>
      <c r="B207" s="82">
        <v>20</v>
      </c>
      <c r="C207" s="82">
        <v>28</v>
      </c>
      <c r="D207" s="82">
        <v>28</v>
      </c>
      <c r="E207" s="115">
        <f>D207/C207*100</f>
        <v>100</v>
      </c>
    </row>
    <row r="208" spans="1:5" ht="24.95" customHeight="1">
      <c r="A208" s="99" t="s">
        <v>538</v>
      </c>
      <c r="B208" s="82">
        <v>50</v>
      </c>
      <c r="C208" s="82">
        <v>0</v>
      </c>
      <c r="D208" s="82">
        <v>0</v>
      </c>
      <c r="E208" s="115">
        <f t="shared" ref="E208" si="26">D208/B208*100</f>
        <v>0</v>
      </c>
    </row>
    <row r="209" spans="1:5" ht="24.95" customHeight="1">
      <c r="A209" s="99" t="s">
        <v>431</v>
      </c>
      <c r="B209" s="82">
        <v>71</v>
      </c>
      <c r="C209" s="82">
        <v>100</v>
      </c>
      <c r="D209" s="82">
        <v>100</v>
      </c>
      <c r="E209" s="115">
        <f t="shared" ref="E209:E210" si="27">D209/C209*100</f>
        <v>100</v>
      </c>
    </row>
    <row r="210" spans="1:5" ht="24.95" customHeight="1">
      <c r="A210" s="99" t="s">
        <v>539</v>
      </c>
      <c r="B210" s="82">
        <v>56</v>
      </c>
      <c r="C210" s="82">
        <v>19</v>
      </c>
      <c r="D210" s="82">
        <v>19</v>
      </c>
      <c r="E210" s="115">
        <f t="shared" si="27"/>
        <v>100</v>
      </c>
    </row>
    <row r="211" spans="1:5" ht="24.95" customHeight="1">
      <c r="A211" s="98" t="s">
        <v>540</v>
      </c>
      <c r="B211" s="82">
        <v>0</v>
      </c>
      <c r="C211" s="82">
        <v>0</v>
      </c>
      <c r="D211" s="82">
        <v>0</v>
      </c>
      <c r="E211" s="115"/>
    </row>
    <row r="212" spans="1:5" ht="24.95" customHeight="1">
      <c r="A212" s="99" t="s">
        <v>422</v>
      </c>
      <c r="B212" s="82"/>
      <c r="C212" s="82">
        <v>0</v>
      </c>
      <c r="D212" s="82">
        <v>0</v>
      </c>
      <c r="E212" s="115"/>
    </row>
    <row r="213" spans="1:5" ht="24.95" customHeight="1">
      <c r="A213" s="99" t="s">
        <v>423</v>
      </c>
      <c r="B213" s="82"/>
      <c r="C213" s="82">
        <v>0</v>
      </c>
      <c r="D213" s="82">
        <v>0</v>
      </c>
      <c r="E213" s="115"/>
    </row>
    <row r="214" spans="1:5" ht="24.95" customHeight="1">
      <c r="A214" s="99" t="s">
        <v>424</v>
      </c>
      <c r="B214" s="82"/>
      <c r="C214" s="82">
        <v>0</v>
      </c>
      <c r="D214" s="82">
        <v>0</v>
      </c>
      <c r="E214" s="115"/>
    </row>
    <row r="215" spans="1:5" ht="24.95" customHeight="1">
      <c r="A215" s="99" t="s">
        <v>431</v>
      </c>
      <c r="B215" s="82"/>
      <c r="C215" s="82">
        <v>0</v>
      </c>
      <c r="D215" s="82">
        <v>0</v>
      </c>
      <c r="E215" s="115"/>
    </row>
    <row r="216" spans="1:5" ht="24.95" customHeight="1">
      <c r="A216" s="99" t="s">
        <v>541</v>
      </c>
      <c r="B216" s="82"/>
      <c r="C216" s="82">
        <v>0</v>
      </c>
      <c r="D216" s="82">
        <v>0</v>
      </c>
      <c r="E216" s="115"/>
    </row>
    <row r="217" spans="1:5" ht="24.95" customHeight="1">
      <c r="A217" s="98" t="s">
        <v>542</v>
      </c>
      <c r="B217" s="82">
        <v>1439</v>
      </c>
      <c r="C217" s="82">
        <v>1477</v>
      </c>
      <c r="D217" s="82">
        <v>1477</v>
      </c>
      <c r="E217" s="115">
        <f t="shared" ref="E217:E219" si="28">D217/C217*100</f>
        <v>100</v>
      </c>
    </row>
    <row r="218" spans="1:5" ht="24.95" customHeight="1">
      <c r="A218" s="99" t="s">
        <v>422</v>
      </c>
      <c r="B218" s="82">
        <v>581</v>
      </c>
      <c r="C218" s="82">
        <v>696</v>
      </c>
      <c r="D218" s="82">
        <v>696</v>
      </c>
      <c r="E218" s="115">
        <f t="shared" si="28"/>
        <v>100</v>
      </c>
    </row>
    <row r="219" spans="1:5" ht="24.95" customHeight="1">
      <c r="A219" s="99" t="s">
        <v>423</v>
      </c>
      <c r="B219" s="82">
        <v>0</v>
      </c>
      <c r="C219" s="82">
        <v>401</v>
      </c>
      <c r="D219" s="82">
        <v>401</v>
      </c>
      <c r="E219" s="115">
        <f t="shared" si="28"/>
        <v>100</v>
      </c>
    </row>
    <row r="220" spans="1:5" ht="24.95" customHeight="1">
      <c r="A220" s="99" t="s">
        <v>424</v>
      </c>
      <c r="B220" s="82">
        <v>0</v>
      </c>
      <c r="C220" s="82">
        <v>0</v>
      </c>
      <c r="D220" s="82">
        <v>0</v>
      </c>
      <c r="E220" s="115"/>
    </row>
    <row r="221" spans="1:5" ht="24.95" customHeight="1">
      <c r="A221" s="99" t="s">
        <v>431</v>
      </c>
      <c r="B221" s="82">
        <v>70</v>
      </c>
      <c r="C221" s="82">
        <v>223</v>
      </c>
      <c r="D221" s="82">
        <v>223</v>
      </c>
      <c r="E221" s="115">
        <f t="shared" ref="E221:E225" si="29">D221/C221*100</f>
        <v>100</v>
      </c>
    </row>
    <row r="222" spans="1:5" ht="24.95" customHeight="1">
      <c r="A222" s="99" t="s">
        <v>543</v>
      </c>
      <c r="B222" s="82">
        <v>788</v>
      </c>
      <c r="C222" s="82">
        <v>157</v>
      </c>
      <c r="D222" s="82">
        <v>157</v>
      </c>
      <c r="E222" s="115">
        <f t="shared" si="29"/>
        <v>100</v>
      </c>
    </row>
    <row r="223" spans="1:5" ht="24.95" customHeight="1">
      <c r="A223" s="98" t="s">
        <v>544</v>
      </c>
      <c r="B223" s="82">
        <v>0</v>
      </c>
      <c r="C223" s="82">
        <v>372</v>
      </c>
      <c r="D223" s="82">
        <v>372</v>
      </c>
      <c r="E223" s="115">
        <f t="shared" si="29"/>
        <v>100</v>
      </c>
    </row>
    <row r="224" spans="1:5" ht="24.95" customHeight="1">
      <c r="A224" s="99" t="s">
        <v>422</v>
      </c>
      <c r="B224" s="82"/>
      <c r="C224" s="82">
        <v>116</v>
      </c>
      <c r="D224" s="82">
        <v>116</v>
      </c>
      <c r="E224" s="115">
        <f t="shared" si="29"/>
        <v>100</v>
      </c>
    </row>
    <row r="225" spans="1:5" ht="24.95" customHeight="1">
      <c r="A225" s="99" t="s">
        <v>423</v>
      </c>
      <c r="B225" s="82"/>
      <c r="C225" s="82">
        <v>219</v>
      </c>
      <c r="D225" s="82">
        <v>219</v>
      </c>
      <c r="E225" s="115">
        <f t="shared" si="29"/>
        <v>100</v>
      </c>
    </row>
    <row r="226" spans="1:5" ht="24.95" customHeight="1">
      <c r="A226" s="99" t="s">
        <v>424</v>
      </c>
      <c r="B226" s="82"/>
      <c r="C226" s="82">
        <v>0</v>
      </c>
      <c r="D226" s="82">
        <v>0</v>
      </c>
      <c r="E226" s="115"/>
    </row>
    <row r="227" spans="1:5" ht="24.95" customHeight="1">
      <c r="A227" s="99" t="s">
        <v>431</v>
      </c>
      <c r="B227" s="82"/>
      <c r="C227" s="82">
        <v>37</v>
      </c>
      <c r="D227" s="82">
        <v>37</v>
      </c>
      <c r="E227" s="115">
        <f>D227/C227*100</f>
        <v>100</v>
      </c>
    </row>
    <row r="228" spans="1:5" ht="24.95" customHeight="1">
      <c r="A228" s="99" t="s">
        <v>545</v>
      </c>
      <c r="B228" s="82"/>
      <c r="C228" s="82">
        <v>0</v>
      </c>
      <c r="D228" s="82">
        <v>0</v>
      </c>
      <c r="E228" s="115"/>
    </row>
    <row r="229" spans="1:5" ht="24.95" customHeight="1">
      <c r="A229" s="98" t="s">
        <v>546</v>
      </c>
      <c r="B229" s="82">
        <v>11821</v>
      </c>
      <c r="C229" s="82">
        <v>14171</v>
      </c>
      <c r="D229" s="82">
        <v>14171</v>
      </c>
      <c r="E229" s="115">
        <f t="shared" ref="E229:E235" si="30">D229/C229*100</f>
        <v>100</v>
      </c>
    </row>
    <row r="230" spans="1:5" ht="24.95" customHeight="1">
      <c r="A230" s="99" t="s">
        <v>422</v>
      </c>
      <c r="B230" s="82">
        <v>7383</v>
      </c>
      <c r="C230" s="82">
        <v>9244</v>
      </c>
      <c r="D230" s="82">
        <v>9244</v>
      </c>
      <c r="E230" s="115">
        <f t="shared" si="30"/>
        <v>100</v>
      </c>
    </row>
    <row r="231" spans="1:5" ht="24.95" customHeight="1">
      <c r="A231" s="99" t="s">
        <v>423</v>
      </c>
      <c r="B231" s="82">
        <v>324</v>
      </c>
      <c r="C231" s="82">
        <v>380</v>
      </c>
      <c r="D231" s="82">
        <v>380</v>
      </c>
      <c r="E231" s="115">
        <f t="shared" si="30"/>
        <v>100</v>
      </c>
    </row>
    <row r="232" spans="1:5" ht="24.95" customHeight="1">
      <c r="A232" s="99" t="s">
        <v>424</v>
      </c>
      <c r="B232" s="82">
        <v>6</v>
      </c>
      <c r="C232" s="82">
        <v>6</v>
      </c>
      <c r="D232" s="82">
        <v>6</v>
      </c>
      <c r="E232" s="115">
        <f t="shared" si="30"/>
        <v>100</v>
      </c>
    </row>
    <row r="233" spans="1:5" ht="24.95" customHeight="1">
      <c r="A233" s="99" t="s">
        <v>547</v>
      </c>
      <c r="B233" s="82">
        <v>72</v>
      </c>
      <c r="C233" s="82">
        <v>800</v>
      </c>
      <c r="D233" s="82">
        <v>800</v>
      </c>
      <c r="E233" s="115">
        <f t="shared" si="30"/>
        <v>100</v>
      </c>
    </row>
    <row r="234" spans="1:5" ht="24.95" customHeight="1">
      <c r="A234" s="99" t="s">
        <v>548</v>
      </c>
      <c r="B234" s="82">
        <v>44</v>
      </c>
      <c r="C234" s="82">
        <v>44</v>
      </c>
      <c r="D234" s="82">
        <v>44</v>
      </c>
      <c r="E234" s="115">
        <f t="shared" si="30"/>
        <v>100</v>
      </c>
    </row>
    <row r="235" spans="1:5" ht="24.95" customHeight="1">
      <c r="A235" s="99" t="s">
        <v>549</v>
      </c>
      <c r="B235" s="82">
        <v>9</v>
      </c>
      <c r="C235" s="82">
        <v>7</v>
      </c>
      <c r="D235" s="82">
        <v>7</v>
      </c>
      <c r="E235" s="115">
        <f t="shared" si="30"/>
        <v>100</v>
      </c>
    </row>
    <row r="236" spans="1:5" ht="24.95" customHeight="1">
      <c r="A236" s="99" t="s">
        <v>550</v>
      </c>
      <c r="B236" s="82">
        <v>0</v>
      </c>
      <c r="C236" s="82">
        <v>0</v>
      </c>
      <c r="D236" s="82">
        <v>0</v>
      </c>
      <c r="E236" s="115"/>
    </row>
    <row r="237" spans="1:5" ht="24.95" customHeight="1">
      <c r="A237" s="99" t="s">
        <v>463</v>
      </c>
      <c r="B237" s="82">
        <v>12</v>
      </c>
      <c r="C237" s="82">
        <v>17</v>
      </c>
      <c r="D237" s="82">
        <v>17</v>
      </c>
      <c r="E237" s="115">
        <f>D237/C237*100</f>
        <v>100</v>
      </c>
    </row>
    <row r="238" spans="1:5" ht="24.95" customHeight="1">
      <c r="A238" s="99" t="s">
        <v>551</v>
      </c>
      <c r="B238" s="82">
        <v>0</v>
      </c>
      <c r="C238" s="82">
        <v>0</v>
      </c>
      <c r="D238" s="82">
        <v>0</v>
      </c>
      <c r="E238" s="115"/>
    </row>
    <row r="239" spans="1:5" ht="24.95" customHeight="1">
      <c r="A239" s="99" t="s">
        <v>552</v>
      </c>
      <c r="B239" s="82">
        <v>0</v>
      </c>
      <c r="C239" s="82">
        <v>0</v>
      </c>
      <c r="D239" s="82">
        <v>0</v>
      </c>
      <c r="E239" s="115"/>
    </row>
    <row r="240" spans="1:5" ht="24.95" customHeight="1">
      <c r="A240" s="99" t="s">
        <v>553</v>
      </c>
      <c r="B240" s="82">
        <v>0</v>
      </c>
      <c r="C240" s="82">
        <v>0</v>
      </c>
      <c r="D240" s="82">
        <v>0</v>
      </c>
      <c r="E240" s="115"/>
    </row>
    <row r="241" spans="1:5" ht="24.95" customHeight="1">
      <c r="A241" s="99" t="s">
        <v>554</v>
      </c>
      <c r="B241" s="82">
        <v>6</v>
      </c>
      <c r="C241" s="82">
        <v>263</v>
      </c>
      <c r="D241" s="82">
        <v>263</v>
      </c>
      <c r="E241" s="115">
        <f>D241/C241*100</f>
        <v>100</v>
      </c>
    </row>
    <row r="242" spans="1:5" ht="24.95" customHeight="1">
      <c r="A242" s="99" t="s">
        <v>555</v>
      </c>
      <c r="B242" s="82">
        <v>0</v>
      </c>
      <c r="C242" s="82">
        <v>0</v>
      </c>
      <c r="D242" s="82">
        <v>0</v>
      </c>
      <c r="E242" s="115"/>
    </row>
    <row r="243" spans="1:5" ht="24.95" customHeight="1">
      <c r="A243" s="99" t="s">
        <v>556</v>
      </c>
      <c r="B243" s="82">
        <v>0</v>
      </c>
      <c r="C243" s="82">
        <v>0</v>
      </c>
      <c r="D243" s="82">
        <v>0</v>
      </c>
      <c r="E243" s="115"/>
    </row>
    <row r="244" spans="1:5" ht="24.95" customHeight="1">
      <c r="A244" s="99" t="s">
        <v>431</v>
      </c>
      <c r="B244" s="82">
        <v>3471</v>
      </c>
      <c r="C244" s="82">
        <v>3000</v>
      </c>
      <c r="D244" s="82">
        <v>3000</v>
      </c>
      <c r="E244" s="115">
        <f t="shared" ref="E244:E246" si="31">D244/C244*100</f>
        <v>100</v>
      </c>
    </row>
    <row r="245" spans="1:5" ht="24.95" customHeight="1">
      <c r="A245" s="99" t="s">
        <v>557</v>
      </c>
      <c r="B245" s="82">
        <v>494</v>
      </c>
      <c r="C245" s="82">
        <v>410</v>
      </c>
      <c r="D245" s="82">
        <v>410</v>
      </c>
      <c r="E245" s="115">
        <f t="shared" si="31"/>
        <v>100</v>
      </c>
    </row>
    <row r="246" spans="1:5" ht="24.95" customHeight="1">
      <c r="A246" s="98" t="s">
        <v>558</v>
      </c>
      <c r="B246" s="82">
        <v>2391</v>
      </c>
      <c r="C246" s="82">
        <v>7728</v>
      </c>
      <c r="D246" s="82">
        <v>1552</v>
      </c>
      <c r="E246" s="115">
        <f t="shared" si="31"/>
        <v>20.082815734989648</v>
      </c>
    </row>
    <row r="247" spans="1:5" ht="24.95" customHeight="1">
      <c r="A247" s="99" t="s">
        <v>559</v>
      </c>
      <c r="B247" s="82"/>
      <c r="C247" s="82">
        <v>0</v>
      </c>
      <c r="D247" s="82">
        <v>0</v>
      </c>
      <c r="E247" s="115"/>
    </row>
    <row r="248" spans="1:5" ht="24.95" customHeight="1">
      <c r="A248" s="99" t="s">
        <v>560</v>
      </c>
      <c r="B248" s="82">
        <v>2391</v>
      </c>
      <c r="C248" s="82">
        <v>7728</v>
      </c>
      <c r="D248" s="82">
        <v>1552</v>
      </c>
      <c r="E248" s="115">
        <f>D248/C248*100</f>
        <v>20.082815734989648</v>
      </c>
    </row>
    <row r="249" spans="1:5" ht="24.95" customHeight="1">
      <c r="A249" s="98" t="s">
        <v>561</v>
      </c>
      <c r="B249" s="82">
        <v>0</v>
      </c>
      <c r="C249" s="82">
        <v>0</v>
      </c>
      <c r="D249" s="82">
        <v>0</v>
      </c>
      <c r="E249" s="115"/>
    </row>
    <row r="250" spans="1:5" ht="24.95" customHeight="1">
      <c r="A250" s="98" t="s">
        <v>562</v>
      </c>
      <c r="B250" s="82">
        <v>0</v>
      </c>
      <c r="C250" s="82">
        <v>0</v>
      </c>
      <c r="D250" s="82">
        <v>0</v>
      </c>
      <c r="E250" s="115"/>
    </row>
    <row r="251" spans="1:5" ht="24.95" customHeight="1">
      <c r="A251" s="99" t="s">
        <v>422</v>
      </c>
      <c r="B251" s="82"/>
      <c r="C251" s="82">
        <v>0</v>
      </c>
      <c r="D251" s="82">
        <v>0</v>
      </c>
      <c r="E251" s="115"/>
    </row>
    <row r="252" spans="1:5" ht="24.95" customHeight="1">
      <c r="A252" s="99" t="s">
        <v>423</v>
      </c>
      <c r="B252" s="82"/>
      <c r="C252" s="82">
        <v>0</v>
      </c>
      <c r="D252" s="82">
        <v>0</v>
      </c>
      <c r="E252" s="115"/>
    </row>
    <row r="253" spans="1:5" ht="24.95" customHeight="1">
      <c r="A253" s="99" t="s">
        <v>424</v>
      </c>
      <c r="B253" s="82"/>
      <c r="C253" s="82">
        <v>0</v>
      </c>
      <c r="D253" s="82">
        <v>0</v>
      </c>
      <c r="E253" s="115"/>
    </row>
    <row r="254" spans="1:5" ht="24.95" customHeight="1">
      <c r="A254" s="99" t="s">
        <v>529</v>
      </c>
      <c r="B254" s="82"/>
      <c r="C254" s="82">
        <v>0</v>
      </c>
      <c r="D254" s="82">
        <v>0</v>
      </c>
      <c r="E254" s="115"/>
    </row>
    <row r="255" spans="1:5" ht="24.95" customHeight="1">
      <c r="A255" s="99" t="s">
        <v>431</v>
      </c>
      <c r="B255" s="82"/>
      <c r="C255" s="82">
        <v>0</v>
      </c>
      <c r="D255" s="82">
        <v>0</v>
      </c>
      <c r="E255" s="115"/>
    </row>
    <row r="256" spans="1:5" ht="24.95" customHeight="1">
      <c r="A256" s="99" t="s">
        <v>563</v>
      </c>
      <c r="B256" s="82"/>
      <c r="C256" s="82">
        <v>0</v>
      </c>
      <c r="D256" s="82">
        <v>0</v>
      </c>
      <c r="E256" s="115"/>
    </row>
    <row r="257" spans="1:5" ht="24.95" customHeight="1">
      <c r="A257" s="98" t="s">
        <v>564</v>
      </c>
      <c r="B257" s="82">
        <v>0</v>
      </c>
      <c r="C257" s="82">
        <v>0</v>
      </c>
      <c r="D257" s="82">
        <v>0</v>
      </c>
      <c r="E257" s="115"/>
    </row>
    <row r="258" spans="1:5" ht="24.95" customHeight="1">
      <c r="A258" s="99" t="s">
        <v>565</v>
      </c>
      <c r="B258" s="82">
        <v>0</v>
      </c>
      <c r="C258" s="82">
        <v>0</v>
      </c>
      <c r="D258" s="82">
        <v>0</v>
      </c>
      <c r="E258" s="115"/>
    </row>
    <row r="259" spans="1:5" ht="24.95" customHeight="1">
      <c r="A259" s="99" t="s">
        <v>566</v>
      </c>
      <c r="B259" s="82"/>
      <c r="C259" s="82">
        <v>0</v>
      </c>
      <c r="D259" s="82">
        <v>0</v>
      </c>
      <c r="E259" s="115"/>
    </row>
    <row r="260" spans="1:5" ht="24.95" customHeight="1">
      <c r="A260" s="98" t="s">
        <v>567</v>
      </c>
      <c r="B260" s="82">
        <v>0</v>
      </c>
      <c r="C260" s="82">
        <v>0</v>
      </c>
      <c r="D260" s="82">
        <v>0</v>
      </c>
      <c r="E260" s="115"/>
    </row>
    <row r="261" spans="1:5" ht="24.95" customHeight="1">
      <c r="A261" s="99" t="s">
        <v>568</v>
      </c>
      <c r="B261" s="82"/>
      <c r="C261" s="82">
        <v>0</v>
      </c>
      <c r="D261" s="82">
        <v>0</v>
      </c>
      <c r="E261" s="115"/>
    </row>
    <row r="262" spans="1:5" ht="24.95" customHeight="1">
      <c r="A262" s="99" t="s">
        <v>569</v>
      </c>
      <c r="B262" s="82"/>
      <c r="C262" s="82">
        <v>0</v>
      </c>
      <c r="D262" s="82">
        <v>0</v>
      </c>
      <c r="E262" s="115"/>
    </row>
    <row r="263" spans="1:5" ht="24.95" customHeight="1">
      <c r="A263" s="98" t="s">
        <v>570</v>
      </c>
      <c r="B263" s="82">
        <v>0</v>
      </c>
      <c r="C263" s="82">
        <v>0</v>
      </c>
      <c r="D263" s="82">
        <v>0</v>
      </c>
      <c r="E263" s="115"/>
    </row>
    <row r="264" spans="1:5" ht="24.95" customHeight="1">
      <c r="A264" s="99" t="s">
        <v>571</v>
      </c>
      <c r="B264" s="82"/>
      <c r="C264" s="82">
        <v>0</v>
      </c>
      <c r="D264" s="82">
        <v>0</v>
      </c>
      <c r="E264" s="115"/>
    </row>
    <row r="265" spans="1:5" ht="24.95" customHeight="1">
      <c r="A265" s="99" t="s">
        <v>572</v>
      </c>
      <c r="B265" s="82">
        <v>0</v>
      </c>
      <c r="C265" s="82">
        <v>0</v>
      </c>
      <c r="D265" s="82">
        <v>0</v>
      </c>
      <c r="E265" s="115"/>
    </row>
    <row r="266" spans="1:5" ht="24.95" customHeight="1">
      <c r="A266" s="99" t="s">
        <v>573</v>
      </c>
      <c r="B266" s="82"/>
      <c r="C266" s="82">
        <v>0</v>
      </c>
      <c r="D266" s="82">
        <v>0</v>
      </c>
      <c r="E266" s="115"/>
    </row>
    <row r="267" spans="1:5" ht="24.95" customHeight="1">
      <c r="A267" s="99" t="s">
        <v>574</v>
      </c>
      <c r="B267" s="82"/>
      <c r="C267" s="82">
        <v>0</v>
      </c>
      <c r="D267" s="82">
        <v>0</v>
      </c>
      <c r="E267" s="115"/>
    </row>
    <row r="268" spans="1:5" ht="24.95" customHeight="1">
      <c r="A268" s="99" t="s">
        <v>575</v>
      </c>
      <c r="B268" s="82">
        <v>0</v>
      </c>
      <c r="C268" s="82">
        <v>0</v>
      </c>
      <c r="D268" s="82">
        <v>0</v>
      </c>
      <c r="E268" s="115"/>
    </row>
    <row r="269" spans="1:5" ht="24.95" customHeight="1">
      <c r="A269" s="98" t="s">
        <v>576</v>
      </c>
      <c r="B269" s="82">
        <v>0</v>
      </c>
      <c r="C269" s="82">
        <v>0</v>
      </c>
      <c r="D269" s="82">
        <v>0</v>
      </c>
      <c r="E269" s="115"/>
    </row>
    <row r="270" spans="1:5" ht="24.95" customHeight="1">
      <c r="A270" s="99" t="s">
        <v>577</v>
      </c>
      <c r="B270" s="82"/>
      <c r="C270" s="82">
        <v>0</v>
      </c>
      <c r="D270" s="82">
        <v>0</v>
      </c>
      <c r="E270" s="115"/>
    </row>
    <row r="271" spans="1:5" ht="24.95" customHeight="1">
      <c r="A271" s="99" t="s">
        <v>578</v>
      </c>
      <c r="B271" s="82">
        <v>0</v>
      </c>
      <c r="C271" s="82">
        <v>0</v>
      </c>
      <c r="D271" s="82">
        <v>0</v>
      </c>
      <c r="E271" s="115"/>
    </row>
    <row r="272" spans="1:5" ht="24.95" customHeight="1">
      <c r="A272" s="99" t="s">
        <v>579</v>
      </c>
      <c r="B272" s="82"/>
      <c r="C272" s="82">
        <v>0</v>
      </c>
      <c r="D272" s="82">
        <v>0</v>
      </c>
      <c r="E272" s="115"/>
    </row>
    <row r="273" spans="1:5" ht="24.95" customHeight="1">
      <c r="A273" s="98" t="s">
        <v>580</v>
      </c>
      <c r="B273" s="82">
        <v>0</v>
      </c>
      <c r="C273" s="82">
        <v>0</v>
      </c>
      <c r="D273" s="82">
        <v>0</v>
      </c>
      <c r="E273" s="115"/>
    </row>
    <row r="274" spans="1:5" ht="24.95" customHeight="1">
      <c r="A274" s="99" t="s">
        <v>581</v>
      </c>
      <c r="B274" s="82"/>
      <c r="C274" s="82">
        <v>0</v>
      </c>
      <c r="D274" s="82">
        <v>0</v>
      </c>
      <c r="E274" s="115"/>
    </row>
    <row r="275" spans="1:5" ht="24.95" customHeight="1">
      <c r="A275" s="98" t="s">
        <v>582</v>
      </c>
      <c r="B275" s="82">
        <v>0</v>
      </c>
      <c r="C275" s="82">
        <v>0</v>
      </c>
      <c r="D275" s="82">
        <v>0</v>
      </c>
      <c r="E275" s="115"/>
    </row>
    <row r="276" spans="1:5" ht="24.95" customHeight="1">
      <c r="A276" s="99" t="s">
        <v>583</v>
      </c>
      <c r="B276" s="82"/>
      <c r="C276" s="82">
        <v>0</v>
      </c>
      <c r="D276" s="82">
        <v>0</v>
      </c>
      <c r="E276" s="115"/>
    </row>
    <row r="277" spans="1:5" ht="24.95" customHeight="1">
      <c r="A277" s="99" t="s">
        <v>584</v>
      </c>
      <c r="B277" s="82">
        <v>0</v>
      </c>
      <c r="C277" s="82">
        <v>0</v>
      </c>
      <c r="D277" s="82">
        <v>0</v>
      </c>
      <c r="E277" s="115"/>
    </row>
    <row r="278" spans="1:5" ht="24.95" customHeight="1">
      <c r="A278" s="99" t="s">
        <v>585</v>
      </c>
      <c r="B278" s="82"/>
      <c r="C278" s="82">
        <v>0</v>
      </c>
      <c r="D278" s="82">
        <v>0</v>
      </c>
      <c r="E278" s="115"/>
    </row>
    <row r="279" spans="1:5" ht="24.95" customHeight="1">
      <c r="A279" s="99" t="s">
        <v>586</v>
      </c>
      <c r="B279" s="82"/>
      <c r="C279" s="82">
        <v>0</v>
      </c>
      <c r="D279" s="82">
        <v>0</v>
      </c>
      <c r="E279" s="115"/>
    </row>
    <row r="280" spans="1:5" ht="24.95" customHeight="1">
      <c r="A280" s="98" t="s">
        <v>587</v>
      </c>
      <c r="B280" s="82">
        <v>0</v>
      </c>
      <c r="C280" s="82">
        <v>0</v>
      </c>
      <c r="D280" s="82">
        <v>0</v>
      </c>
      <c r="E280" s="115"/>
    </row>
    <row r="281" spans="1:5" ht="24.95" customHeight="1">
      <c r="A281" s="99" t="s">
        <v>422</v>
      </c>
      <c r="B281" s="82">
        <v>0</v>
      </c>
      <c r="C281" s="82">
        <v>0</v>
      </c>
      <c r="D281" s="82">
        <v>0</v>
      </c>
      <c r="E281" s="115"/>
    </row>
    <row r="282" spans="1:5" ht="24.95" customHeight="1">
      <c r="A282" s="99" t="s">
        <v>423</v>
      </c>
      <c r="B282" s="82"/>
      <c r="C282" s="82">
        <v>0</v>
      </c>
      <c r="D282" s="82">
        <v>0</v>
      </c>
      <c r="E282" s="115"/>
    </row>
    <row r="283" spans="1:5" ht="24.95" customHeight="1">
      <c r="A283" s="99" t="s">
        <v>424</v>
      </c>
      <c r="B283" s="82">
        <v>0</v>
      </c>
      <c r="C283" s="82">
        <v>0</v>
      </c>
      <c r="D283" s="82">
        <v>0</v>
      </c>
      <c r="E283" s="115"/>
    </row>
    <row r="284" spans="1:5" ht="24.95" customHeight="1">
      <c r="A284" s="99" t="s">
        <v>431</v>
      </c>
      <c r="B284" s="82"/>
      <c r="C284" s="82">
        <v>0</v>
      </c>
      <c r="D284" s="82">
        <v>0</v>
      </c>
      <c r="E284" s="115"/>
    </row>
    <row r="285" spans="1:5" ht="24.95" customHeight="1">
      <c r="A285" s="99" t="s">
        <v>588</v>
      </c>
      <c r="B285" s="82"/>
      <c r="C285" s="82">
        <v>0</v>
      </c>
      <c r="D285" s="82">
        <v>0</v>
      </c>
      <c r="E285" s="115"/>
    </row>
    <row r="286" spans="1:5" ht="24.95" customHeight="1">
      <c r="A286" s="98" t="s">
        <v>589</v>
      </c>
      <c r="B286" s="82">
        <v>0</v>
      </c>
      <c r="C286" s="82">
        <v>0</v>
      </c>
      <c r="D286" s="82">
        <v>0</v>
      </c>
      <c r="E286" s="115"/>
    </row>
    <row r="287" spans="1:5" ht="24.95" customHeight="1">
      <c r="A287" s="99" t="s">
        <v>590</v>
      </c>
      <c r="B287" s="82"/>
      <c r="C287" s="82">
        <v>0</v>
      </c>
      <c r="D287" s="82">
        <v>0</v>
      </c>
      <c r="E287" s="115"/>
    </row>
    <row r="288" spans="1:5" ht="24.95" customHeight="1">
      <c r="A288" s="98" t="s">
        <v>591</v>
      </c>
      <c r="B288" s="82">
        <v>0</v>
      </c>
      <c r="C288" s="82">
        <v>0</v>
      </c>
      <c r="D288" s="82">
        <v>0</v>
      </c>
      <c r="E288" s="115"/>
    </row>
    <row r="289" spans="1:5" ht="24.95" customHeight="1">
      <c r="A289" s="98" t="s">
        <v>592</v>
      </c>
      <c r="B289" s="82">
        <v>0</v>
      </c>
      <c r="C289" s="82">
        <v>0</v>
      </c>
      <c r="D289" s="82">
        <v>0</v>
      </c>
      <c r="E289" s="115"/>
    </row>
    <row r="290" spans="1:5" ht="24.95" customHeight="1">
      <c r="A290" s="99" t="s">
        <v>593</v>
      </c>
      <c r="B290" s="82"/>
      <c r="C290" s="82">
        <v>0</v>
      </c>
      <c r="D290" s="82">
        <v>0</v>
      </c>
      <c r="E290" s="115"/>
    </row>
    <row r="291" spans="1:5" ht="24.95" customHeight="1">
      <c r="A291" s="98" t="s">
        <v>594</v>
      </c>
      <c r="B291" s="82">
        <v>0</v>
      </c>
      <c r="C291" s="82">
        <v>0</v>
      </c>
      <c r="D291" s="82">
        <v>0</v>
      </c>
      <c r="E291" s="115"/>
    </row>
    <row r="292" spans="1:5" ht="24.95" customHeight="1">
      <c r="A292" s="99" t="s">
        <v>595</v>
      </c>
      <c r="B292" s="82"/>
      <c r="C292" s="82">
        <v>0</v>
      </c>
      <c r="D292" s="82">
        <v>0</v>
      </c>
      <c r="E292" s="115"/>
    </row>
    <row r="293" spans="1:5" ht="24.95" customHeight="1">
      <c r="A293" s="98" t="s">
        <v>596</v>
      </c>
      <c r="B293" s="82">
        <v>0</v>
      </c>
      <c r="C293" s="82">
        <v>0</v>
      </c>
      <c r="D293" s="82">
        <v>0</v>
      </c>
      <c r="E293" s="115"/>
    </row>
    <row r="294" spans="1:5" ht="24.95" customHeight="1">
      <c r="A294" s="99" t="s">
        <v>597</v>
      </c>
      <c r="B294" s="82"/>
      <c r="C294" s="82">
        <v>0</v>
      </c>
      <c r="D294" s="82">
        <v>0</v>
      </c>
      <c r="E294" s="115"/>
    </row>
    <row r="295" spans="1:5" ht="24.95" customHeight="1">
      <c r="A295" s="98" t="s">
        <v>598</v>
      </c>
      <c r="B295" s="82">
        <v>0</v>
      </c>
      <c r="C295" s="82">
        <v>0</v>
      </c>
      <c r="D295" s="82">
        <v>0</v>
      </c>
      <c r="E295" s="115"/>
    </row>
    <row r="296" spans="1:5" ht="24.95" customHeight="1">
      <c r="A296" s="99" t="s">
        <v>599</v>
      </c>
      <c r="B296" s="82"/>
      <c r="C296" s="82">
        <v>0</v>
      </c>
      <c r="D296" s="82"/>
      <c r="E296" s="115"/>
    </row>
    <row r="297" spans="1:5" ht="24.95" customHeight="1">
      <c r="A297" s="99" t="s">
        <v>600</v>
      </c>
      <c r="B297" s="82"/>
      <c r="C297" s="82">
        <v>0</v>
      </c>
      <c r="D297" s="82"/>
      <c r="E297" s="115"/>
    </row>
    <row r="298" spans="1:5" ht="24.95" customHeight="1">
      <c r="A298" s="99" t="s">
        <v>601</v>
      </c>
      <c r="B298" s="82"/>
      <c r="C298" s="82">
        <v>0</v>
      </c>
      <c r="D298" s="82"/>
      <c r="E298" s="115"/>
    </row>
    <row r="299" spans="1:5" ht="24.95" customHeight="1">
      <c r="A299" s="99" t="s">
        <v>602</v>
      </c>
      <c r="B299" s="82"/>
      <c r="C299" s="82">
        <v>0</v>
      </c>
      <c r="D299" s="82"/>
      <c r="E299" s="115"/>
    </row>
    <row r="300" spans="1:5" ht="24.95" customHeight="1">
      <c r="A300" s="99" t="s">
        <v>603</v>
      </c>
      <c r="B300" s="82"/>
      <c r="C300" s="82">
        <v>0</v>
      </c>
      <c r="D300" s="82"/>
      <c r="E300" s="115"/>
    </row>
    <row r="301" spans="1:5" ht="24.95" customHeight="1">
      <c r="A301" s="99" t="s">
        <v>604</v>
      </c>
      <c r="B301" s="82"/>
      <c r="C301" s="82">
        <v>0</v>
      </c>
      <c r="D301" s="82"/>
      <c r="E301" s="115"/>
    </row>
    <row r="302" spans="1:5" ht="24.95" customHeight="1">
      <c r="A302" s="99" t="s">
        <v>605</v>
      </c>
      <c r="B302" s="82"/>
      <c r="C302" s="82">
        <v>0</v>
      </c>
      <c r="D302" s="82"/>
      <c r="E302" s="115"/>
    </row>
    <row r="303" spans="1:5" ht="24.95" customHeight="1">
      <c r="A303" s="99" t="s">
        <v>606</v>
      </c>
      <c r="B303" s="82"/>
      <c r="C303" s="82">
        <v>0</v>
      </c>
      <c r="D303" s="82">
        <v>0</v>
      </c>
      <c r="E303" s="115"/>
    </row>
    <row r="304" spans="1:5" ht="24.95" customHeight="1">
      <c r="A304" s="99" t="s">
        <v>607</v>
      </c>
      <c r="B304" s="82"/>
      <c r="C304" s="82">
        <v>0</v>
      </c>
      <c r="D304" s="82">
        <v>0</v>
      </c>
      <c r="E304" s="115"/>
    </row>
    <row r="305" spans="1:5" ht="24.95" customHeight="1">
      <c r="A305" s="98" t="s">
        <v>608</v>
      </c>
      <c r="B305" s="82">
        <v>0</v>
      </c>
      <c r="C305" s="82">
        <v>0</v>
      </c>
      <c r="D305" s="82">
        <v>0</v>
      </c>
      <c r="E305" s="115"/>
    </row>
    <row r="306" spans="1:5" ht="24.95" customHeight="1">
      <c r="A306" s="99" t="s">
        <v>609</v>
      </c>
      <c r="B306" s="82"/>
      <c r="C306" s="82">
        <v>0</v>
      </c>
      <c r="D306" s="82">
        <v>0</v>
      </c>
      <c r="E306" s="115"/>
    </row>
    <row r="307" spans="1:5" ht="24.95" customHeight="1">
      <c r="A307" s="98" t="s">
        <v>610</v>
      </c>
      <c r="B307" s="82">
        <v>79017.5</v>
      </c>
      <c r="C307" s="82">
        <v>94045</v>
      </c>
      <c r="D307" s="82">
        <v>93745</v>
      </c>
      <c r="E307" s="115">
        <f>D307/C307*100</f>
        <v>99.681003774788664</v>
      </c>
    </row>
    <row r="308" spans="1:5" ht="24.95" customHeight="1">
      <c r="A308" s="98" t="s">
        <v>611</v>
      </c>
      <c r="B308" s="82">
        <v>0</v>
      </c>
      <c r="C308" s="82">
        <v>0</v>
      </c>
      <c r="D308" s="82">
        <v>0</v>
      </c>
      <c r="E308" s="115"/>
    </row>
    <row r="309" spans="1:5" ht="24.95" customHeight="1">
      <c r="A309" s="99" t="s">
        <v>612</v>
      </c>
      <c r="B309" s="82"/>
      <c r="C309" s="82">
        <v>0</v>
      </c>
      <c r="D309" s="82"/>
      <c r="E309" s="115"/>
    </row>
    <row r="310" spans="1:5" ht="24.95" customHeight="1">
      <c r="A310" s="99" t="s">
        <v>613</v>
      </c>
      <c r="B310" s="82"/>
      <c r="C310" s="82">
        <v>0</v>
      </c>
      <c r="D310" s="82">
        <v>0</v>
      </c>
      <c r="E310" s="115"/>
    </row>
    <row r="311" spans="1:5" ht="24.95" customHeight="1">
      <c r="A311" s="98" t="s">
        <v>614</v>
      </c>
      <c r="B311" s="82">
        <v>57621</v>
      </c>
      <c r="C311" s="82">
        <v>65178</v>
      </c>
      <c r="D311" s="82">
        <v>64878</v>
      </c>
      <c r="E311" s="115">
        <f t="shared" ref="E311:E313" si="32">D311/C311*100</f>
        <v>99.539721992083216</v>
      </c>
    </row>
    <row r="312" spans="1:5" ht="24.95" customHeight="1">
      <c r="A312" s="99" t="s">
        <v>422</v>
      </c>
      <c r="B312" s="82">
        <v>44294</v>
      </c>
      <c r="C312" s="82">
        <v>46698</v>
      </c>
      <c r="D312" s="82">
        <v>46698</v>
      </c>
      <c r="E312" s="115">
        <f t="shared" si="32"/>
        <v>100</v>
      </c>
    </row>
    <row r="313" spans="1:5" ht="24.95" customHeight="1">
      <c r="A313" s="99" t="s">
        <v>423</v>
      </c>
      <c r="B313" s="82">
        <v>8739</v>
      </c>
      <c r="C313" s="82">
        <v>12305</v>
      </c>
      <c r="D313" s="82">
        <v>12305</v>
      </c>
      <c r="E313" s="115">
        <f t="shared" si="32"/>
        <v>100</v>
      </c>
    </row>
    <row r="314" spans="1:5" ht="24.95" customHeight="1">
      <c r="A314" s="99" t="s">
        <v>424</v>
      </c>
      <c r="B314" s="82">
        <v>0</v>
      </c>
      <c r="C314" s="82">
        <v>0</v>
      </c>
      <c r="D314" s="82">
        <v>0</v>
      </c>
      <c r="E314" s="115"/>
    </row>
    <row r="315" spans="1:5" ht="24.95" customHeight="1">
      <c r="A315" s="99" t="s">
        <v>463</v>
      </c>
      <c r="B315" s="82">
        <v>903</v>
      </c>
      <c r="C315" s="82">
        <v>628</v>
      </c>
      <c r="D315" s="82">
        <v>628</v>
      </c>
      <c r="E315" s="115">
        <f t="shared" ref="E315:E319" si="33">D315/C315*100</f>
        <v>100</v>
      </c>
    </row>
    <row r="316" spans="1:5" ht="24.95" customHeight="1">
      <c r="A316" s="99" t="s">
        <v>615</v>
      </c>
      <c r="B316" s="82">
        <v>2269</v>
      </c>
      <c r="C316" s="82">
        <v>2548</v>
      </c>
      <c r="D316" s="82">
        <v>2548</v>
      </c>
      <c r="E316" s="115">
        <f t="shared" si="33"/>
        <v>100</v>
      </c>
    </row>
    <row r="317" spans="1:5" ht="24.95" customHeight="1">
      <c r="A317" s="99" t="s">
        <v>616</v>
      </c>
      <c r="B317" s="82">
        <v>159</v>
      </c>
      <c r="C317" s="82">
        <v>364</v>
      </c>
      <c r="D317" s="82">
        <v>364</v>
      </c>
      <c r="E317" s="115">
        <f t="shared" si="33"/>
        <v>100</v>
      </c>
    </row>
    <row r="318" spans="1:5" ht="24.95" customHeight="1">
      <c r="A318" s="99" t="s">
        <v>431</v>
      </c>
      <c r="B318" s="82">
        <v>464</v>
      </c>
      <c r="C318" s="82">
        <v>416</v>
      </c>
      <c r="D318" s="82">
        <v>416</v>
      </c>
      <c r="E318" s="115">
        <f t="shared" si="33"/>
        <v>100</v>
      </c>
    </row>
    <row r="319" spans="1:5" ht="24.95" customHeight="1">
      <c r="A319" s="99" t="s">
        <v>617</v>
      </c>
      <c r="B319" s="82">
        <v>793</v>
      </c>
      <c r="C319" s="82">
        <v>2219</v>
      </c>
      <c r="D319" s="82">
        <v>1919</v>
      </c>
      <c r="E319" s="115">
        <f t="shared" si="33"/>
        <v>86.480396575033808</v>
      </c>
    </row>
    <row r="320" spans="1:5" ht="24.95" customHeight="1">
      <c r="A320" s="98" t="s">
        <v>618</v>
      </c>
      <c r="B320" s="82">
        <v>0</v>
      </c>
      <c r="C320" s="82">
        <v>0</v>
      </c>
      <c r="D320" s="82">
        <v>0</v>
      </c>
      <c r="E320" s="115"/>
    </row>
    <row r="321" spans="1:5" ht="24.95" customHeight="1">
      <c r="A321" s="99" t="s">
        <v>422</v>
      </c>
      <c r="B321" s="82"/>
      <c r="C321" s="82">
        <v>0</v>
      </c>
      <c r="D321" s="82"/>
      <c r="E321" s="115"/>
    </row>
    <row r="322" spans="1:5" ht="24.95" customHeight="1">
      <c r="A322" s="99" t="s">
        <v>423</v>
      </c>
      <c r="B322" s="82"/>
      <c r="C322" s="82">
        <v>0</v>
      </c>
      <c r="D322" s="82"/>
      <c r="E322" s="115"/>
    </row>
    <row r="323" spans="1:5" ht="24.95" customHeight="1">
      <c r="A323" s="99" t="s">
        <v>424</v>
      </c>
      <c r="B323" s="82"/>
      <c r="C323" s="82">
        <v>0</v>
      </c>
      <c r="D323" s="82">
        <v>0</v>
      </c>
      <c r="E323" s="115"/>
    </row>
    <row r="324" spans="1:5" ht="24.95" customHeight="1">
      <c r="A324" s="99" t="s">
        <v>619</v>
      </c>
      <c r="B324" s="82"/>
      <c r="C324" s="82">
        <v>0</v>
      </c>
      <c r="D324" s="82">
        <v>0</v>
      </c>
      <c r="E324" s="115"/>
    </row>
    <row r="325" spans="1:5" ht="24.95" customHeight="1">
      <c r="A325" s="99" t="s">
        <v>431</v>
      </c>
      <c r="B325" s="82"/>
      <c r="C325" s="82">
        <v>0</v>
      </c>
      <c r="D325" s="82">
        <v>0</v>
      </c>
      <c r="E325" s="115"/>
    </row>
    <row r="326" spans="1:5" ht="24.95" customHeight="1">
      <c r="A326" s="99" t="s">
        <v>620</v>
      </c>
      <c r="B326" s="82"/>
      <c r="C326" s="82">
        <v>0</v>
      </c>
      <c r="D326" s="82">
        <v>0</v>
      </c>
      <c r="E326" s="115"/>
    </row>
    <row r="327" spans="1:5" ht="24.95" customHeight="1">
      <c r="A327" s="98" t="s">
        <v>621</v>
      </c>
      <c r="B327" s="82">
        <v>6561.5</v>
      </c>
      <c r="C327" s="82">
        <v>7618</v>
      </c>
      <c r="D327" s="82">
        <v>7618</v>
      </c>
      <c r="E327" s="115">
        <f t="shared" ref="E327:E329" si="34">D327/C327*100</f>
        <v>100</v>
      </c>
    </row>
    <row r="328" spans="1:5" ht="24.95" customHeight="1">
      <c r="A328" s="99" t="s">
        <v>422</v>
      </c>
      <c r="B328" s="82">
        <v>6083.5</v>
      </c>
      <c r="C328" s="82">
        <v>6002</v>
      </c>
      <c r="D328" s="82">
        <v>6002</v>
      </c>
      <c r="E328" s="115">
        <f t="shared" si="34"/>
        <v>100</v>
      </c>
    </row>
    <row r="329" spans="1:5" ht="24.95" customHeight="1">
      <c r="A329" s="99" t="s">
        <v>423</v>
      </c>
      <c r="B329" s="82">
        <v>267</v>
      </c>
      <c r="C329" s="82">
        <v>983</v>
      </c>
      <c r="D329" s="82">
        <v>983</v>
      </c>
      <c r="E329" s="115">
        <f t="shared" si="34"/>
        <v>100</v>
      </c>
    </row>
    <row r="330" spans="1:5" ht="24.95" customHeight="1">
      <c r="A330" s="99" t="s">
        <v>424</v>
      </c>
      <c r="B330" s="82">
        <v>0</v>
      </c>
      <c r="C330" s="82">
        <v>0</v>
      </c>
      <c r="D330" s="82">
        <v>0</v>
      </c>
      <c r="E330" s="115"/>
    </row>
    <row r="331" spans="1:5" ht="24.95" customHeight="1">
      <c r="A331" s="99" t="s">
        <v>622</v>
      </c>
      <c r="B331" s="82">
        <v>0</v>
      </c>
      <c r="C331" s="82">
        <v>163</v>
      </c>
      <c r="D331" s="82">
        <v>163</v>
      </c>
      <c r="E331" s="115">
        <f t="shared" ref="E331:E346" si="35">D331/C331*100</f>
        <v>100</v>
      </c>
    </row>
    <row r="332" spans="1:5" ht="24.95" customHeight="1">
      <c r="A332" s="99" t="s">
        <v>623</v>
      </c>
      <c r="B332" s="82">
        <v>21</v>
      </c>
      <c r="C332" s="82">
        <v>222</v>
      </c>
      <c r="D332" s="82">
        <v>222</v>
      </c>
      <c r="E332" s="115">
        <f t="shared" si="35"/>
        <v>100</v>
      </c>
    </row>
    <row r="333" spans="1:5" ht="24.95" customHeight="1">
      <c r="A333" s="99" t="s">
        <v>431</v>
      </c>
      <c r="B333" s="82">
        <v>179</v>
      </c>
      <c r="C333" s="82">
        <v>93</v>
      </c>
      <c r="D333" s="82">
        <v>93</v>
      </c>
      <c r="E333" s="115">
        <f t="shared" si="35"/>
        <v>100</v>
      </c>
    </row>
    <row r="334" spans="1:5" ht="24.95" customHeight="1">
      <c r="A334" s="99" t="s">
        <v>624</v>
      </c>
      <c r="B334" s="82">
        <v>11</v>
      </c>
      <c r="C334" s="82">
        <v>155</v>
      </c>
      <c r="D334" s="82">
        <v>155</v>
      </c>
      <c r="E334" s="115">
        <f t="shared" si="35"/>
        <v>100</v>
      </c>
    </row>
    <row r="335" spans="1:5" ht="24.95" customHeight="1">
      <c r="A335" s="98" t="s">
        <v>625</v>
      </c>
      <c r="B335" s="82">
        <v>8683</v>
      </c>
      <c r="C335" s="82">
        <v>12658</v>
      </c>
      <c r="D335" s="82">
        <v>12658</v>
      </c>
      <c r="E335" s="115">
        <f t="shared" si="35"/>
        <v>100</v>
      </c>
    </row>
    <row r="336" spans="1:5" ht="24.95" customHeight="1">
      <c r="A336" s="99" t="s">
        <v>422</v>
      </c>
      <c r="B336" s="82">
        <v>7443</v>
      </c>
      <c r="C336" s="82">
        <v>8595</v>
      </c>
      <c r="D336" s="82">
        <v>8595</v>
      </c>
      <c r="E336" s="115">
        <f t="shared" si="35"/>
        <v>100</v>
      </c>
    </row>
    <row r="337" spans="1:5" ht="24.95" customHeight="1">
      <c r="A337" s="99" t="s">
        <v>423</v>
      </c>
      <c r="B337" s="82">
        <v>510</v>
      </c>
      <c r="C337" s="82">
        <v>2664</v>
      </c>
      <c r="D337" s="82">
        <v>2664</v>
      </c>
      <c r="E337" s="115">
        <f t="shared" si="35"/>
        <v>100</v>
      </c>
    </row>
    <row r="338" spans="1:5" ht="24.95" customHeight="1">
      <c r="A338" s="99" t="s">
        <v>424</v>
      </c>
      <c r="B338" s="82">
        <v>0</v>
      </c>
      <c r="C338" s="82">
        <v>47</v>
      </c>
      <c r="D338" s="82">
        <v>47</v>
      </c>
      <c r="E338" s="115">
        <f t="shared" si="35"/>
        <v>100</v>
      </c>
    </row>
    <row r="339" spans="1:5" ht="24.95" customHeight="1">
      <c r="A339" s="99" t="s">
        <v>626</v>
      </c>
      <c r="B339" s="82">
        <v>283</v>
      </c>
      <c r="C339" s="82">
        <v>205</v>
      </c>
      <c r="D339" s="82">
        <v>205</v>
      </c>
      <c r="E339" s="115">
        <f t="shared" si="35"/>
        <v>100</v>
      </c>
    </row>
    <row r="340" spans="1:5" ht="24.95" customHeight="1">
      <c r="A340" s="99" t="s">
        <v>627</v>
      </c>
      <c r="B340" s="82">
        <v>0</v>
      </c>
      <c r="C340" s="82">
        <v>46</v>
      </c>
      <c r="D340" s="82">
        <v>46</v>
      </c>
      <c r="E340" s="115">
        <f t="shared" si="35"/>
        <v>100</v>
      </c>
    </row>
    <row r="341" spans="1:5" ht="24.95" customHeight="1">
      <c r="A341" s="99" t="s">
        <v>628</v>
      </c>
      <c r="B341" s="82">
        <v>0</v>
      </c>
      <c r="C341" s="82">
        <v>510</v>
      </c>
      <c r="D341" s="82">
        <v>510</v>
      </c>
      <c r="E341" s="115">
        <f t="shared" si="35"/>
        <v>100</v>
      </c>
    </row>
    <row r="342" spans="1:5" s="72" customFormat="1" ht="24.95" customHeight="1">
      <c r="A342" s="99" t="s">
        <v>431</v>
      </c>
      <c r="B342" s="82">
        <v>382</v>
      </c>
      <c r="C342" s="82">
        <v>143</v>
      </c>
      <c r="D342" s="82">
        <v>143</v>
      </c>
      <c r="E342" s="115">
        <f t="shared" si="35"/>
        <v>100</v>
      </c>
    </row>
    <row r="343" spans="1:5" ht="24.95" customHeight="1">
      <c r="A343" s="99" t="s">
        <v>629</v>
      </c>
      <c r="B343" s="82">
        <v>65</v>
      </c>
      <c r="C343" s="82">
        <v>448</v>
      </c>
      <c r="D343" s="82">
        <v>448</v>
      </c>
      <c r="E343" s="115">
        <f t="shared" si="35"/>
        <v>100</v>
      </c>
    </row>
    <row r="344" spans="1:5" ht="24.95" customHeight="1">
      <c r="A344" s="98" t="s">
        <v>630</v>
      </c>
      <c r="B344" s="82">
        <v>4477</v>
      </c>
      <c r="C344" s="82">
        <v>5092</v>
      </c>
      <c r="D344" s="82">
        <v>5092</v>
      </c>
      <c r="E344" s="115">
        <f t="shared" si="35"/>
        <v>100</v>
      </c>
    </row>
    <row r="345" spans="1:5" ht="24.95" customHeight="1">
      <c r="A345" s="99" t="s">
        <v>422</v>
      </c>
      <c r="B345" s="82">
        <v>3562</v>
      </c>
      <c r="C345" s="82">
        <v>3618</v>
      </c>
      <c r="D345" s="82">
        <v>3618</v>
      </c>
      <c r="E345" s="115">
        <f t="shared" si="35"/>
        <v>100</v>
      </c>
    </row>
    <row r="346" spans="1:5" ht="24.95" customHeight="1">
      <c r="A346" s="99" t="s">
        <v>423</v>
      </c>
      <c r="B346" s="82">
        <v>188</v>
      </c>
      <c r="C346" s="82">
        <v>793</v>
      </c>
      <c r="D346" s="82">
        <v>793</v>
      </c>
      <c r="E346" s="115">
        <f t="shared" si="35"/>
        <v>100</v>
      </c>
    </row>
    <row r="347" spans="1:5" ht="24.95" customHeight="1">
      <c r="A347" s="99" t="s">
        <v>424</v>
      </c>
      <c r="B347" s="82">
        <v>0</v>
      </c>
      <c r="C347" s="82">
        <v>0</v>
      </c>
      <c r="D347" s="82">
        <v>0</v>
      </c>
      <c r="E347" s="115"/>
    </row>
    <row r="348" spans="1:5" ht="24.95" customHeight="1">
      <c r="A348" s="99" t="s">
        <v>631</v>
      </c>
      <c r="B348" s="82">
        <v>6</v>
      </c>
      <c r="C348" s="82">
        <v>55</v>
      </c>
      <c r="D348" s="82">
        <v>55</v>
      </c>
      <c r="E348" s="115">
        <f t="shared" ref="E348:E351" si="36">D348/C348*100</f>
        <v>100</v>
      </c>
    </row>
    <row r="349" spans="1:5" ht="24.95" customHeight="1">
      <c r="A349" s="99" t="s">
        <v>632</v>
      </c>
      <c r="B349" s="82">
        <v>36</v>
      </c>
      <c r="C349" s="82">
        <v>34</v>
      </c>
      <c r="D349" s="82">
        <v>34</v>
      </c>
      <c r="E349" s="115">
        <f t="shared" si="36"/>
        <v>100</v>
      </c>
    </row>
    <row r="350" spans="1:5" ht="24.95" customHeight="1">
      <c r="A350" s="99" t="s">
        <v>633</v>
      </c>
      <c r="B350" s="82">
        <v>90</v>
      </c>
      <c r="C350" s="82">
        <v>90</v>
      </c>
      <c r="D350" s="82">
        <v>90</v>
      </c>
      <c r="E350" s="115">
        <f t="shared" si="36"/>
        <v>100</v>
      </c>
    </row>
    <row r="351" spans="1:5" ht="24.95" customHeight="1">
      <c r="A351" s="99" t="s">
        <v>634</v>
      </c>
      <c r="B351" s="82">
        <v>44</v>
      </c>
      <c r="C351" s="82">
        <v>156</v>
      </c>
      <c r="D351" s="82">
        <v>156</v>
      </c>
      <c r="E351" s="115">
        <f t="shared" si="36"/>
        <v>100</v>
      </c>
    </row>
    <row r="352" spans="1:5" ht="24.95" customHeight="1">
      <c r="A352" s="99" t="s">
        <v>635</v>
      </c>
      <c r="B352" s="82">
        <v>0</v>
      </c>
      <c r="C352" s="82">
        <v>0</v>
      </c>
      <c r="D352" s="82">
        <v>0</v>
      </c>
      <c r="E352" s="115"/>
    </row>
    <row r="353" spans="1:5" ht="24.95" customHeight="1">
      <c r="A353" s="99" t="s">
        <v>636</v>
      </c>
      <c r="B353" s="82">
        <v>0</v>
      </c>
      <c r="C353" s="82">
        <v>0</v>
      </c>
      <c r="D353" s="82">
        <v>0</v>
      </c>
      <c r="E353" s="115"/>
    </row>
    <row r="354" spans="1:5" ht="24.95" customHeight="1">
      <c r="A354" s="99" t="s">
        <v>637</v>
      </c>
      <c r="B354" s="82">
        <v>1</v>
      </c>
      <c r="C354" s="82">
        <v>66</v>
      </c>
      <c r="D354" s="82">
        <v>66</v>
      </c>
      <c r="E354" s="115">
        <f t="shared" ref="E354:E359" si="37">D354/C354*100</f>
        <v>100</v>
      </c>
    </row>
    <row r="355" spans="1:5" ht="24.95" customHeight="1">
      <c r="A355" s="99" t="s">
        <v>638</v>
      </c>
      <c r="B355" s="82">
        <v>0</v>
      </c>
      <c r="C355" s="82">
        <v>2</v>
      </c>
      <c r="D355" s="82">
        <v>2</v>
      </c>
      <c r="E355" s="115">
        <f t="shared" si="37"/>
        <v>100</v>
      </c>
    </row>
    <row r="356" spans="1:5" ht="24.95" customHeight="1">
      <c r="A356" s="99" t="s">
        <v>639</v>
      </c>
      <c r="B356" s="82">
        <v>10</v>
      </c>
      <c r="C356" s="82">
        <v>103</v>
      </c>
      <c r="D356" s="82">
        <v>103</v>
      </c>
      <c r="E356" s="115">
        <f t="shared" si="37"/>
        <v>100</v>
      </c>
    </row>
    <row r="357" spans="1:5" ht="24.95" customHeight="1">
      <c r="A357" s="99" t="s">
        <v>463</v>
      </c>
      <c r="B357" s="82">
        <v>0</v>
      </c>
      <c r="C357" s="82">
        <v>27</v>
      </c>
      <c r="D357" s="82">
        <v>27</v>
      </c>
      <c r="E357" s="115">
        <f t="shared" si="37"/>
        <v>100</v>
      </c>
    </row>
    <row r="358" spans="1:5" ht="24.95" customHeight="1">
      <c r="A358" s="99" t="s">
        <v>431</v>
      </c>
      <c r="B358" s="82">
        <v>486</v>
      </c>
      <c r="C358" s="82">
        <v>135</v>
      </c>
      <c r="D358" s="82">
        <v>135</v>
      </c>
      <c r="E358" s="115">
        <f t="shared" si="37"/>
        <v>100</v>
      </c>
    </row>
    <row r="359" spans="1:5" ht="24.95" customHeight="1">
      <c r="A359" s="99" t="s">
        <v>640</v>
      </c>
      <c r="B359" s="82">
        <v>54</v>
      </c>
      <c r="C359" s="82">
        <v>13</v>
      </c>
      <c r="D359" s="82">
        <v>13</v>
      </c>
      <c r="E359" s="115">
        <f t="shared" si="37"/>
        <v>100</v>
      </c>
    </row>
    <row r="360" spans="1:5" ht="24.95" customHeight="1">
      <c r="A360" s="98" t="s">
        <v>641</v>
      </c>
      <c r="B360" s="82">
        <v>0</v>
      </c>
      <c r="C360" s="82">
        <v>0</v>
      </c>
      <c r="D360" s="82">
        <v>0</v>
      </c>
      <c r="E360" s="115"/>
    </row>
    <row r="361" spans="1:5" ht="24.95" customHeight="1">
      <c r="A361" s="99" t="s">
        <v>422</v>
      </c>
      <c r="B361" s="82"/>
      <c r="C361" s="82">
        <v>0</v>
      </c>
      <c r="D361" s="82">
        <v>0</v>
      </c>
      <c r="E361" s="115"/>
    </row>
    <row r="362" spans="1:5" ht="24.95" customHeight="1">
      <c r="A362" s="99" t="s">
        <v>423</v>
      </c>
      <c r="B362" s="82"/>
      <c r="C362" s="82">
        <v>0</v>
      </c>
      <c r="D362" s="82">
        <v>0</v>
      </c>
      <c r="E362" s="115"/>
    </row>
    <row r="363" spans="1:5" ht="24.95" customHeight="1">
      <c r="A363" s="99" t="s">
        <v>424</v>
      </c>
      <c r="B363" s="82"/>
      <c r="C363" s="82">
        <v>0</v>
      </c>
      <c r="D363" s="82">
        <v>0</v>
      </c>
      <c r="E363" s="115"/>
    </row>
    <row r="364" spans="1:5" ht="24.95" customHeight="1">
      <c r="A364" s="99" t="s">
        <v>642</v>
      </c>
      <c r="B364" s="82"/>
      <c r="C364" s="82">
        <v>0</v>
      </c>
      <c r="D364" s="82">
        <v>0</v>
      </c>
      <c r="E364" s="115"/>
    </row>
    <row r="365" spans="1:5" ht="24.95" customHeight="1">
      <c r="A365" s="99" t="s">
        <v>643</v>
      </c>
      <c r="B365" s="82"/>
      <c r="C365" s="82">
        <v>0</v>
      </c>
      <c r="D365" s="82">
        <v>0</v>
      </c>
      <c r="E365" s="115"/>
    </row>
    <row r="366" spans="1:5" ht="24.95" customHeight="1">
      <c r="A366" s="99" t="s">
        <v>644</v>
      </c>
      <c r="B366" s="82"/>
      <c r="C366" s="82">
        <v>0</v>
      </c>
      <c r="D366" s="82">
        <v>0</v>
      </c>
      <c r="E366" s="115"/>
    </row>
    <row r="367" spans="1:5" ht="24.95" customHeight="1">
      <c r="A367" s="99" t="s">
        <v>463</v>
      </c>
      <c r="B367" s="82"/>
      <c r="C367" s="82">
        <v>0</v>
      </c>
      <c r="D367" s="82">
        <v>0</v>
      </c>
      <c r="E367" s="115"/>
    </row>
    <row r="368" spans="1:5" ht="24.95" customHeight="1">
      <c r="A368" s="99" t="s">
        <v>431</v>
      </c>
      <c r="B368" s="82"/>
      <c r="C368" s="82">
        <v>0</v>
      </c>
      <c r="D368" s="82">
        <v>0</v>
      </c>
      <c r="E368" s="115"/>
    </row>
    <row r="369" spans="1:5" ht="24.95" customHeight="1">
      <c r="A369" s="99" t="s">
        <v>645</v>
      </c>
      <c r="B369" s="82"/>
      <c r="C369" s="82">
        <v>0</v>
      </c>
      <c r="D369" s="82">
        <v>0</v>
      </c>
      <c r="E369" s="115"/>
    </row>
    <row r="370" spans="1:5" ht="24.95" customHeight="1">
      <c r="A370" s="98" t="s">
        <v>646</v>
      </c>
      <c r="B370" s="82">
        <v>1590</v>
      </c>
      <c r="C370" s="82">
        <v>1648</v>
      </c>
      <c r="D370" s="82">
        <v>1648</v>
      </c>
      <c r="E370" s="115">
        <f t="shared" ref="E370:E371" si="38">D370/C370*100</f>
        <v>100</v>
      </c>
    </row>
    <row r="371" spans="1:5" ht="24.95" customHeight="1">
      <c r="A371" s="99" t="s">
        <v>422</v>
      </c>
      <c r="B371" s="82">
        <v>1586</v>
      </c>
      <c r="C371" s="82">
        <v>1643</v>
      </c>
      <c r="D371" s="82">
        <v>1643</v>
      </c>
      <c r="E371" s="115">
        <f t="shared" si="38"/>
        <v>100</v>
      </c>
    </row>
    <row r="372" spans="1:5" ht="24.95" customHeight="1">
      <c r="A372" s="99" t="s">
        <v>423</v>
      </c>
      <c r="B372" s="82">
        <v>0</v>
      </c>
      <c r="C372" s="82">
        <v>0</v>
      </c>
      <c r="D372" s="82">
        <v>0</v>
      </c>
      <c r="E372" s="115"/>
    </row>
    <row r="373" spans="1:5" ht="24.95" customHeight="1">
      <c r="A373" s="99" t="s">
        <v>424</v>
      </c>
      <c r="B373" s="82">
        <v>0</v>
      </c>
      <c r="C373" s="82">
        <v>0</v>
      </c>
      <c r="D373" s="82">
        <v>0</v>
      </c>
      <c r="E373" s="115"/>
    </row>
    <row r="374" spans="1:5" ht="24.95" customHeight="1">
      <c r="A374" s="99" t="s">
        <v>647</v>
      </c>
      <c r="B374" s="82">
        <v>0</v>
      </c>
      <c r="C374" s="82">
        <v>0</v>
      </c>
      <c r="D374" s="82">
        <v>0</v>
      </c>
      <c r="E374" s="115"/>
    </row>
    <row r="375" spans="1:5" ht="24.95" customHeight="1">
      <c r="A375" s="99" t="s">
        <v>648</v>
      </c>
      <c r="B375" s="82">
        <v>0</v>
      </c>
      <c r="C375" s="82">
        <v>0</v>
      </c>
      <c r="D375" s="82">
        <v>0</v>
      </c>
      <c r="E375" s="115"/>
    </row>
    <row r="376" spans="1:5" ht="24.95" customHeight="1">
      <c r="A376" s="99" t="s">
        <v>649</v>
      </c>
      <c r="B376" s="82">
        <v>0</v>
      </c>
      <c r="C376" s="82">
        <v>0</v>
      </c>
      <c r="D376" s="82">
        <v>0</v>
      </c>
      <c r="E376" s="115"/>
    </row>
    <row r="377" spans="1:5" ht="24.95" customHeight="1">
      <c r="A377" s="99" t="s">
        <v>463</v>
      </c>
      <c r="B377" s="82">
        <v>0</v>
      </c>
      <c r="C377" s="82">
        <v>0</v>
      </c>
      <c r="D377" s="82">
        <v>0</v>
      </c>
      <c r="E377" s="115"/>
    </row>
    <row r="378" spans="1:5" ht="24.95" customHeight="1">
      <c r="A378" s="99" t="s">
        <v>431</v>
      </c>
      <c r="B378" s="82">
        <v>0</v>
      </c>
      <c r="C378" s="82">
        <v>0</v>
      </c>
      <c r="D378" s="82">
        <v>0</v>
      </c>
      <c r="E378" s="115"/>
    </row>
    <row r="379" spans="1:5" ht="24.95" customHeight="1">
      <c r="A379" s="99" t="s">
        <v>650</v>
      </c>
      <c r="B379" s="82">
        <v>4</v>
      </c>
      <c r="C379" s="82">
        <v>5</v>
      </c>
      <c r="D379" s="82">
        <v>5</v>
      </c>
      <c r="E379" s="115">
        <f>D379/C379*100</f>
        <v>100</v>
      </c>
    </row>
    <row r="380" spans="1:5" ht="24.95" customHeight="1">
      <c r="A380" s="98" t="s">
        <v>651</v>
      </c>
      <c r="B380" s="82">
        <v>0</v>
      </c>
      <c r="C380" s="82">
        <v>0</v>
      </c>
      <c r="D380" s="82">
        <v>0</v>
      </c>
      <c r="E380" s="115"/>
    </row>
    <row r="381" spans="1:5" ht="24.95" customHeight="1">
      <c r="A381" s="99" t="s">
        <v>422</v>
      </c>
      <c r="B381" s="82"/>
      <c r="C381" s="82">
        <v>0</v>
      </c>
      <c r="D381" s="82">
        <v>0</v>
      </c>
      <c r="E381" s="115"/>
    </row>
    <row r="382" spans="1:5" ht="24.95" customHeight="1">
      <c r="A382" s="99" t="s">
        <v>423</v>
      </c>
      <c r="B382" s="82"/>
      <c r="C382" s="82">
        <v>0</v>
      </c>
      <c r="D382" s="82">
        <v>0</v>
      </c>
      <c r="E382" s="115"/>
    </row>
    <row r="383" spans="1:5" ht="24.95" customHeight="1">
      <c r="A383" s="99" t="s">
        <v>424</v>
      </c>
      <c r="B383" s="82"/>
      <c r="C383" s="82">
        <v>0</v>
      </c>
      <c r="D383" s="82">
        <v>0</v>
      </c>
      <c r="E383" s="115"/>
    </row>
    <row r="384" spans="1:5" ht="24.95" customHeight="1">
      <c r="A384" s="99" t="s">
        <v>652</v>
      </c>
      <c r="B384" s="82"/>
      <c r="C384" s="82">
        <v>0</v>
      </c>
      <c r="D384" s="82">
        <v>0</v>
      </c>
      <c r="E384" s="115"/>
    </row>
    <row r="385" spans="1:5" ht="24.95" customHeight="1">
      <c r="A385" s="99" t="s">
        <v>653</v>
      </c>
      <c r="B385" s="82"/>
      <c r="C385" s="82">
        <v>0</v>
      </c>
      <c r="D385" s="82">
        <v>0</v>
      </c>
      <c r="E385" s="115"/>
    </row>
    <row r="386" spans="1:5" ht="24.95" customHeight="1">
      <c r="A386" s="99" t="s">
        <v>431</v>
      </c>
      <c r="B386" s="82"/>
      <c r="C386" s="82">
        <v>0</v>
      </c>
      <c r="D386" s="82">
        <v>0</v>
      </c>
      <c r="E386" s="115"/>
    </row>
    <row r="387" spans="1:5" ht="24.95" customHeight="1">
      <c r="A387" s="99" t="s">
        <v>654</v>
      </c>
      <c r="B387" s="82"/>
      <c r="C387" s="82">
        <v>0</v>
      </c>
      <c r="D387" s="82"/>
      <c r="E387" s="115"/>
    </row>
    <row r="388" spans="1:5" ht="24.95" customHeight="1">
      <c r="A388" s="98" t="s">
        <v>655</v>
      </c>
      <c r="B388" s="82">
        <v>0</v>
      </c>
      <c r="C388" s="82">
        <v>0</v>
      </c>
      <c r="D388" s="82">
        <v>0</v>
      </c>
      <c r="E388" s="115"/>
    </row>
    <row r="389" spans="1:5" ht="24.95" customHeight="1">
      <c r="A389" s="99" t="s">
        <v>422</v>
      </c>
      <c r="B389" s="82"/>
      <c r="C389" s="82">
        <v>0</v>
      </c>
      <c r="D389" s="82">
        <v>0</v>
      </c>
      <c r="E389" s="115"/>
    </row>
    <row r="390" spans="1:5" ht="24.95" customHeight="1">
      <c r="A390" s="99" t="s">
        <v>423</v>
      </c>
      <c r="B390" s="82"/>
      <c r="C390" s="82">
        <v>0</v>
      </c>
      <c r="D390" s="82">
        <v>0</v>
      </c>
      <c r="E390" s="115"/>
    </row>
    <row r="391" spans="1:5" ht="24.95" customHeight="1">
      <c r="A391" s="99" t="s">
        <v>463</v>
      </c>
      <c r="B391" s="82"/>
      <c r="C391" s="82">
        <v>0</v>
      </c>
      <c r="D391" s="82">
        <v>0</v>
      </c>
      <c r="E391" s="115"/>
    </row>
    <row r="392" spans="1:5" ht="24.95" customHeight="1">
      <c r="A392" s="99" t="s">
        <v>656</v>
      </c>
      <c r="B392" s="82"/>
      <c r="C392" s="82">
        <v>0</v>
      </c>
      <c r="D392" s="82">
        <v>0</v>
      </c>
      <c r="E392" s="115"/>
    </row>
    <row r="393" spans="1:5" ht="24.95" customHeight="1">
      <c r="A393" s="99" t="s">
        <v>657</v>
      </c>
      <c r="B393" s="82"/>
      <c r="C393" s="82">
        <v>0</v>
      </c>
      <c r="D393" s="82">
        <v>0</v>
      </c>
      <c r="E393" s="115"/>
    </row>
    <row r="394" spans="1:5" ht="24.95" customHeight="1">
      <c r="A394" s="98" t="s">
        <v>658</v>
      </c>
      <c r="B394" s="82">
        <v>85</v>
      </c>
      <c r="C394" s="82">
        <v>1851</v>
      </c>
      <c r="D394" s="82">
        <v>1851</v>
      </c>
      <c r="E394" s="115">
        <f t="shared" ref="E394:E407" si="39">D394/C394*100</f>
        <v>100</v>
      </c>
    </row>
    <row r="395" spans="1:5" ht="24.95" customHeight="1">
      <c r="A395" s="99" t="s">
        <v>659</v>
      </c>
      <c r="B395" s="82">
        <v>85</v>
      </c>
      <c r="C395" s="82">
        <v>1851</v>
      </c>
      <c r="D395" s="82">
        <v>1851</v>
      </c>
      <c r="E395" s="115">
        <f t="shared" si="39"/>
        <v>100</v>
      </c>
    </row>
    <row r="396" spans="1:5" ht="24.95" customHeight="1">
      <c r="A396" s="98" t="s">
        <v>660</v>
      </c>
      <c r="B396" s="82">
        <v>219250</v>
      </c>
      <c r="C396" s="82">
        <v>275191</v>
      </c>
      <c r="D396" s="82">
        <v>271686</v>
      </c>
      <c r="E396" s="115">
        <f t="shared" si="39"/>
        <v>98.726339160801047</v>
      </c>
    </row>
    <row r="397" spans="1:5" ht="24.95" customHeight="1">
      <c r="A397" s="98" t="s">
        <v>661</v>
      </c>
      <c r="B397" s="82">
        <v>5656</v>
      </c>
      <c r="C397" s="82">
        <v>5977</v>
      </c>
      <c r="D397" s="82">
        <v>5977</v>
      </c>
      <c r="E397" s="115">
        <f t="shared" si="39"/>
        <v>100</v>
      </c>
    </row>
    <row r="398" spans="1:5" ht="24.95" customHeight="1">
      <c r="A398" s="99" t="s">
        <v>422</v>
      </c>
      <c r="B398" s="82">
        <v>2768</v>
      </c>
      <c r="C398" s="82">
        <v>2278</v>
      </c>
      <c r="D398" s="82">
        <v>2278</v>
      </c>
      <c r="E398" s="115">
        <f t="shared" si="39"/>
        <v>100</v>
      </c>
    </row>
    <row r="399" spans="1:5" ht="24.95" customHeight="1">
      <c r="A399" s="99" t="s">
        <v>423</v>
      </c>
      <c r="B399" s="82">
        <v>126</v>
      </c>
      <c r="C399" s="82">
        <v>674</v>
      </c>
      <c r="D399" s="82">
        <v>674</v>
      </c>
      <c r="E399" s="115">
        <f t="shared" si="39"/>
        <v>100</v>
      </c>
    </row>
    <row r="400" spans="1:5" ht="24.95" customHeight="1">
      <c r="A400" s="99" t="s">
        <v>424</v>
      </c>
      <c r="B400" s="82">
        <v>121</v>
      </c>
      <c r="C400" s="82">
        <v>879</v>
      </c>
      <c r="D400" s="82">
        <v>879</v>
      </c>
      <c r="E400" s="115">
        <f t="shared" si="39"/>
        <v>100</v>
      </c>
    </row>
    <row r="401" spans="1:5" ht="24.95" customHeight="1">
      <c r="A401" s="99" t="s">
        <v>662</v>
      </c>
      <c r="B401" s="82">
        <v>2641</v>
      </c>
      <c r="C401" s="82">
        <v>2146</v>
      </c>
      <c r="D401" s="82">
        <v>2146</v>
      </c>
      <c r="E401" s="115">
        <f t="shared" si="39"/>
        <v>100</v>
      </c>
    </row>
    <row r="402" spans="1:5" ht="24.95" customHeight="1">
      <c r="A402" s="98" t="s">
        <v>663</v>
      </c>
      <c r="B402" s="82">
        <v>177054</v>
      </c>
      <c r="C402" s="82">
        <v>218731</v>
      </c>
      <c r="D402" s="82">
        <v>218051</v>
      </c>
      <c r="E402" s="115">
        <f t="shared" si="39"/>
        <v>99.689115854634238</v>
      </c>
    </row>
    <row r="403" spans="1:5" ht="24.95" customHeight="1">
      <c r="A403" s="99" t="s">
        <v>664</v>
      </c>
      <c r="B403" s="82">
        <v>5715</v>
      </c>
      <c r="C403" s="82">
        <v>11560</v>
      </c>
      <c r="D403" s="82">
        <v>11560</v>
      </c>
      <c r="E403" s="115">
        <f t="shared" si="39"/>
        <v>100</v>
      </c>
    </row>
    <row r="404" spans="1:5" ht="24.95" customHeight="1">
      <c r="A404" s="99" t="s">
        <v>665</v>
      </c>
      <c r="B404" s="82">
        <v>54075</v>
      </c>
      <c r="C404" s="82">
        <v>72962</v>
      </c>
      <c r="D404" s="82">
        <v>72962</v>
      </c>
      <c r="E404" s="115">
        <f t="shared" si="39"/>
        <v>100</v>
      </c>
    </row>
    <row r="405" spans="1:5" ht="24.95" customHeight="1">
      <c r="A405" s="99" t="s">
        <v>666</v>
      </c>
      <c r="B405" s="82">
        <v>53913</v>
      </c>
      <c r="C405" s="82">
        <v>62394</v>
      </c>
      <c r="D405" s="82">
        <v>62394</v>
      </c>
      <c r="E405" s="115">
        <f t="shared" si="39"/>
        <v>100</v>
      </c>
    </row>
    <row r="406" spans="1:5" ht="24.95" customHeight="1">
      <c r="A406" s="99" t="s">
        <v>667</v>
      </c>
      <c r="B406" s="82">
        <v>32449</v>
      </c>
      <c r="C406" s="82">
        <v>34840</v>
      </c>
      <c r="D406" s="82">
        <v>34840</v>
      </c>
      <c r="E406" s="115">
        <f t="shared" si="39"/>
        <v>100</v>
      </c>
    </row>
    <row r="407" spans="1:5" ht="24.95" customHeight="1">
      <c r="A407" s="99" t="s">
        <v>668</v>
      </c>
      <c r="B407" s="82">
        <v>28627</v>
      </c>
      <c r="C407" s="82">
        <v>34325</v>
      </c>
      <c r="D407" s="82">
        <v>33645</v>
      </c>
      <c r="E407" s="115">
        <f t="shared" si="39"/>
        <v>98.018936635105618</v>
      </c>
    </row>
    <row r="408" spans="1:5" ht="24.95" customHeight="1">
      <c r="A408" s="99" t="s">
        <v>669</v>
      </c>
      <c r="B408" s="82">
        <v>0</v>
      </c>
      <c r="C408" s="82">
        <v>0</v>
      </c>
      <c r="D408" s="82">
        <v>0</v>
      </c>
      <c r="E408" s="115"/>
    </row>
    <row r="409" spans="1:5" ht="24.95" customHeight="1">
      <c r="A409" s="99" t="s">
        <v>670</v>
      </c>
      <c r="B409" s="82">
        <v>0</v>
      </c>
      <c r="C409" s="82">
        <v>0</v>
      </c>
      <c r="D409" s="82">
        <v>0</v>
      </c>
      <c r="E409" s="115"/>
    </row>
    <row r="410" spans="1:5" ht="24.95" customHeight="1">
      <c r="A410" s="99" t="s">
        <v>671</v>
      </c>
      <c r="B410" s="82">
        <v>2275</v>
      </c>
      <c r="C410" s="82">
        <v>2650</v>
      </c>
      <c r="D410" s="82">
        <v>2650</v>
      </c>
      <c r="E410" s="115">
        <f t="shared" ref="E410:E411" si="40">D410/C410*100</f>
        <v>100</v>
      </c>
    </row>
    <row r="411" spans="1:5" ht="24.95" customHeight="1">
      <c r="A411" s="98" t="s">
        <v>672</v>
      </c>
      <c r="B411" s="82">
        <v>12082</v>
      </c>
      <c r="C411" s="82">
        <v>15590</v>
      </c>
      <c r="D411" s="82">
        <v>15590</v>
      </c>
      <c r="E411" s="115">
        <f t="shared" si="40"/>
        <v>100</v>
      </c>
    </row>
    <row r="412" spans="1:5" ht="24.95" customHeight="1">
      <c r="A412" s="99" t="s">
        <v>673</v>
      </c>
      <c r="B412" s="82">
        <v>0</v>
      </c>
      <c r="C412" s="82">
        <v>0</v>
      </c>
      <c r="D412" s="82">
        <v>0</v>
      </c>
      <c r="E412" s="115"/>
    </row>
    <row r="413" spans="1:5" ht="24.95" customHeight="1">
      <c r="A413" s="99" t="s">
        <v>674</v>
      </c>
      <c r="B413" s="82">
        <v>12080</v>
      </c>
      <c r="C413" s="82">
        <v>15004</v>
      </c>
      <c r="D413" s="82">
        <v>15004</v>
      </c>
      <c r="E413" s="115">
        <f t="shared" ref="E413:E414" si="41">D413/C413*100</f>
        <v>100</v>
      </c>
    </row>
    <row r="414" spans="1:5" ht="24.95" customHeight="1">
      <c r="A414" s="99" t="s">
        <v>675</v>
      </c>
      <c r="B414" s="82">
        <v>0</v>
      </c>
      <c r="C414" s="82">
        <v>563</v>
      </c>
      <c r="D414" s="82">
        <v>563</v>
      </c>
      <c r="E414" s="115">
        <f t="shared" si="41"/>
        <v>100</v>
      </c>
    </row>
    <row r="415" spans="1:5" ht="24.95" customHeight="1">
      <c r="A415" s="99" t="s">
        <v>676</v>
      </c>
      <c r="B415" s="82">
        <v>0</v>
      </c>
      <c r="C415" s="82">
        <v>0</v>
      </c>
      <c r="D415" s="82">
        <v>0</v>
      </c>
      <c r="E415" s="115"/>
    </row>
    <row r="416" spans="1:5" ht="24.95" customHeight="1">
      <c r="A416" s="99" t="s">
        <v>677</v>
      </c>
      <c r="B416" s="82">
        <v>0</v>
      </c>
      <c r="C416" s="82">
        <v>0</v>
      </c>
      <c r="D416" s="82">
        <v>0</v>
      </c>
      <c r="E416" s="115"/>
    </row>
    <row r="417" spans="1:5" ht="24.95" customHeight="1">
      <c r="A417" s="99" t="s">
        <v>678</v>
      </c>
      <c r="B417" s="82">
        <v>2</v>
      </c>
      <c r="C417" s="82">
        <v>23</v>
      </c>
      <c r="D417" s="82">
        <v>23</v>
      </c>
      <c r="E417" s="115">
        <f>D417/C417*100</f>
        <v>100</v>
      </c>
    </row>
    <row r="418" spans="1:5" ht="24.95" customHeight="1">
      <c r="A418" s="98" t="s">
        <v>679</v>
      </c>
      <c r="B418" s="82">
        <v>0</v>
      </c>
      <c r="C418" s="82">
        <v>0</v>
      </c>
      <c r="D418" s="82">
        <v>0</v>
      </c>
      <c r="E418" s="115"/>
    </row>
    <row r="419" spans="1:5" ht="24.95" customHeight="1">
      <c r="A419" s="99" t="s">
        <v>680</v>
      </c>
      <c r="B419" s="82">
        <v>0</v>
      </c>
      <c r="C419" s="82">
        <v>0</v>
      </c>
      <c r="D419" s="82">
        <v>0</v>
      </c>
      <c r="E419" s="115"/>
    </row>
    <row r="420" spans="1:5" ht="24.95" customHeight="1">
      <c r="A420" s="99" t="s">
        <v>681</v>
      </c>
      <c r="B420" s="82">
        <v>0</v>
      </c>
      <c r="C420" s="82">
        <v>0</v>
      </c>
      <c r="D420" s="82">
        <v>0</v>
      </c>
      <c r="E420" s="115"/>
    </row>
    <row r="421" spans="1:5" ht="24.95" customHeight="1">
      <c r="A421" s="99" t="s">
        <v>682</v>
      </c>
      <c r="B421" s="82">
        <v>0</v>
      </c>
      <c r="C421" s="82">
        <v>0</v>
      </c>
      <c r="D421" s="82">
        <v>0</v>
      </c>
      <c r="E421" s="115"/>
    </row>
    <row r="422" spans="1:5" ht="24.95" customHeight="1">
      <c r="A422" s="99" t="s">
        <v>683</v>
      </c>
      <c r="B422" s="82">
        <v>0</v>
      </c>
      <c r="C422" s="82">
        <v>0</v>
      </c>
      <c r="D422" s="82">
        <v>0</v>
      </c>
      <c r="E422" s="115"/>
    </row>
    <row r="423" spans="1:5" ht="24.95" customHeight="1">
      <c r="A423" s="99" t="s">
        <v>684</v>
      </c>
      <c r="B423" s="82">
        <v>0</v>
      </c>
      <c r="C423" s="82">
        <v>0</v>
      </c>
      <c r="D423" s="82">
        <v>0</v>
      </c>
      <c r="E423" s="115"/>
    </row>
    <row r="424" spans="1:5" ht="24.95" customHeight="1">
      <c r="A424" s="98" t="s">
        <v>685</v>
      </c>
      <c r="B424" s="82">
        <v>878</v>
      </c>
      <c r="C424" s="82">
        <v>849</v>
      </c>
      <c r="D424" s="82">
        <v>849</v>
      </c>
      <c r="E424" s="115">
        <f t="shared" ref="E424:E425" si="42">D424/C424*100</f>
        <v>100</v>
      </c>
    </row>
    <row r="425" spans="1:5" ht="24.95" customHeight="1">
      <c r="A425" s="99" t="s">
        <v>686</v>
      </c>
      <c r="B425" s="82">
        <v>878</v>
      </c>
      <c r="C425" s="82">
        <v>849</v>
      </c>
      <c r="D425" s="82">
        <v>849</v>
      </c>
      <c r="E425" s="115">
        <f t="shared" si="42"/>
        <v>100</v>
      </c>
    </row>
    <row r="426" spans="1:5" ht="24.95" customHeight="1">
      <c r="A426" s="99" t="s">
        <v>687</v>
      </c>
      <c r="B426" s="82"/>
      <c r="C426" s="82">
        <v>0</v>
      </c>
      <c r="D426" s="82">
        <v>0</v>
      </c>
      <c r="E426" s="115"/>
    </row>
    <row r="427" spans="1:5" ht="24.95" customHeight="1">
      <c r="A427" s="99" t="s">
        <v>688</v>
      </c>
      <c r="B427" s="82"/>
      <c r="C427" s="82">
        <v>0</v>
      </c>
      <c r="D427" s="82">
        <v>0</v>
      </c>
      <c r="E427" s="115"/>
    </row>
    <row r="428" spans="1:5" ht="24.95" customHeight="1">
      <c r="A428" s="98" t="s">
        <v>689</v>
      </c>
      <c r="B428" s="82">
        <v>0</v>
      </c>
      <c r="C428" s="82">
        <v>0</v>
      </c>
      <c r="D428" s="82">
        <v>0</v>
      </c>
      <c r="E428" s="115"/>
    </row>
    <row r="429" spans="1:5" ht="24.95" customHeight="1">
      <c r="A429" s="99" t="s">
        <v>690</v>
      </c>
      <c r="B429" s="82"/>
      <c r="C429" s="82">
        <v>0</v>
      </c>
      <c r="D429" s="82">
        <v>0</v>
      </c>
      <c r="E429" s="115"/>
    </row>
    <row r="430" spans="1:5" ht="24.95" customHeight="1">
      <c r="A430" s="99" t="s">
        <v>691</v>
      </c>
      <c r="B430" s="82"/>
      <c r="C430" s="82">
        <v>0</v>
      </c>
      <c r="D430" s="82">
        <v>0</v>
      </c>
      <c r="E430" s="115"/>
    </row>
    <row r="431" spans="1:5" ht="24.95" customHeight="1">
      <c r="A431" s="99" t="s">
        <v>692</v>
      </c>
      <c r="B431" s="82"/>
      <c r="C431" s="82">
        <v>0</v>
      </c>
      <c r="D431" s="82">
        <v>0</v>
      </c>
      <c r="E431" s="115"/>
    </row>
    <row r="432" spans="1:5" ht="24.95" customHeight="1">
      <c r="A432" s="98" t="s">
        <v>693</v>
      </c>
      <c r="B432" s="82">
        <v>564</v>
      </c>
      <c r="C432" s="82">
        <v>639</v>
      </c>
      <c r="D432" s="82">
        <v>639</v>
      </c>
      <c r="E432" s="115">
        <f t="shared" ref="E432:E433" si="43">D432/C432*100</f>
        <v>100</v>
      </c>
    </row>
    <row r="433" spans="1:5" ht="24.95" customHeight="1">
      <c r="A433" s="99" t="s">
        <v>694</v>
      </c>
      <c r="B433" s="82">
        <v>564</v>
      </c>
      <c r="C433" s="82">
        <v>619</v>
      </c>
      <c r="D433" s="82">
        <v>619</v>
      </c>
      <c r="E433" s="115">
        <f t="shared" si="43"/>
        <v>100</v>
      </c>
    </row>
    <row r="434" spans="1:5" ht="24.95" customHeight="1">
      <c r="A434" s="99" t="s">
        <v>695</v>
      </c>
      <c r="B434" s="82"/>
      <c r="C434" s="82">
        <v>0</v>
      </c>
      <c r="D434" s="82">
        <v>0</v>
      </c>
      <c r="E434" s="115"/>
    </row>
    <row r="435" spans="1:5" ht="24.95" customHeight="1">
      <c r="A435" s="99" t="s">
        <v>696</v>
      </c>
      <c r="B435" s="82"/>
      <c r="C435" s="82">
        <v>20</v>
      </c>
      <c r="D435" s="82">
        <v>20</v>
      </c>
      <c r="E435" s="115">
        <f t="shared" ref="E435:E439" si="44">D435/C435*100</f>
        <v>100</v>
      </c>
    </row>
    <row r="436" spans="1:5" ht="24.95" customHeight="1">
      <c r="A436" s="98" t="s">
        <v>697</v>
      </c>
      <c r="B436" s="82">
        <v>1964</v>
      </c>
      <c r="C436" s="82">
        <v>2146</v>
      </c>
      <c r="D436" s="82">
        <v>2146</v>
      </c>
      <c r="E436" s="115">
        <f t="shared" si="44"/>
        <v>100</v>
      </c>
    </row>
    <row r="437" spans="1:5" ht="24.95" customHeight="1">
      <c r="A437" s="99" t="s">
        <v>698</v>
      </c>
      <c r="B437" s="82">
        <v>279</v>
      </c>
      <c r="C437" s="82">
        <v>284</v>
      </c>
      <c r="D437" s="82">
        <v>284</v>
      </c>
      <c r="E437" s="115">
        <f t="shared" si="44"/>
        <v>100</v>
      </c>
    </row>
    <row r="438" spans="1:5" ht="24.95" customHeight="1">
      <c r="A438" s="99" t="s">
        <v>699</v>
      </c>
      <c r="B438" s="82">
        <v>1665</v>
      </c>
      <c r="C438" s="82">
        <v>1812</v>
      </c>
      <c r="D438" s="82">
        <v>1812</v>
      </c>
      <c r="E438" s="115">
        <f t="shared" si="44"/>
        <v>100</v>
      </c>
    </row>
    <row r="439" spans="1:5" ht="24.95" customHeight="1">
      <c r="A439" s="99" t="s">
        <v>700</v>
      </c>
      <c r="B439" s="82">
        <v>20</v>
      </c>
      <c r="C439" s="82">
        <v>43</v>
      </c>
      <c r="D439" s="82">
        <v>43</v>
      </c>
      <c r="E439" s="115">
        <f t="shared" si="44"/>
        <v>100</v>
      </c>
    </row>
    <row r="440" spans="1:5" ht="24.95" customHeight="1">
      <c r="A440" s="99" t="s">
        <v>701</v>
      </c>
      <c r="B440" s="82">
        <v>0</v>
      </c>
      <c r="C440" s="82">
        <v>0</v>
      </c>
      <c r="D440" s="82">
        <v>0</v>
      </c>
      <c r="E440" s="115"/>
    </row>
    <row r="441" spans="1:5" ht="24.95" customHeight="1">
      <c r="A441" s="99" t="s">
        <v>702</v>
      </c>
      <c r="B441" s="82">
        <v>0</v>
      </c>
      <c r="C441" s="82">
        <v>7</v>
      </c>
      <c r="D441" s="82">
        <v>7</v>
      </c>
      <c r="E441" s="115">
        <f t="shared" ref="E441:E442" si="45">D441/C441*100</f>
        <v>100</v>
      </c>
    </row>
    <row r="442" spans="1:5" ht="24.95" customHeight="1">
      <c r="A442" s="98" t="s">
        <v>703</v>
      </c>
      <c r="B442" s="82">
        <v>15886</v>
      </c>
      <c r="C442" s="82">
        <v>15710</v>
      </c>
      <c r="D442" s="82">
        <v>14671</v>
      </c>
      <c r="E442" s="115">
        <f t="shared" si="45"/>
        <v>93.386378103119029</v>
      </c>
    </row>
    <row r="443" spans="1:5" ht="24.95" customHeight="1">
      <c r="A443" s="99" t="s">
        <v>704</v>
      </c>
      <c r="B443" s="82">
        <v>0</v>
      </c>
      <c r="C443" s="82">
        <v>0</v>
      </c>
      <c r="D443" s="82">
        <v>0</v>
      </c>
      <c r="E443" s="115"/>
    </row>
    <row r="444" spans="1:5" ht="24.95" customHeight="1">
      <c r="A444" s="99" t="s">
        <v>705</v>
      </c>
      <c r="B444" s="82">
        <v>0</v>
      </c>
      <c r="C444" s="82">
        <v>9</v>
      </c>
      <c r="D444" s="82">
        <v>9</v>
      </c>
      <c r="E444" s="115">
        <f t="shared" ref="E444:E446" si="46">D444/C444*100</f>
        <v>100</v>
      </c>
    </row>
    <row r="445" spans="1:5" ht="24.95" customHeight="1">
      <c r="A445" s="99" t="s">
        <v>706</v>
      </c>
      <c r="B445" s="82">
        <v>3200</v>
      </c>
      <c r="C445" s="82">
        <v>2500</v>
      </c>
      <c r="D445" s="82">
        <v>2500</v>
      </c>
      <c r="E445" s="115">
        <f t="shared" si="46"/>
        <v>100</v>
      </c>
    </row>
    <row r="446" spans="1:5" ht="24.95" customHeight="1">
      <c r="A446" s="99" t="s">
        <v>707</v>
      </c>
      <c r="B446" s="82">
        <v>0</v>
      </c>
      <c r="C446" s="82">
        <v>1238</v>
      </c>
      <c r="D446" s="82">
        <v>1238</v>
      </c>
      <c r="E446" s="115">
        <f t="shared" si="46"/>
        <v>100</v>
      </c>
    </row>
    <row r="447" spans="1:5" ht="24.95" customHeight="1">
      <c r="A447" s="99" t="s">
        <v>708</v>
      </c>
      <c r="B447" s="82">
        <v>0</v>
      </c>
      <c r="C447" s="82">
        <v>0</v>
      </c>
      <c r="D447" s="82">
        <v>0</v>
      </c>
      <c r="E447" s="115"/>
    </row>
    <row r="448" spans="1:5" ht="24.95" customHeight="1">
      <c r="A448" s="99" t="s">
        <v>709</v>
      </c>
      <c r="B448" s="82">
        <v>12686</v>
      </c>
      <c r="C448" s="82">
        <v>11963</v>
      </c>
      <c r="D448" s="82">
        <v>10924</v>
      </c>
      <c r="E448" s="115">
        <f t="shared" ref="E448:E458" si="47">D448/C448*100</f>
        <v>91.314887570007514</v>
      </c>
    </row>
    <row r="449" spans="1:5" ht="24.95" customHeight="1">
      <c r="A449" s="98" t="s">
        <v>710</v>
      </c>
      <c r="B449" s="82">
        <v>5166</v>
      </c>
      <c r="C449" s="82">
        <v>15549</v>
      </c>
      <c r="D449" s="82">
        <v>13763</v>
      </c>
      <c r="E449" s="115">
        <f t="shared" si="47"/>
        <v>88.513730786545764</v>
      </c>
    </row>
    <row r="450" spans="1:5" ht="24.95" customHeight="1">
      <c r="A450" s="99" t="s">
        <v>711</v>
      </c>
      <c r="B450" s="82">
        <v>5166</v>
      </c>
      <c r="C450" s="82">
        <v>15549</v>
      </c>
      <c r="D450" s="82">
        <v>13763</v>
      </c>
      <c r="E450" s="115">
        <f t="shared" si="47"/>
        <v>88.513730786545764</v>
      </c>
    </row>
    <row r="451" spans="1:5" ht="24.95" customHeight="1">
      <c r="A451" s="98" t="s">
        <v>712</v>
      </c>
      <c r="B451" s="82">
        <v>6848</v>
      </c>
      <c r="C451" s="82">
        <v>14904</v>
      </c>
      <c r="D451" s="82">
        <v>14904</v>
      </c>
      <c r="E451" s="115">
        <f t="shared" si="47"/>
        <v>100</v>
      </c>
    </row>
    <row r="452" spans="1:5" ht="24.95" customHeight="1">
      <c r="A452" s="98" t="s">
        <v>713</v>
      </c>
      <c r="B452" s="82">
        <v>3054</v>
      </c>
      <c r="C452" s="82">
        <v>2618</v>
      </c>
      <c r="D452" s="82">
        <v>2618</v>
      </c>
      <c r="E452" s="115">
        <f t="shared" si="47"/>
        <v>100</v>
      </c>
    </row>
    <row r="453" spans="1:5" ht="24.95" customHeight="1">
      <c r="A453" s="99" t="s">
        <v>422</v>
      </c>
      <c r="B453" s="82">
        <v>2338</v>
      </c>
      <c r="C453" s="82">
        <v>2120</v>
      </c>
      <c r="D453" s="82">
        <v>2120</v>
      </c>
      <c r="E453" s="115">
        <f t="shared" si="47"/>
        <v>100</v>
      </c>
    </row>
    <row r="454" spans="1:5" ht="24.95" customHeight="1">
      <c r="A454" s="99" t="s">
        <v>423</v>
      </c>
      <c r="B454" s="82">
        <v>50</v>
      </c>
      <c r="C454" s="82">
        <v>59</v>
      </c>
      <c r="D454" s="82">
        <v>59</v>
      </c>
      <c r="E454" s="115">
        <f t="shared" si="47"/>
        <v>100</v>
      </c>
    </row>
    <row r="455" spans="1:5" ht="24.95" customHeight="1">
      <c r="A455" s="99" t="s">
        <v>424</v>
      </c>
      <c r="B455" s="82">
        <v>38</v>
      </c>
      <c r="C455" s="82">
        <v>85</v>
      </c>
      <c r="D455" s="82">
        <v>85</v>
      </c>
      <c r="E455" s="115">
        <f t="shared" si="47"/>
        <v>100</v>
      </c>
    </row>
    <row r="456" spans="1:5" ht="24.95" customHeight="1">
      <c r="A456" s="99" t="s">
        <v>714</v>
      </c>
      <c r="B456" s="82">
        <v>628</v>
      </c>
      <c r="C456" s="82">
        <v>354</v>
      </c>
      <c r="D456" s="82">
        <v>354</v>
      </c>
      <c r="E456" s="115">
        <f t="shared" si="47"/>
        <v>100</v>
      </c>
    </row>
    <row r="457" spans="1:5" ht="24.95" customHeight="1">
      <c r="A457" s="98" t="s">
        <v>715</v>
      </c>
      <c r="B457" s="82">
        <v>1998</v>
      </c>
      <c r="C457" s="82">
        <v>2042</v>
      </c>
      <c r="D457" s="82">
        <v>2042</v>
      </c>
      <c r="E457" s="115">
        <f t="shared" si="47"/>
        <v>100</v>
      </c>
    </row>
    <row r="458" spans="1:5" ht="24.95" customHeight="1">
      <c r="A458" s="99" t="s">
        <v>716</v>
      </c>
      <c r="B458" s="82">
        <v>1905</v>
      </c>
      <c r="C458" s="82">
        <v>1893</v>
      </c>
      <c r="D458" s="82">
        <v>1893</v>
      </c>
      <c r="E458" s="115">
        <f t="shared" si="47"/>
        <v>100</v>
      </c>
    </row>
    <row r="459" spans="1:5" ht="24.95" customHeight="1">
      <c r="A459" s="99" t="s">
        <v>717</v>
      </c>
      <c r="B459" s="82">
        <v>0</v>
      </c>
      <c r="C459" s="82">
        <v>0</v>
      </c>
      <c r="D459" s="82">
        <v>0</v>
      </c>
      <c r="E459" s="115"/>
    </row>
    <row r="460" spans="1:5" ht="24.95" customHeight="1">
      <c r="A460" s="99" t="s">
        <v>718</v>
      </c>
      <c r="B460" s="82">
        <v>0</v>
      </c>
      <c r="C460" s="82">
        <v>0</v>
      </c>
      <c r="D460" s="82">
        <v>0</v>
      </c>
      <c r="E460" s="115"/>
    </row>
    <row r="461" spans="1:5" ht="24.95" customHeight="1">
      <c r="A461" s="99" t="s">
        <v>719</v>
      </c>
      <c r="B461" s="82">
        <v>0</v>
      </c>
      <c r="C461" s="82">
        <v>0</v>
      </c>
      <c r="D461" s="82">
        <v>0</v>
      </c>
      <c r="E461" s="115"/>
    </row>
    <row r="462" spans="1:5" ht="24.95" customHeight="1">
      <c r="A462" s="99" t="s">
        <v>720</v>
      </c>
      <c r="B462" s="82">
        <v>0</v>
      </c>
      <c r="C462" s="82">
        <v>0</v>
      </c>
      <c r="D462" s="82">
        <v>0</v>
      </c>
      <c r="E462" s="115"/>
    </row>
    <row r="463" spans="1:5" ht="24.95" customHeight="1">
      <c r="A463" s="99" t="s">
        <v>721</v>
      </c>
      <c r="B463" s="82">
        <v>0</v>
      </c>
      <c r="C463" s="82">
        <v>60</v>
      </c>
      <c r="D463" s="82">
        <v>60</v>
      </c>
      <c r="E463" s="115">
        <f>D463/C463*100</f>
        <v>100</v>
      </c>
    </row>
    <row r="464" spans="1:5" ht="24.95" customHeight="1">
      <c r="A464" s="99" t="s">
        <v>722</v>
      </c>
      <c r="B464" s="82">
        <v>0</v>
      </c>
      <c r="C464" s="82">
        <v>0</v>
      </c>
      <c r="D464" s="82">
        <v>0</v>
      </c>
      <c r="E464" s="115"/>
    </row>
    <row r="465" spans="1:5" ht="24.95" customHeight="1">
      <c r="A465" s="99" t="s">
        <v>723</v>
      </c>
      <c r="B465" s="82">
        <v>93</v>
      </c>
      <c r="C465" s="82">
        <v>89</v>
      </c>
      <c r="D465" s="82">
        <v>89</v>
      </c>
      <c r="E465" s="115">
        <f t="shared" ref="E465:E466" si="48">D465/C465*100</f>
        <v>100</v>
      </c>
    </row>
    <row r="466" spans="1:5" ht="24.95" customHeight="1">
      <c r="A466" s="98" t="s">
        <v>724</v>
      </c>
      <c r="B466" s="82">
        <v>0</v>
      </c>
      <c r="C466" s="82">
        <v>5975</v>
      </c>
      <c r="D466" s="82">
        <v>5975</v>
      </c>
      <c r="E466" s="115">
        <f t="shared" si="48"/>
        <v>100</v>
      </c>
    </row>
    <row r="467" spans="1:5" ht="24.95" customHeight="1">
      <c r="A467" s="99" t="s">
        <v>716</v>
      </c>
      <c r="B467" s="82"/>
      <c r="C467" s="82">
        <v>0</v>
      </c>
      <c r="D467" s="82">
        <v>0</v>
      </c>
      <c r="E467" s="115"/>
    </row>
    <row r="468" spans="1:5" ht="24.95" customHeight="1">
      <c r="A468" s="99" t="s">
        <v>725</v>
      </c>
      <c r="B468" s="82"/>
      <c r="C468" s="82">
        <v>95</v>
      </c>
      <c r="D468" s="82">
        <v>95</v>
      </c>
      <c r="E468" s="115">
        <f t="shared" ref="E468:E469" si="49">D468/C468*100</f>
        <v>100</v>
      </c>
    </row>
    <row r="469" spans="1:5" ht="24.95" customHeight="1">
      <c r="A469" s="99" t="s">
        <v>726</v>
      </c>
      <c r="B469" s="82"/>
      <c r="C469" s="82">
        <v>5880</v>
      </c>
      <c r="D469" s="82">
        <v>5880</v>
      </c>
      <c r="E469" s="115">
        <f t="shared" si="49"/>
        <v>100</v>
      </c>
    </row>
    <row r="470" spans="1:5" ht="24.95" customHeight="1">
      <c r="A470" s="99" t="s">
        <v>727</v>
      </c>
      <c r="B470" s="82"/>
      <c r="C470" s="82">
        <v>0</v>
      </c>
      <c r="D470" s="82">
        <v>0</v>
      </c>
      <c r="E470" s="115"/>
    </row>
    <row r="471" spans="1:5" ht="24.95" customHeight="1">
      <c r="A471" s="99" t="s">
        <v>728</v>
      </c>
      <c r="B471" s="82"/>
      <c r="C471" s="82">
        <v>0</v>
      </c>
      <c r="D471" s="82">
        <v>0</v>
      </c>
      <c r="E471" s="115"/>
    </row>
    <row r="472" spans="1:5" ht="24.95" customHeight="1">
      <c r="A472" s="98" t="s">
        <v>729</v>
      </c>
      <c r="B472" s="82">
        <v>449</v>
      </c>
      <c r="C472" s="82">
        <v>868</v>
      </c>
      <c r="D472" s="82">
        <v>868</v>
      </c>
      <c r="E472" s="115">
        <f>D472/C472*100</f>
        <v>100</v>
      </c>
    </row>
    <row r="473" spans="1:5" ht="24.95" customHeight="1">
      <c r="A473" s="99" t="s">
        <v>716</v>
      </c>
      <c r="B473" s="82">
        <v>0</v>
      </c>
      <c r="C473" s="82">
        <v>0</v>
      </c>
      <c r="D473" s="82">
        <v>0</v>
      </c>
      <c r="E473" s="115"/>
    </row>
    <row r="474" spans="1:5" ht="24.95" customHeight="1">
      <c r="A474" s="99" t="s">
        <v>730</v>
      </c>
      <c r="B474" s="82">
        <v>449</v>
      </c>
      <c r="C474" s="82">
        <v>538</v>
      </c>
      <c r="D474" s="82">
        <v>538</v>
      </c>
      <c r="E474" s="115">
        <f t="shared" ref="E474:E479" si="50">D474/C474*100</f>
        <v>100</v>
      </c>
    </row>
    <row r="475" spans="1:5" ht="24.95" customHeight="1">
      <c r="A475" s="99" t="s">
        <v>731</v>
      </c>
      <c r="B475" s="82">
        <v>0</v>
      </c>
      <c r="C475" s="82">
        <v>300</v>
      </c>
      <c r="D475" s="82">
        <v>300</v>
      </c>
      <c r="E475" s="115">
        <f t="shared" si="50"/>
        <v>100</v>
      </c>
    </row>
    <row r="476" spans="1:5" ht="24.95" customHeight="1">
      <c r="A476" s="99" t="s">
        <v>732</v>
      </c>
      <c r="B476" s="82">
        <v>0</v>
      </c>
      <c r="C476" s="82">
        <v>28</v>
      </c>
      <c r="D476" s="82">
        <v>28</v>
      </c>
      <c r="E476" s="115">
        <f t="shared" si="50"/>
        <v>100</v>
      </c>
    </row>
    <row r="477" spans="1:5" ht="24.95" customHeight="1">
      <c r="A477" s="99" t="s">
        <v>733</v>
      </c>
      <c r="B477" s="82">
        <v>0</v>
      </c>
      <c r="C477" s="82">
        <v>2</v>
      </c>
      <c r="D477" s="82">
        <v>2</v>
      </c>
      <c r="E477" s="115">
        <f t="shared" si="50"/>
        <v>100</v>
      </c>
    </row>
    <row r="478" spans="1:5" ht="24.95" customHeight="1">
      <c r="A478" s="98" t="s">
        <v>734</v>
      </c>
      <c r="B478" s="82">
        <v>607</v>
      </c>
      <c r="C478" s="82">
        <v>1361</v>
      </c>
      <c r="D478" s="82">
        <v>1361</v>
      </c>
      <c r="E478" s="115">
        <f t="shared" si="50"/>
        <v>100</v>
      </c>
    </row>
    <row r="479" spans="1:5" ht="24.95" customHeight="1">
      <c r="A479" s="99" t="s">
        <v>716</v>
      </c>
      <c r="B479" s="82">
        <v>577</v>
      </c>
      <c r="C479" s="82">
        <v>553</v>
      </c>
      <c r="D479" s="82">
        <v>553</v>
      </c>
      <c r="E479" s="115">
        <f t="shared" si="50"/>
        <v>100</v>
      </c>
    </row>
    <row r="480" spans="1:5" ht="24.95" customHeight="1">
      <c r="A480" s="99" t="s">
        <v>735</v>
      </c>
      <c r="B480" s="82">
        <v>0</v>
      </c>
      <c r="C480" s="82">
        <v>0</v>
      </c>
      <c r="D480" s="82">
        <v>0</v>
      </c>
      <c r="E480" s="115"/>
    </row>
    <row r="481" spans="1:5" ht="24.95" customHeight="1">
      <c r="A481" s="99" t="s">
        <v>736</v>
      </c>
      <c r="B481" s="82">
        <v>0</v>
      </c>
      <c r="C481" s="82">
        <v>280</v>
      </c>
      <c r="D481" s="82">
        <v>280</v>
      </c>
      <c r="E481" s="115">
        <f t="shared" ref="E481:E483" si="51">D481/C481*100</f>
        <v>100</v>
      </c>
    </row>
    <row r="482" spans="1:5" ht="24.95" customHeight="1">
      <c r="A482" s="99" t="s">
        <v>737</v>
      </c>
      <c r="B482" s="82">
        <v>30</v>
      </c>
      <c r="C482" s="82">
        <v>528</v>
      </c>
      <c r="D482" s="82">
        <v>528</v>
      </c>
      <c r="E482" s="115">
        <f t="shared" si="51"/>
        <v>100</v>
      </c>
    </row>
    <row r="483" spans="1:5" ht="24.95" customHeight="1">
      <c r="A483" s="98" t="s">
        <v>738</v>
      </c>
      <c r="B483" s="82">
        <v>32</v>
      </c>
      <c r="C483" s="82">
        <v>40</v>
      </c>
      <c r="D483" s="82">
        <v>40</v>
      </c>
      <c r="E483" s="115">
        <f t="shared" si="51"/>
        <v>100</v>
      </c>
    </row>
    <row r="484" spans="1:5" ht="24.95" customHeight="1">
      <c r="A484" s="99" t="s">
        <v>739</v>
      </c>
      <c r="B484" s="82"/>
      <c r="C484" s="82">
        <v>0</v>
      </c>
      <c r="D484" s="82">
        <v>0</v>
      </c>
      <c r="E484" s="115"/>
    </row>
    <row r="485" spans="1:5" ht="24.95" customHeight="1">
      <c r="A485" s="99" t="s">
        <v>740</v>
      </c>
      <c r="B485" s="82"/>
      <c r="C485" s="82">
        <v>0</v>
      </c>
      <c r="D485" s="82">
        <v>0</v>
      </c>
      <c r="E485" s="115"/>
    </row>
    <row r="486" spans="1:5" ht="24.95" customHeight="1">
      <c r="A486" s="99" t="s">
        <v>741</v>
      </c>
      <c r="B486" s="82"/>
      <c r="C486" s="82">
        <v>0</v>
      </c>
      <c r="D486" s="82">
        <v>0</v>
      </c>
      <c r="E486" s="115"/>
    </row>
    <row r="487" spans="1:5" ht="24.95" customHeight="1">
      <c r="A487" s="99" t="s">
        <v>742</v>
      </c>
      <c r="B487" s="82">
        <v>32</v>
      </c>
      <c r="C487" s="82">
        <v>40</v>
      </c>
      <c r="D487" s="82">
        <v>40</v>
      </c>
      <c r="E487" s="115">
        <f t="shared" ref="E487:E491" si="52">D487/C487*100</f>
        <v>100</v>
      </c>
    </row>
    <row r="488" spans="1:5" ht="24.95" customHeight="1">
      <c r="A488" s="98" t="s">
        <v>743</v>
      </c>
      <c r="B488" s="82">
        <v>425</v>
      </c>
      <c r="C488" s="82">
        <v>785</v>
      </c>
      <c r="D488" s="82">
        <v>785</v>
      </c>
      <c r="E488" s="115">
        <f t="shared" si="52"/>
        <v>100</v>
      </c>
    </row>
    <row r="489" spans="1:5" ht="24.95" customHeight="1">
      <c r="A489" s="99" t="s">
        <v>716</v>
      </c>
      <c r="B489" s="82">
        <v>166</v>
      </c>
      <c r="C489" s="82">
        <v>164</v>
      </c>
      <c r="D489" s="82">
        <v>164</v>
      </c>
      <c r="E489" s="115">
        <f t="shared" si="52"/>
        <v>100</v>
      </c>
    </row>
    <row r="490" spans="1:5" ht="24.95" customHeight="1">
      <c r="A490" s="99" t="s">
        <v>744</v>
      </c>
      <c r="B490" s="82">
        <v>188</v>
      </c>
      <c r="C490" s="82">
        <v>210</v>
      </c>
      <c r="D490" s="82">
        <v>210</v>
      </c>
      <c r="E490" s="115">
        <f t="shared" si="52"/>
        <v>100</v>
      </c>
    </row>
    <row r="491" spans="1:5" ht="24.95" customHeight="1">
      <c r="A491" s="99" t="s">
        <v>745</v>
      </c>
      <c r="B491" s="82">
        <v>16</v>
      </c>
      <c r="C491" s="82">
        <v>8</v>
      </c>
      <c r="D491" s="82">
        <v>8</v>
      </c>
      <c r="E491" s="115">
        <f t="shared" si="52"/>
        <v>100</v>
      </c>
    </row>
    <row r="492" spans="1:5" ht="24.95" customHeight="1">
      <c r="A492" s="99" t="s">
        <v>746</v>
      </c>
      <c r="B492" s="82">
        <v>0</v>
      </c>
      <c r="C492" s="82">
        <v>0</v>
      </c>
      <c r="D492" s="82">
        <v>0</v>
      </c>
      <c r="E492" s="115"/>
    </row>
    <row r="493" spans="1:5" ht="24.95" customHeight="1">
      <c r="A493" s="99" t="s">
        <v>747</v>
      </c>
      <c r="B493" s="82">
        <v>0</v>
      </c>
      <c r="C493" s="82">
        <v>33</v>
      </c>
      <c r="D493" s="82">
        <v>33</v>
      </c>
      <c r="E493" s="115">
        <f t="shared" ref="E493:E494" si="53">D493/C493*100</f>
        <v>100</v>
      </c>
    </row>
    <row r="494" spans="1:5" ht="24.95" customHeight="1">
      <c r="A494" s="99" t="s">
        <v>748</v>
      </c>
      <c r="B494" s="82">
        <v>55</v>
      </c>
      <c r="C494" s="82">
        <v>370</v>
      </c>
      <c r="D494" s="82">
        <v>370</v>
      </c>
      <c r="E494" s="115">
        <f t="shared" si="53"/>
        <v>100</v>
      </c>
    </row>
    <row r="495" spans="1:5" ht="24.95" customHeight="1">
      <c r="A495" s="98" t="s">
        <v>749</v>
      </c>
      <c r="B495" s="82">
        <v>0</v>
      </c>
      <c r="C495" s="82">
        <v>0</v>
      </c>
      <c r="D495" s="82">
        <v>0</v>
      </c>
      <c r="E495" s="115"/>
    </row>
    <row r="496" spans="1:5" ht="24.95" customHeight="1">
      <c r="A496" s="99" t="s">
        <v>750</v>
      </c>
      <c r="B496" s="82"/>
      <c r="C496" s="82">
        <v>0</v>
      </c>
      <c r="D496" s="82">
        <v>0</v>
      </c>
      <c r="E496" s="115"/>
    </row>
    <row r="497" spans="1:5" ht="24.95" customHeight="1">
      <c r="A497" s="99" t="s">
        <v>751</v>
      </c>
      <c r="B497" s="82"/>
      <c r="C497" s="82">
        <v>0</v>
      </c>
      <c r="D497" s="82">
        <v>0</v>
      </c>
      <c r="E497" s="115"/>
    </row>
    <row r="498" spans="1:5" ht="24.95" customHeight="1">
      <c r="A498" s="99" t="s">
        <v>752</v>
      </c>
      <c r="B498" s="82"/>
      <c r="C498" s="82">
        <v>0</v>
      </c>
      <c r="D498" s="82">
        <v>0</v>
      </c>
      <c r="E498" s="115"/>
    </row>
    <row r="499" spans="1:5" ht="24.95" customHeight="1">
      <c r="A499" s="98" t="s">
        <v>753</v>
      </c>
      <c r="B499" s="82">
        <v>0</v>
      </c>
      <c r="C499" s="82">
        <v>0</v>
      </c>
      <c r="D499" s="82">
        <v>0</v>
      </c>
      <c r="E499" s="115"/>
    </row>
    <row r="500" spans="1:5" ht="24.95" customHeight="1">
      <c r="A500" s="99" t="s">
        <v>754</v>
      </c>
      <c r="B500" s="82"/>
      <c r="C500" s="82">
        <v>0</v>
      </c>
      <c r="D500" s="82">
        <v>0</v>
      </c>
      <c r="E500" s="115"/>
    </row>
    <row r="501" spans="1:5" ht="24.95" customHeight="1">
      <c r="A501" s="99" t="s">
        <v>755</v>
      </c>
      <c r="B501" s="82"/>
      <c r="C501" s="82">
        <v>0</v>
      </c>
      <c r="D501" s="82">
        <v>0</v>
      </c>
      <c r="E501" s="115"/>
    </row>
    <row r="502" spans="1:5" ht="24.95" customHeight="1">
      <c r="A502" s="98" t="s">
        <v>756</v>
      </c>
      <c r="B502" s="82">
        <v>283</v>
      </c>
      <c r="C502" s="82">
        <v>1215</v>
      </c>
      <c r="D502" s="82">
        <v>1215</v>
      </c>
      <c r="E502" s="115">
        <f t="shared" ref="E502:E503" si="54">D502/C502*100</f>
        <v>100</v>
      </c>
    </row>
    <row r="503" spans="1:5" ht="24.95" customHeight="1">
      <c r="A503" s="99" t="s">
        <v>757</v>
      </c>
      <c r="B503" s="82">
        <v>105</v>
      </c>
      <c r="C503" s="82">
        <v>105</v>
      </c>
      <c r="D503" s="82">
        <v>105</v>
      </c>
      <c r="E503" s="115">
        <f t="shared" si="54"/>
        <v>100</v>
      </c>
    </row>
    <row r="504" spans="1:5" ht="24.95" customHeight="1">
      <c r="A504" s="99" t="s">
        <v>758</v>
      </c>
      <c r="B504" s="82">
        <v>0</v>
      </c>
      <c r="C504" s="82">
        <v>0</v>
      </c>
      <c r="D504" s="82">
        <v>0</v>
      </c>
      <c r="E504" s="115"/>
    </row>
    <row r="505" spans="1:5" ht="24.95" customHeight="1">
      <c r="A505" s="99" t="s">
        <v>759</v>
      </c>
      <c r="B505" s="82">
        <v>0</v>
      </c>
      <c r="C505" s="82">
        <v>0</v>
      </c>
      <c r="D505" s="82">
        <v>0</v>
      </c>
      <c r="E505" s="115"/>
    </row>
    <row r="506" spans="1:5" ht="24.95" customHeight="1">
      <c r="A506" s="99" t="s">
        <v>760</v>
      </c>
      <c r="B506" s="82">
        <v>178</v>
      </c>
      <c r="C506" s="82">
        <v>1110</v>
      </c>
      <c r="D506" s="82">
        <v>1110</v>
      </c>
      <c r="E506" s="115">
        <f t="shared" ref="E506:E512" si="55">D506/C506*100</f>
        <v>100</v>
      </c>
    </row>
    <row r="507" spans="1:5" ht="24.95" customHeight="1">
      <c r="A507" s="98" t="s">
        <v>761</v>
      </c>
      <c r="B507" s="82">
        <v>14304.6</v>
      </c>
      <c r="C507" s="82">
        <v>22713</v>
      </c>
      <c r="D507" s="82">
        <v>22259</v>
      </c>
      <c r="E507" s="115">
        <f t="shared" si="55"/>
        <v>98.001144718883467</v>
      </c>
    </row>
    <row r="508" spans="1:5" ht="24.95" customHeight="1">
      <c r="A508" s="98" t="s">
        <v>762</v>
      </c>
      <c r="B508" s="82">
        <v>6361.6</v>
      </c>
      <c r="C508" s="82">
        <v>9255</v>
      </c>
      <c r="D508" s="82">
        <v>9055</v>
      </c>
      <c r="E508" s="115">
        <f t="shared" si="55"/>
        <v>97.839005942733664</v>
      </c>
    </row>
    <row r="509" spans="1:5" ht="24.95" customHeight="1">
      <c r="A509" s="99" t="s">
        <v>422</v>
      </c>
      <c r="B509" s="82">
        <v>2792.6</v>
      </c>
      <c r="C509" s="82">
        <v>2095</v>
      </c>
      <c r="D509" s="82">
        <v>2095</v>
      </c>
      <c r="E509" s="115">
        <f t="shared" si="55"/>
        <v>100</v>
      </c>
    </row>
    <row r="510" spans="1:5" ht="24.95" customHeight="1">
      <c r="A510" s="99" t="s">
        <v>423</v>
      </c>
      <c r="B510" s="82">
        <v>76</v>
      </c>
      <c r="C510" s="82">
        <v>242</v>
      </c>
      <c r="D510" s="82">
        <v>242</v>
      </c>
      <c r="E510" s="115">
        <f t="shared" si="55"/>
        <v>100</v>
      </c>
    </row>
    <row r="511" spans="1:5" ht="24.95" customHeight="1">
      <c r="A511" s="99" t="s">
        <v>424</v>
      </c>
      <c r="B511" s="82">
        <v>255</v>
      </c>
      <c r="C511" s="82">
        <v>306</v>
      </c>
      <c r="D511" s="82">
        <v>306</v>
      </c>
      <c r="E511" s="115">
        <f t="shared" si="55"/>
        <v>100</v>
      </c>
    </row>
    <row r="512" spans="1:5" ht="24.95" customHeight="1">
      <c r="A512" s="99" t="s">
        <v>763</v>
      </c>
      <c r="B512" s="82">
        <v>613</v>
      </c>
      <c r="C512" s="82">
        <v>579</v>
      </c>
      <c r="D512" s="82">
        <v>579</v>
      </c>
      <c r="E512" s="115">
        <f t="shared" si="55"/>
        <v>100</v>
      </c>
    </row>
    <row r="513" spans="1:5" ht="24.95" customHeight="1">
      <c r="A513" s="99" t="s">
        <v>764</v>
      </c>
      <c r="B513" s="82">
        <v>0</v>
      </c>
      <c r="C513" s="82">
        <v>0</v>
      </c>
      <c r="D513" s="82">
        <v>0</v>
      </c>
      <c r="E513" s="115"/>
    </row>
    <row r="514" spans="1:5" ht="24.95" customHeight="1">
      <c r="A514" s="99" t="s">
        <v>765</v>
      </c>
      <c r="B514" s="82">
        <v>0</v>
      </c>
      <c r="C514" s="82">
        <v>0</v>
      </c>
      <c r="D514" s="82">
        <v>0</v>
      </c>
      <c r="E514" s="115"/>
    </row>
    <row r="515" spans="1:5" ht="24.95" customHeight="1">
      <c r="A515" s="99" t="s">
        <v>766</v>
      </c>
      <c r="B515" s="82">
        <v>78</v>
      </c>
      <c r="C515" s="82">
        <v>754</v>
      </c>
      <c r="D515" s="82">
        <v>754</v>
      </c>
      <c r="E515" s="115">
        <f t="shared" ref="E515:E517" si="56">D515/C515*100</f>
        <v>100</v>
      </c>
    </row>
    <row r="516" spans="1:5" ht="24.95" customHeight="1">
      <c r="A516" s="99" t="s">
        <v>767</v>
      </c>
      <c r="B516" s="82">
        <v>0</v>
      </c>
      <c r="C516" s="82">
        <v>253</v>
      </c>
      <c r="D516" s="82">
        <v>253</v>
      </c>
      <c r="E516" s="115">
        <f t="shared" si="56"/>
        <v>100</v>
      </c>
    </row>
    <row r="517" spans="1:5" ht="24.95" customHeight="1">
      <c r="A517" s="99" t="s">
        <v>768</v>
      </c>
      <c r="B517" s="82">
        <v>1349</v>
      </c>
      <c r="C517" s="82">
        <v>2002</v>
      </c>
      <c r="D517" s="82">
        <v>2002</v>
      </c>
      <c r="E517" s="115">
        <f t="shared" si="56"/>
        <v>100</v>
      </c>
    </row>
    <row r="518" spans="1:5" ht="24.95" customHeight="1">
      <c r="A518" s="99" t="s">
        <v>769</v>
      </c>
      <c r="B518" s="82">
        <v>10</v>
      </c>
      <c r="C518" s="82">
        <v>0</v>
      </c>
      <c r="D518" s="82">
        <v>0</v>
      </c>
      <c r="E518" s="115">
        <f t="shared" ref="E518:E561" si="57">D518/B518*100</f>
        <v>0</v>
      </c>
    </row>
    <row r="519" spans="1:5" ht="24.95" customHeight="1">
      <c r="A519" s="99" t="s">
        <v>770</v>
      </c>
      <c r="B519" s="82">
        <v>63</v>
      </c>
      <c r="C519" s="82">
        <v>99</v>
      </c>
      <c r="D519" s="82">
        <v>99</v>
      </c>
      <c r="E519" s="115">
        <f t="shared" ref="E519:E525" si="58">D519/C519*100</f>
        <v>100</v>
      </c>
    </row>
    <row r="520" spans="1:5" ht="24.95" customHeight="1">
      <c r="A520" s="99" t="s">
        <v>771</v>
      </c>
      <c r="B520" s="82">
        <v>17</v>
      </c>
      <c r="C520" s="82">
        <v>6</v>
      </c>
      <c r="D520" s="82">
        <v>6</v>
      </c>
      <c r="E520" s="115">
        <f t="shared" si="58"/>
        <v>100</v>
      </c>
    </row>
    <row r="521" spans="1:5" ht="24.95" customHeight="1">
      <c r="A521" s="99" t="s">
        <v>772</v>
      </c>
      <c r="B521" s="82">
        <v>20</v>
      </c>
      <c r="C521" s="82">
        <v>53</v>
      </c>
      <c r="D521" s="82">
        <v>53</v>
      </c>
      <c r="E521" s="115">
        <f t="shared" si="58"/>
        <v>100</v>
      </c>
    </row>
    <row r="522" spans="1:5" ht="24.95" customHeight="1">
      <c r="A522" s="99" t="s">
        <v>773</v>
      </c>
      <c r="B522" s="82">
        <v>236</v>
      </c>
      <c r="C522" s="82">
        <v>7</v>
      </c>
      <c r="D522" s="82">
        <v>7</v>
      </c>
      <c r="E522" s="115">
        <f t="shared" si="58"/>
        <v>100</v>
      </c>
    </row>
    <row r="523" spans="1:5" ht="24.95" customHeight="1">
      <c r="A523" s="99" t="s">
        <v>774</v>
      </c>
      <c r="B523" s="82">
        <v>852</v>
      </c>
      <c r="C523" s="82">
        <v>2859</v>
      </c>
      <c r="D523" s="82">
        <v>2659</v>
      </c>
      <c r="E523" s="115">
        <f t="shared" si="58"/>
        <v>93.00454704442113</v>
      </c>
    </row>
    <row r="524" spans="1:5" ht="24.95" customHeight="1">
      <c r="A524" s="98" t="s">
        <v>775</v>
      </c>
      <c r="B524" s="82">
        <v>691</v>
      </c>
      <c r="C524" s="82">
        <v>1482</v>
      </c>
      <c r="D524" s="82">
        <v>1479</v>
      </c>
      <c r="E524" s="115">
        <f t="shared" si="58"/>
        <v>99.797570850202433</v>
      </c>
    </row>
    <row r="525" spans="1:5" ht="24.95" customHeight="1">
      <c r="A525" s="99" t="s">
        <v>422</v>
      </c>
      <c r="B525" s="82">
        <v>55</v>
      </c>
      <c r="C525" s="82">
        <v>56</v>
      </c>
      <c r="D525" s="82">
        <v>56</v>
      </c>
      <c r="E525" s="115">
        <f t="shared" si="58"/>
        <v>100</v>
      </c>
    </row>
    <row r="526" spans="1:5" ht="24.95" customHeight="1">
      <c r="A526" s="99" t="s">
        <v>423</v>
      </c>
      <c r="B526" s="82">
        <v>0</v>
      </c>
      <c r="C526" s="82">
        <v>0</v>
      </c>
      <c r="D526" s="82">
        <v>0</v>
      </c>
      <c r="E526" s="115"/>
    </row>
    <row r="527" spans="1:5" ht="24.95" customHeight="1">
      <c r="A527" s="99" t="s">
        <v>424</v>
      </c>
      <c r="B527" s="82">
        <v>0</v>
      </c>
      <c r="C527" s="82">
        <v>0</v>
      </c>
      <c r="D527" s="82">
        <v>0</v>
      </c>
      <c r="E527" s="115"/>
    </row>
    <row r="528" spans="1:5" ht="24.95" customHeight="1">
      <c r="A528" s="99" t="s">
        <v>776</v>
      </c>
      <c r="B528" s="82">
        <v>50</v>
      </c>
      <c r="C528" s="82">
        <v>105</v>
      </c>
      <c r="D528" s="82">
        <v>105</v>
      </c>
      <c r="E528" s="115">
        <f t="shared" ref="E528:E529" si="59">D528/C528*100</f>
        <v>100</v>
      </c>
    </row>
    <row r="529" spans="1:5" ht="24.95" customHeight="1">
      <c r="A529" s="99" t="s">
        <v>777</v>
      </c>
      <c r="B529" s="82">
        <v>585</v>
      </c>
      <c r="C529" s="82">
        <v>1309</v>
      </c>
      <c r="D529" s="82">
        <v>1309</v>
      </c>
      <c r="E529" s="115">
        <f t="shared" si="59"/>
        <v>100</v>
      </c>
    </row>
    <row r="530" spans="1:5" ht="24.95" customHeight="1">
      <c r="A530" s="99" t="s">
        <v>778</v>
      </c>
      <c r="B530" s="82">
        <v>0</v>
      </c>
      <c r="C530" s="82">
        <v>0</v>
      </c>
      <c r="D530" s="82">
        <v>0</v>
      </c>
      <c r="E530" s="115"/>
    </row>
    <row r="531" spans="1:5" ht="24.95" customHeight="1">
      <c r="A531" s="99" t="s">
        <v>779</v>
      </c>
      <c r="B531" s="82">
        <v>1</v>
      </c>
      <c r="C531" s="82">
        <v>12</v>
      </c>
      <c r="D531" s="82">
        <v>9</v>
      </c>
      <c r="E531" s="115">
        <f t="shared" ref="E531:E534" si="60">D531/C531*100</f>
        <v>75</v>
      </c>
    </row>
    <row r="532" spans="1:5" ht="24.95" customHeight="1">
      <c r="A532" s="98" t="s">
        <v>780</v>
      </c>
      <c r="B532" s="82">
        <v>1838</v>
      </c>
      <c r="C532" s="82">
        <v>3682</v>
      </c>
      <c r="D532" s="82">
        <v>3682</v>
      </c>
      <c r="E532" s="115">
        <f t="shared" si="60"/>
        <v>100</v>
      </c>
    </row>
    <row r="533" spans="1:5" ht="24.95" customHeight="1">
      <c r="A533" s="99" t="s">
        <v>422</v>
      </c>
      <c r="B533" s="82">
        <v>41</v>
      </c>
      <c r="C533" s="82">
        <v>37</v>
      </c>
      <c r="D533" s="82">
        <v>37</v>
      </c>
      <c r="E533" s="115">
        <f t="shared" si="60"/>
        <v>100</v>
      </c>
    </row>
    <row r="534" spans="1:5" ht="24.95" customHeight="1">
      <c r="A534" s="99" t="s">
        <v>423</v>
      </c>
      <c r="B534" s="82">
        <v>0</v>
      </c>
      <c r="C534" s="82">
        <v>33</v>
      </c>
      <c r="D534" s="82">
        <v>33</v>
      </c>
      <c r="E534" s="115">
        <f t="shared" si="60"/>
        <v>100</v>
      </c>
    </row>
    <row r="535" spans="1:5" ht="24.95" customHeight="1">
      <c r="A535" s="99" t="s">
        <v>424</v>
      </c>
      <c r="B535" s="82">
        <v>0</v>
      </c>
      <c r="C535" s="82">
        <v>0</v>
      </c>
      <c r="D535" s="82">
        <v>0</v>
      </c>
      <c r="E535" s="115"/>
    </row>
    <row r="536" spans="1:5" ht="24.95" customHeight="1">
      <c r="A536" s="99" t="s">
        <v>781</v>
      </c>
      <c r="B536" s="82">
        <v>0</v>
      </c>
      <c r="C536" s="82">
        <v>0</v>
      </c>
      <c r="D536" s="82">
        <v>0</v>
      </c>
      <c r="E536" s="115"/>
    </row>
    <row r="537" spans="1:5" ht="24.95" customHeight="1">
      <c r="A537" s="99" t="s">
        <v>782</v>
      </c>
      <c r="B537" s="82">
        <v>50</v>
      </c>
      <c r="C537" s="82">
        <v>1195</v>
      </c>
      <c r="D537" s="82">
        <v>1195</v>
      </c>
      <c r="E537" s="115">
        <f>D537/C537*100</f>
        <v>100</v>
      </c>
    </row>
    <row r="538" spans="1:5" ht="24.95" customHeight="1">
      <c r="A538" s="99" t="s">
        <v>783</v>
      </c>
      <c r="B538" s="82">
        <v>20</v>
      </c>
      <c r="C538" s="82">
        <v>0</v>
      </c>
      <c r="D538" s="82">
        <v>0</v>
      </c>
      <c r="E538" s="115">
        <f t="shared" si="57"/>
        <v>0</v>
      </c>
    </row>
    <row r="539" spans="1:5" ht="24.95" customHeight="1">
      <c r="A539" s="99" t="s">
        <v>784</v>
      </c>
      <c r="B539" s="82">
        <v>215</v>
      </c>
      <c r="C539" s="82">
        <v>200</v>
      </c>
      <c r="D539" s="82">
        <v>200</v>
      </c>
      <c r="E539" s="115">
        <f t="shared" ref="E539:E540" si="61">D539/C539*100</f>
        <v>100</v>
      </c>
    </row>
    <row r="540" spans="1:5" ht="24.95" customHeight="1">
      <c r="A540" s="99" t="s">
        <v>785</v>
      </c>
      <c r="B540" s="82">
        <v>10</v>
      </c>
      <c r="C540" s="82">
        <v>345</v>
      </c>
      <c r="D540" s="82">
        <v>345</v>
      </c>
      <c r="E540" s="115">
        <f t="shared" si="61"/>
        <v>100</v>
      </c>
    </row>
    <row r="541" spans="1:5" ht="24.95" customHeight="1">
      <c r="A541" s="99" t="s">
        <v>786</v>
      </c>
      <c r="B541" s="82">
        <v>0</v>
      </c>
      <c r="C541" s="82">
        <v>0</v>
      </c>
      <c r="D541" s="82">
        <v>0</v>
      </c>
      <c r="E541" s="115"/>
    </row>
    <row r="542" spans="1:5" ht="24.95" customHeight="1">
      <c r="A542" s="99" t="s">
        <v>787</v>
      </c>
      <c r="B542" s="82">
        <v>1502</v>
      </c>
      <c r="C542" s="82">
        <v>1872</v>
      </c>
      <c r="D542" s="82">
        <v>1872</v>
      </c>
      <c r="E542" s="115">
        <f t="shared" ref="E542:E544" si="62">D542/C542*100</f>
        <v>100</v>
      </c>
    </row>
    <row r="543" spans="1:5" ht="24.95" customHeight="1">
      <c r="A543" s="84" t="s">
        <v>788</v>
      </c>
      <c r="B543" s="82">
        <v>698</v>
      </c>
      <c r="C543" s="82">
        <v>1245</v>
      </c>
      <c r="D543" s="82">
        <v>1245</v>
      </c>
      <c r="E543" s="115">
        <f t="shared" si="62"/>
        <v>100</v>
      </c>
    </row>
    <row r="544" spans="1:5" ht="24.95" customHeight="1">
      <c r="A544" s="86" t="s">
        <v>422</v>
      </c>
      <c r="B544" s="82">
        <v>389</v>
      </c>
      <c r="C544" s="82">
        <v>540</v>
      </c>
      <c r="D544" s="82">
        <v>540</v>
      </c>
      <c r="E544" s="115">
        <f t="shared" si="62"/>
        <v>100</v>
      </c>
    </row>
    <row r="545" spans="1:5" ht="24.95" customHeight="1">
      <c r="A545" s="86" t="s">
        <v>423</v>
      </c>
      <c r="B545" s="82">
        <v>12</v>
      </c>
      <c r="C545" s="82">
        <v>0</v>
      </c>
      <c r="D545" s="82">
        <v>0</v>
      </c>
      <c r="E545" s="115">
        <f t="shared" si="57"/>
        <v>0</v>
      </c>
    </row>
    <row r="546" spans="1:5" ht="24.95" customHeight="1">
      <c r="A546" s="86" t="s">
        <v>424</v>
      </c>
      <c r="B546" s="82">
        <v>0</v>
      </c>
      <c r="C546" s="82">
        <v>0</v>
      </c>
      <c r="D546" s="82">
        <v>0</v>
      </c>
      <c r="E546" s="115"/>
    </row>
    <row r="547" spans="1:5" ht="24.95" customHeight="1">
      <c r="A547" s="86" t="s">
        <v>789</v>
      </c>
      <c r="B547" s="82">
        <v>0</v>
      </c>
      <c r="C547" s="82">
        <v>0</v>
      </c>
      <c r="D547" s="82">
        <v>0</v>
      </c>
      <c r="E547" s="115"/>
    </row>
    <row r="548" spans="1:5" ht="24.95" customHeight="1">
      <c r="A548" s="86" t="s">
        <v>790</v>
      </c>
      <c r="B548" s="82">
        <v>0</v>
      </c>
      <c r="C548" s="82">
        <v>0</v>
      </c>
      <c r="D548" s="82">
        <v>0</v>
      </c>
      <c r="E548" s="115"/>
    </row>
    <row r="549" spans="1:5" ht="24.95" customHeight="1">
      <c r="A549" s="86" t="s">
        <v>791</v>
      </c>
      <c r="B549" s="82">
        <v>0</v>
      </c>
      <c r="C549" s="82">
        <v>0</v>
      </c>
      <c r="D549" s="82">
        <v>0</v>
      </c>
      <c r="E549" s="115"/>
    </row>
    <row r="550" spans="1:5" ht="24.95" customHeight="1">
      <c r="A550" s="86" t="s">
        <v>792</v>
      </c>
      <c r="B550" s="82">
        <v>49</v>
      </c>
      <c r="C550" s="82">
        <v>112</v>
      </c>
      <c r="D550" s="82">
        <v>112</v>
      </c>
      <c r="E550" s="115">
        <f t="shared" ref="E550:E552" si="63">D550/C550*100</f>
        <v>100</v>
      </c>
    </row>
    <row r="551" spans="1:5" ht="24.95" customHeight="1">
      <c r="A551" s="86" t="s">
        <v>793</v>
      </c>
      <c r="B551" s="82">
        <v>248</v>
      </c>
      <c r="C551" s="82">
        <v>593</v>
      </c>
      <c r="D551" s="82">
        <v>593</v>
      </c>
      <c r="E551" s="115">
        <f t="shared" si="63"/>
        <v>100</v>
      </c>
    </row>
    <row r="552" spans="1:5" ht="24" customHeight="1">
      <c r="A552" s="84" t="s">
        <v>794</v>
      </c>
      <c r="B552" s="82">
        <v>3684</v>
      </c>
      <c r="C552" s="82">
        <v>3849</v>
      </c>
      <c r="D552" s="82">
        <v>3849</v>
      </c>
      <c r="E552" s="115">
        <f t="shared" si="63"/>
        <v>100</v>
      </c>
    </row>
    <row r="553" spans="1:5" ht="24.95" customHeight="1">
      <c r="A553" s="86" t="s">
        <v>422</v>
      </c>
      <c r="B553" s="82">
        <v>0</v>
      </c>
      <c r="C553" s="82">
        <v>0</v>
      </c>
      <c r="D553" s="82">
        <v>0</v>
      </c>
      <c r="E553" s="115"/>
    </row>
    <row r="554" spans="1:5" ht="24.95" customHeight="1">
      <c r="A554" s="86" t="s">
        <v>423</v>
      </c>
      <c r="B554" s="82">
        <v>0</v>
      </c>
      <c r="C554" s="82">
        <v>27</v>
      </c>
      <c r="D554" s="82">
        <v>27</v>
      </c>
      <c r="E554" s="115">
        <f>D554/C554*100</f>
        <v>100</v>
      </c>
    </row>
    <row r="555" spans="1:5" ht="24.95" customHeight="1">
      <c r="A555" s="86" t="s">
        <v>424</v>
      </c>
      <c r="B555" s="82">
        <v>0</v>
      </c>
      <c r="C555" s="82">
        <v>0</v>
      </c>
      <c r="D555" s="82">
        <v>0</v>
      </c>
      <c r="E555" s="115"/>
    </row>
    <row r="556" spans="1:5" ht="24.95" customHeight="1">
      <c r="A556" s="86" t="s">
        <v>795</v>
      </c>
      <c r="B556" s="82">
        <v>3466</v>
      </c>
      <c r="C556" s="82">
        <v>2622</v>
      </c>
      <c r="D556" s="82">
        <v>2622</v>
      </c>
      <c r="E556" s="115">
        <f t="shared" ref="E556:E560" si="64">D556/C556*100</f>
        <v>100</v>
      </c>
    </row>
    <row r="557" spans="1:5" ht="24.95" customHeight="1">
      <c r="A557" s="86" t="s">
        <v>796</v>
      </c>
      <c r="B557" s="82">
        <v>180</v>
      </c>
      <c r="C557" s="82">
        <v>513</v>
      </c>
      <c r="D557" s="82">
        <v>513</v>
      </c>
      <c r="E557" s="115">
        <f t="shared" si="64"/>
        <v>100</v>
      </c>
    </row>
    <row r="558" spans="1:5" ht="24.95" customHeight="1">
      <c r="A558" s="86" t="s">
        <v>797</v>
      </c>
      <c r="B558" s="82">
        <v>38</v>
      </c>
      <c r="C558" s="82">
        <v>687</v>
      </c>
      <c r="D558" s="82">
        <v>687</v>
      </c>
      <c r="E558" s="115">
        <f t="shared" si="64"/>
        <v>100</v>
      </c>
    </row>
    <row r="559" spans="1:5" ht="24.95" customHeight="1">
      <c r="A559" s="98" t="s">
        <v>798</v>
      </c>
      <c r="B559" s="82">
        <v>1032</v>
      </c>
      <c r="C559" s="82">
        <v>3200</v>
      </c>
      <c r="D559" s="82">
        <v>2949</v>
      </c>
      <c r="E559" s="115">
        <f t="shared" si="64"/>
        <v>92.15625</v>
      </c>
    </row>
    <row r="560" spans="1:5" ht="24.95" customHeight="1">
      <c r="A560" s="99" t="s">
        <v>799</v>
      </c>
      <c r="B560" s="82">
        <v>24</v>
      </c>
      <c r="C560" s="82">
        <v>467</v>
      </c>
      <c r="D560" s="82">
        <v>467</v>
      </c>
      <c r="E560" s="115">
        <f t="shared" si="64"/>
        <v>100</v>
      </c>
    </row>
    <row r="561" spans="1:5" ht="24.95" customHeight="1">
      <c r="A561" s="99" t="s">
        <v>800</v>
      </c>
      <c r="B561" s="82">
        <v>50</v>
      </c>
      <c r="C561" s="82">
        <v>0</v>
      </c>
      <c r="D561" s="82">
        <v>0</v>
      </c>
      <c r="E561" s="115">
        <f t="shared" si="57"/>
        <v>0</v>
      </c>
    </row>
    <row r="562" spans="1:5" ht="24.95" customHeight="1">
      <c r="A562" s="99" t="s">
        <v>801</v>
      </c>
      <c r="B562" s="82">
        <v>958</v>
      </c>
      <c r="C562" s="82">
        <v>2733</v>
      </c>
      <c r="D562" s="82">
        <v>2482</v>
      </c>
      <c r="E562" s="115">
        <f t="shared" ref="E562:E573" si="65">D562/C562*100</f>
        <v>90.815953165020119</v>
      </c>
    </row>
    <row r="563" spans="1:5" ht="24.95" customHeight="1">
      <c r="A563" s="98" t="s">
        <v>802</v>
      </c>
      <c r="B563" s="82">
        <v>118667</v>
      </c>
      <c r="C563" s="82">
        <v>152237</v>
      </c>
      <c r="D563" s="82">
        <v>148731</v>
      </c>
      <c r="E563" s="115">
        <f t="shared" si="65"/>
        <v>97.697011895925428</v>
      </c>
    </row>
    <row r="564" spans="1:5" ht="24.95" customHeight="1">
      <c r="A564" s="98" t="s">
        <v>803</v>
      </c>
      <c r="B564" s="82">
        <v>10233</v>
      </c>
      <c r="C564" s="82">
        <v>7784</v>
      </c>
      <c r="D564" s="82">
        <v>7579</v>
      </c>
      <c r="E564" s="115">
        <f t="shared" si="65"/>
        <v>97.366392600205558</v>
      </c>
    </row>
    <row r="565" spans="1:5" ht="24.95" customHeight="1">
      <c r="A565" s="99" t="s">
        <v>422</v>
      </c>
      <c r="B565" s="82">
        <v>5368</v>
      </c>
      <c r="C565" s="82">
        <v>4462</v>
      </c>
      <c r="D565" s="82">
        <v>4462</v>
      </c>
      <c r="E565" s="115">
        <f t="shared" si="65"/>
        <v>100</v>
      </c>
    </row>
    <row r="566" spans="1:5" ht="24.95" customHeight="1">
      <c r="A566" s="99" t="s">
        <v>423</v>
      </c>
      <c r="B566" s="82">
        <v>83</v>
      </c>
      <c r="C566" s="82">
        <v>134</v>
      </c>
      <c r="D566" s="82">
        <v>134</v>
      </c>
      <c r="E566" s="115">
        <f t="shared" si="65"/>
        <v>100</v>
      </c>
    </row>
    <row r="567" spans="1:5" ht="24.95" customHeight="1">
      <c r="A567" s="99" t="s">
        <v>424</v>
      </c>
      <c r="B567" s="82">
        <v>214</v>
      </c>
      <c r="C567" s="82">
        <v>266</v>
      </c>
      <c r="D567" s="82">
        <v>266</v>
      </c>
      <c r="E567" s="115">
        <f t="shared" si="65"/>
        <v>100</v>
      </c>
    </row>
    <row r="568" spans="1:5" ht="24.95" customHeight="1">
      <c r="A568" s="99" t="s">
        <v>804</v>
      </c>
      <c r="B568" s="82">
        <v>0</v>
      </c>
      <c r="C568" s="82">
        <v>53</v>
      </c>
      <c r="D568" s="82">
        <v>53</v>
      </c>
      <c r="E568" s="115">
        <f t="shared" si="65"/>
        <v>100</v>
      </c>
    </row>
    <row r="569" spans="1:5" ht="24.95" customHeight="1">
      <c r="A569" s="99" t="s">
        <v>805</v>
      </c>
      <c r="B569" s="82">
        <v>378</v>
      </c>
      <c r="C569" s="82">
        <v>202</v>
      </c>
      <c r="D569" s="82">
        <v>202</v>
      </c>
      <c r="E569" s="115">
        <f t="shared" si="65"/>
        <v>100</v>
      </c>
    </row>
    <row r="570" spans="1:5" ht="24.95" customHeight="1">
      <c r="A570" s="99" t="s">
        <v>806</v>
      </c>
      <c r="B570" s="82">
        <v>119</v>
      </c>
      <c r="C570" s="82">
        <v>127</v>
      </c>
      <c r="D570" s="82">
        <v>127</v>
      </c>
      <c r="E570" s="115">
        <f t="shared" si="65"/>
        <v>100</v>
      </c>
    </row>
    <row r="571" spans="1:5" ht="24.95" customHeight="1">
      <c r="A571" s="99" t="s">
        <v>807</v>
      </c>
      <c r="B571" s="82">
        <v>0</v>
      </c>
      <c r="C571" s="82">
        <v>49</v>
      </c>
      <c r="D571" s="82">
        <v>49</v>
      </c>
      <c r="E571" s="115">
        <f t="shared" si="65"/>
        <v>100</v>
      </c>
    </row>
    <row r="572" spans="1:5" ht="24.95" customHeight="1">
      <c r="A572" s="99" t="s">
        <v>463</v>
      </c>
      <c r="B572" s="82">
        <v>460</v>
      </c>
      <c r="C572" s="82">
        <v>552</v>
      </c>
      <c r="D572" s="82">
        <v>552</v>
      </c>
      <c r="E572" s="115">
        <f t="shared" si="65"/>
        <v>100</v>
      </c>
    </row>
    <row r="573" spans="1:5" ht="24.95" customHeight="1">
      <c r="A573" s="99" t="s">
        <v>808</v>
      </c>
      <c r="B573" s="82">
        <v>1935</v>
      </c>
      <c r="C573" s="82">
        <v>750</v>
      </c>
      <c r="D573" s="82">
        <v>750</v>
      </c>
      <c r="E573" s="115">
        <f t="shared" si="65"/>
        <v>100</v>
      </c>
    </row>
    <row r="574" spans="1:5" ht="24.95" customHeight="1">
      <c r="A574" s="99" t="s">
        <v>809</v>
      </c>
      <c r="B574" s="82">
        <v>0</v>
      </c>
      <c r="C574" s="82">
        <v>0</v>
      </c>
      <c r="D574" s="82">
        <v>0</v>
      </c>
      <c r="E574" s="115"/>
    </row>
    <row r="575" spans="1:5" ht="24.95" customHeight="1">
      <c r="A575" s="99" t="s">
        <v>810</v>
      </c>
      <c r="B575" s="82">
        <v>57</v>
      </c>
      <c r="C575" s="82">
        <v>9</v>
      </c>
      <c r="D575" s="82">
        <v>9</v>
      </c>
      <c r="E575" s="115">
        <f t="shared" ref="E575:E585" si="66">D575/C575*100</f>
        <v>100</v>
      </c>
    </row>
    <row r="576" spans="1:5" ht="24.95" customHeight="1">
      <c r="A576" s="99" t="s">
        <v>811</v>
      </c>
      <c r="B576" s="82">
        <v>81</v>
      </c>
      <c r="C576" s="82">
        <v>104</v>
      </c>
      <c r="D576" s="82">
        <v>104</v>
      </c>
      <c r="E576" s="115">
        <f t="shared" si="66"/>
        <v>100</v>
      </c>
    </row>
    <row r="577" spans="1:5" ht="24.95" customHeight="1">
      <c r="A577" s="99" t="s">
        <v>812</v>
      </c>
      <c r="B577" s="82">
        <v>1538</v>
      </c>
      <c r="C577" s="82">
        <v>1076</v>
      </c>
      <c r="D577" s="82">
        <v>871</v>
      </c>
      <c r="E577" s="115">
        <f t="shared" si="66"/>
        <v>80.94795539033457</v>
      </c>
    </row>
    <row r="578" spans="1:5" ht="24.95" customHeight="1">
      <c r="A578" s="98" t="s">
        <v>813</v>
      </c>
      <c r="B578" s="82">
        <v>12452</v>
      </c>
      <c r="C578" s="82">
        <v>10831</v>
      </c>
      <c r="D578" s="82">
        <v>10622</v>
      </c>
      <c r="E578" s="115">
        <f t="shared" si="66"/>
        <v>98.070353614624679</v>
      </c>
    </row>
    <row r="579" spans="1:5" ht="24.95" customHeight="1">
      <c r="A579" s="99" t="s">
        <v>422</v>
      </c>
      <c r="B579" s="82">
        <v>1995</v>
      </c>
      <c r="C579" s="82">
        <v>1962</v>
      </c>
      <c r="D579" s="82">
        <v>1962</v>
      </c>
      <c r="E579" s="115">
        <f t="shared" si="66"/>
        <v>100</v>
      </c>
    </row>
    <row r="580" spans="1:5" ht="24.95" customHeight="1">
      <c r="A580" s="99" t="s">
        <v>423</v>
      </c>
      <c r="B580" s="82">
        <v>206</v>
      </c>
      <c r="C580" s="82">
        <v>87</v>
      </c>
      <c r="D580" s="82">
        <v>87</v>
      </c>
      <c r="E580" s="115">
        <f t="shared" si="66"/>
        <v>100</v>
      </c>
    </row>
    <row r="581" spans="1:5" ht="24.95" customHeight="1">
      <c r="A581" s="99" t="s">
        <v>424</v>
      </c>
      <c r="B581" s="82">
        <v>341</v>
      </c>
      <c r="C581" s="82">
        <v>451</v>
      </c>
      <c r="D581" s="82">
        <v>451</v>
      </c>
      <c r="E581" s="115">
        <f t="shared" si="66"/>
        <v>100</v>
      </c>
    </row>
    <row r="582" spans="1:5" ht="24.95" customHeight="1">
      <c r="A582" s="99" t="s">
        <v>814</v>
      </c>
      <c r="B582" s="82">
        <v>0</v>
      </c>
      <c r="C582" s="82">
        <v>8</v>
      </c>
      <c r="D582" s="82">
        <v>8</v>
      </c>
      <c r="E582" s="115">
        <f t="shared" si="66"/>
        <v>100</v>
      </c>
    </row>
    <row r="583" spans="1:5" ht="24.95" customHeight="1">
      <c r="A583" s="99" t="s">
        <v>815</v>
      </c>
      <c r="B583" s="82">
        <v>20</v>
      </c>
      <c r="C583" s="82">
        <v>34</v>
      </c>
      <c r="D583" s="82">
        <v>34</v>
      </c>
      <c r="E583" s="115">
        <f t="shared" si="66"/>
        <v>100</v>
      </c>
    </row>
    <row r="584" spans="1:5" ht="24.95" customHeight="1">
      <c r="A584" s="99" t="s">
        <v>816</v>
      </c>
      <c r="B584" s="82">
        <v>6179</v>
      </c>
      <c r="C584" s="82">
        <v>6455</v>
      </c>
      <c r="D584" s="82">
        <v>6455</v>
      </c>
      <c r="E584" s="115">
        <f t="shared" si="66"/>
        <v>100</v>
      </c>
    </row>
    <row r="585" spans="1:5" ht="24.95" customHeight="1">
      <c r="A585" s="99" t="s">
        <v>817</v>
      </c>
      <c r="B585" s="82">
        <v>3711</v>
      </c>
      <c r="C585" s="82">
        <v>1834</v>
      </c>
      <c r="D585" s="82">
        <v>1625</v>
      </c>
      <c r="E585" s="115">
        <f t="shared" si="66"/>
        <v>88.604143947655402</v>
      </c>
    </row>
    <row r="586" spans="1:5" ht="24.95" customHeight="1">
      <c r="A586" s="98" t="s">
        <v>818</v>
      </c>
      <c r="B586" s="82">
        <v>0</v>
      </c>
      <c r="C586" s="82">
        <v>0</v>
      </c>
      <c r="D586" s="82">
        <v>0</v>
      </c>
      <c r="E586" s="115"/>
    </row>
    <row r="587" spans="1:5" ht="24.95" customHeight="1">
      <c r="A587" s="99" t="s">
        <v>819</v>
      </c>
      <c r="B587" s="82"/>
      <c r="C587" s="82">
        <v>0</v>
      </c>
      <c r="D587" s="82">
        <v>0</v>
      </c>
      <c r="E587" s="115"/>
    </row>
    <row r="588" spans="1:5" ht="24.95" customHeight="1">
      <c r="A588" s="98" t="s">
        <v>820</v>
      </c>
      <c r="B588" s="82">
        <v>58220</v>
      </c>
      <c r="C588" s="82">
        <v>58518</v>
      </c>
      <c r="D588" s="82">
        <v>58518</v>
      </c>
      <c r="E588" s="115">
        <f t="shared" ref="E588:E590" si="67">D588/C588*100</f>
        <v>100</v>
      </c>
    </row>
    <row r="589" spans="1:5" ht="24.95" customHeight="1">
      <c r="A589" s="99" t="s">
        <v>821</v>
      </c>
      <c r="B589" s="82">
        <v>1</v>
      </c>
      <c r="C589" s="82">
        <v>7</v>
      </c>
      <c r="D589" s="82">
        <v>7</v>
      </c>
      <c r="E589" s="115">
        <f t="shared" si="67"/>
        <v>100</v>
      </c>
    </row>
    <row r="590" spans="1:5" ht="24.95" customHeight="1">
      <c r="A590" s="99" t="s">
        <v>822</v>
      </c>
      <c r="B590" s="82">
        <v>308</v>
      </c>
      <c r="C590" s="82">
        <v>309</v>
      </c>
      <c r="D590" s="82">
        <v>309</v>
      </c>
      <c r="E590" s="115">
        <f t="shared" si="67"/>
        <v>100</v>
      </c>
    </row>
    <row r="591" spans="1:5" ht="24.95" customHeight="1">
      <c r="A591" s="99" t="s">
        <v>823</v>
      </c>
      <c r="B591" s="82">
        <v>1</v>
      </c>
      <c r="C591" s="82">
        <v>0</v>
      </c>
      <c r="D591" s="82">
        <v>0</v>
      </c>
      <c r="E591" s="115">
        <f t="shared" ref="E591" si="68">D591/B591*100</f>
        <v>0</v>
      </c>
    </row>
    <row r="592" spans="1:5" ht="24.95" customHeight="1">
      <c r="A592" s="99" t="s">
        <v>824</v>
      </c>
      <c r="B592" s="82">
        <v>17418</v>
      </c>
      <c r="C592" s="82">
        <v>14063</v>
      </c>
      <c r="D592" s="82">
        <v>14063</v>
      </c>
      <c r="E592" s="115">
        <f t="shared" ref="E592:E595" si="69">D592/C592*100</f>
        <v>100</v>
      </c>
    </row>
    <row r="593" spans="1:5" ht="24.95" customHeight="1">
      <c r="A593" s="99" t="s">
        <v>825</v>
      </c>
      <c r="B593" s="82">
        <v>39283</v>
      </c>
      <c r="C593" s="82">
        <v>42049</v>
      </c>
      <c r="D593" s="82">
        <v>42049</v>
      </c>
      <c r="E593" s="115">
        <f t="shared" si="69"/>
        <v>100</v>
      </c>
    </row>
    <row r="594" spans="1:5" ht="24.95" customHeight="1">
      <c r="A594" s="99" t="s">
        <v>826</v>
      </c>
      <c r="B594" s="82">
        <v>1182</v>
      </c>
      <c r="C594" s="82">
        <v>2063</v>
      </c>
      <c r="D594" s="82">
        <v>2063</v>
      </c>
      <c r="E594" s="115">
        <f t="shared" si="69"/>
        <v>100</v>
      </c>
    </row>
    <row r="595" spans="1:5" ht="24.95" customHeight="1">
      <c r="A595" s="99" t="s">
        <v>827</v>
      </c>
      <c r="B595" s="82">
        <v>27</v>
      </c>
      <c r="C595" s="82">
        <v>27</v>
      </c>
      <c r="D595" s="82">
        <v>27</v>
      </c>
      <c r="E595" s="115">
        <f t="shared" si="69"/>
        <v>100</v>
      </c>
    </row>
    <row r="596" spans="1:5" ht="24.95" customHeight="1">
      <c r="A596" s="99" t="s">
        <v>828</v>
      </c>
      <c r="B596" s="82">
        <v>0</v>
      </c>
      <c r="C596" s="82">
        <v>0</v>
      </c>
      <c r="D596" s="82">
        <v>0</v>
      </c>
      <c r="E596" s="115"/>
    </row>
    <row r="597" spans="1:5" ht="24.95" customHeight="1">
      <c r="A597" s="98" t="s">
        <v>829</v>
      </c>
      <c r="B597" s="82">
        <v>26</v>
      </c>
      <c r="C597" s="82">
        <v>12950</v>
      </c>
      <c r="D597" s="82">
        <v>12950</v>
      </c>
      <c r="E597" s="115">
        <f t="shared" ref="E597:E598" si="70">D597/C597*100</f>
        <v>100</v>
      </c>
    </row>
    <row r="598" spans="1:5" ht="24.95" customHeight="1">
      <c r="A598" s="99" t="s">
        <v>830</v>
      </c>
      <c r="B598" s="82">
        <v>26</v>
      </c>
      <c r="C598" s="82">
        <v>29</v>
      </c>
      <c r="D598" s="82">
        <v>29</v>
      </c>
      <c r="E598" s="115">
        <f t="shared" si="70"/>
        <v>100</v>
      </c>
    </row>
    <row r="599" spans="1:5" ht="24.95" customHeight="1">
      <c r="A599" s="99" t="s">
        <v>831</v>
      </c>
      <c r="B599" s="82">
        <v>0</v>
      </c>
      <c r="C599" s="82">
        <v>0</v>
      </c>
      <c r="D599" s="82">
        <v>0</v>
      </c>
      <c r="E599" s="115"/>
    </row>
    <row r="600" spans="1:5" ht="24.95" customHeight="1">
      <c r="A600" s="99" t="s">
        <v>832</v>
      </c>
      <c r="B600" s="82">
        <v>0</v>
      </c>
      <c r="C600" s="82">
        <v>12921</v>
      </c>
      <c r="D600" s="82">
        <v>12921</v>
      </c>
      <c r="E600" s="115">
        <f t="shared" ref="E600:E605" si="71">D600/C600*100</f>
        <v>100</v>
      </c>
    </row>
    <row r="601" spans="1:5" ht="24.95" customHeight="1">
      <c r="A601" s="98" t="s">
        <v>833</v>
      </c>
      <c r="B601" s="82">
        <v>4872</v>
      </c>
      <c r="C601" s="82">
        <v>9124</v>
      </c>
      <c r="D601" s="82">
        <v>9124</v>
      </c>
      <c r="E601" s="115">
        <f t="shared" si="71"/>
        <v>100</v>
      </c>
    </row>
    <row r="602" spans="1:5" ht="24.95" customHeight="1">
      <c r="A602" s="99" t="s">
        <v>834</v>
      </c>
      <c r="B602" s="82">
        <v>0</v>
      </c>
      <c r="C602" s="82">
        <v>123</v>
      </c>
      <c r="D602" s="82">
        <v>123</v>
      </c>
      <c r="E602" s="115">
        <f t="shared" si="71"/>
        <v>100</v>
      </c>
    </row>
    <row r="603" spans="1:5" ht="24.95" customHeight="1">
      <c r="A603" s="99" t="s">
        <v>835</v>
      </c>
      <c r="B603" s="82">
        <v>0</v>
      </c>
      <c r="C603" s="82">
        <v>258</v>
      </c>
      <c r="D603" s="82">
        <v>258</v>
      </c>
      <c r="E603" s="115">
        <f t="shared" si="71"/>
        <v>100</v>
      </c>
    </row>
    <row r="604" spans="1:5" ht="24.95" customHeight="1">
      <c r="A604" s="99" t="s">
        <v>836</v>
      </c>
      <c r="B604" s="82">
        <v>0</v>
      </c>
      <c r="C604" s="82">
        <v>338</v>
      </c>
      <c r="D604" s="82">
        <v>338</v>
      </c>
      <c r="E604" s="115">
        <f t="shared" si="71"/>
        <v>100</v>
      </c>
    </row>
    <row r="605" spans="1:5" ht="24.95" customHeight="1">
      <c r="A605" s="99" t="s">
        <v>837</v>
      </c>
      <c r="B605" s="82">
        <v>0</v>
      </c>
      <c r="C605" s="82">
        <v>31</v>
      </c>
      <c r="D605" s="82">
        <v>31</v>
      </c>
      <c r="E605" s="115">
        <f t="shared" si="71"/>
        <v>100</v>
      </c>
    </row>
    <row r="606" spans="1:5" ht="24.95" customHeight="1">
      <c r="A606" s="99" t="s">
        <v>838</v>
      </c>
      <c r="B606" s="82">
        <v>0</v>
      </c>
      <c r="C606" s="82">
        <v>0</v>
      </c>
      <c r="D606" s="82">
        <v>0</v>
      </c>
      <c r="E606" s="115"/>
    </row>
    <row r="607" spans="1:5" ht="24.95" customHeight="1">
      <c r="A607" s="99" t="s">
        <v>839</v>
      </c>
      <c r="B607" s="82">
        <v>0</v>
      </c>
      <c r="C607" s="82">
        <v>17</v>
      </c>
      <c r="D607" s="82">
        <v>17</v>
      </c>
      <c r="E607" s="115">
        <f t="shared" ref="E607:E628" si="72">D607/C607*100</f>
        <v>100</v>
      </c>
    </row>
    <row r="608" spans="1:5" ht="24.95" customHeight="1">
      <c r="A608" s="99" t="s">
        <v>840</v>
      </c>
      <c r="B608" s="82">
        <v>0</v>
      </c>
      <c r="C608" s="82">
        <v>33</v>
      </c>
      <c r="D608" s="82">
        <v>33</v>
      </c>
      <c r="E608" s="115">
        <f t="shared" si="72"/>
        <v>100</v>
      </c>
    </row>
    <row r="609" spans="1:5" ht="24.95" customHeight="1">
      <c r="A609" s="99" t="s">
        <v>841</v>
      </c>
      <c r="B609" s="82">
        <v>3</v>
      </c>
      <c r="C609" s="82">
        <v>10</v>
      </c>
      <c r="D609" s="82">
        <v>10</v>
      </c>
      <c r="E609" s="115">
        <f t="shared" si="72"/>
        <v>100</v>
      </c>
    </row>
    <row r="610" spans="1:5" ht="24.95" customHeight="1">
      <c r="A610" s="99" t="s">
        <v>842</v>
      </c>
      <c r="B610" s="82">
        <v>4869</v>
      </c>
      <c r="C610" s="82">
        <v>8314</v>
      </c>
      <c r="D610" s="82">
        <v>8314</v>
      </c>
      <c r="E610" s="115">
        <f t="shared" si="72"/>
        <v>100</v>
      </c>
    </row>
    <row r="611" spans="1:5" ht="24.95" customHeight="1">
      <c r="A611" s="98" t="s">
        <v>843</v>
      </c>
      <c r="B611" s="82">
        <v>6898</v>
      </c>
      <c r="C611" s="82">
        <v>8413</v>
      </c>
      <c r="D611" s="82">
        <v>8413</v>
      </c>
      <c r="E611" s="115">
        <f t="shared" si="72"/>
        <v>100</v>
      </c>
    </row>
    <row r="612" spans="1:5" ht="24.95" customHeight="1">
      <c r="A612" s="99" t="s">
        <v>844</v>
      </c>
      <c r="B612" s="82">
        <v>777</v>
      </c>
      <c r="C612" s="82">
        <v>3277</v>
      </c>
      <c r="D612" s="82">
        <v>3277</v>
      </c>
      <c r="E612" s="115">
        <f t="shared" si="72"/>
        <v>100</v>
      </c>
    </row>
    <row r="613" spans="1:5" ht="24.95" customHeight="1">
      <c r="A613" s="99" t="s">
        <v>845</v>
      </c>
      <c r="B613" s="82">
        <v>176</v>
      </c>
      <c r="C613" s="82">
        <v>1324</v>
      </c>
      <c r="D613" s="82">
        <v>1324</v>
      </c>
      <c r="E613" s="115">
        <f t="shared" si="72"/>
        <v>100</v>
      </c>
    </row>
    <row r="614" spans="1:5" ht="24.95" customHeight="1">
      <c r="A614" s="99" t="s">
        <v>846</v>
      </c>
      <c r="B614" s="82">
        <v>92</v>
      </c>
      <c r="C614" s="82">
        <v>912</v>
      </c>
      <c r="D614" s="82">
        <v>912</v>
      </c>
      <c r="E614" s="115">
        <f t="shared" si="72"/>
        <v>100</v>
      </c>
    </row>
    <row r="615" spans="1:5" ht="24.95" customHeight="1">
      <c r="A615" s="99" t="s">
        <v>847</v>
      </c>
      <c r="B615" s="82">
        <v>0</v>
      </c>
      <c r="C615" s="82">
        <v>83</v>
      </c>
      <c r="D615" s="82">
        <v>83</v>
      </c>
      <c r="E615" s="115">
        <f t="shared" si="72"/>
        <v>100</v>
      </c>
    </row>
    <row r="616" spans="1:5" ht="24.95" customHeight="1">
      <c r="A616" s="99" t="s">
        <v>848</v>
      </c>
      <c r="B616" s="82">
        <v>923</v>
      </c>
      <c r="C616" s="82">
        <v>968</v>
      </c>
      <c r="D616" s="82">
        <v>968</v>
      </c>
      <c r="E616" s="115">
        <f t="shared" si="72"/>
        <v>100</v>
      </c>
    </row>
    <row r="617" spans="1:5" ht="24.95" customHeight="1">
      <c r="A617" s="99" t="s">
        <v>849</v>
      </c>
      <c r="B617" s="82">
        <v>268</v>
      </c>
      <c r="C617" s="82">
        <v>227</v>
      </c>
      <c r="D617" s="82">
        <v>227</v>
      </c>
      <c r="E617" s="115">
        <f t="shared" si="72"/>
        <v>100</v>
      </c>
    </row>
    <row r="618" spans="1:5" ht="24.95" customHeight="1">
      <c r="A618" s="99" t="s">
        <v>850</v>
      </c>
      <c r="B618" s="82">
        <v>4662</v>
      </c>
      <c r="C618" s="82">
        <v>1622</v>
      </c>
      <c r="D618" s="82">
        <v>1622</v>
      </c>
      <c r="E618" s="115">
        <f t="shared" si="72"/>
        <v>100</v>
      </c>
    </row>
    <row r="619" spans="1:5" ht="24.95" customHeight="1">
      <c r="A619" s="98" t="s">
        <v>851</v>
      </c>
      <c r="B619" s="82">
        <v>579</v>
      </c>
      <c r="C619" s="82">
        <v>3310</v>
      </c>
      <c r="D619" s="82">
        <v>3297</v>
      </c>
      <c r="E619" s="115">
        <f t="shared" si="72"/>
        <v>99.607250755287012</v>
      </c>
    </row>
    <row r="620" spans="1:5" ht="24.95" customHeight="1">
      <c r="A620" s="99" t="s">
        <v>852</v>
      </c>
      <c r="B620" s="82">
        <v>324</v>
      </c>
      <c r="C620" s="82">
        <v>263</v>
      </c>
      <c r="D620" s="82">
        <v>263</v>
      </c>
      <c r="E620" s="115">
        <f t="shared" si="72"/>
        <v>100</v>
      </c>
    </row>
    <row r="621" spans="1:5" ht="24.95" customHeight="1">
      <c r="A621" s="99" t="s">
        <v>853</v>
      </c>
      <c r="B621" s="82">
        <v>0</v>
      </c>
      <c r="C621" s="82">
        <v>579</v>
      </c>
      <c r="D621" s="82">
        <v>579</v>
      </c>
      <c r="E621" s="115">
        <f t="shared" si="72"/>
        <v>100</v>
      </c>
    </row>
    <row r="622" spans="1:5" ht="24.95" customHeight="1">
      <c r="A622" s="99" t="s">
        <v>854</v>
      </c>
      <c r="B622" s="82">
        <v>183</v>
      </c>
      <c r="C622" s="82">
        <v>344</v>
      </c>
      <c r="D622" s="82">
        <v>344</v>
      </c>
      <c r="E622" s="115">
        <f t="shared" si="72"/>
        <v>100</v>
      </c>
    </row>
    <row r="623" spans="1:5" ht="24.95" customHeight="1">
      <c r="A623" s="99" t="s">
        <v>855</v>
      </c>
      <c r="B623" s="82">
        <v>72</v>
      </c>
      <c r="C623" s="82">
        <v>126</v>
      </c>
      <c r="D623" s="82">
        <v>126</v>
      </c>
      <c r="E623" s="115">
        <f t="shared" si="72"/>
        <v>100</v>
      </c>
    </row>
    <row r="624" spans="1:5" ht="24.95" customHeight="1">
      <c r="A624" s="99" t="s">
        <v>856</v>
      </c>
      <c r="B624" s="82">
        <v>0</v>
      </c>
      <c r="C624" s="82">
        <v>1711</v>
      </c>
      <c r="D624" s="82">
        <v>1711</v>
      </c>
      <c r="E624" s="115">
        <f t="shared" si="72"/>
        <v>100</v>
      </c>
    </row>
    <row r="625" spans="1:5" ht="24.95" customHeight="1">
      <c r="A625" s="99" t="s">
        <v>857</v>
      </c>
      <c r="B625" s="82">
        <v>0</v>
      </c>
      <c r="C625" s="82">
        <v>287</v>
      </c>
      <c r="D625" s="82">
        <v>274</v>
      </c>
      <c r="E625" s="115">
        <f t="shared" si="72"/>
        <v>95.470383275261327</v>
      </c>
    </row>
    <row r="626" spans="1:5" ht="24.95" customHeight="1">
      <c r="A626" s="98" t="s">
        <v>858</v>
      </c>
      <c r="B626" s="82">
        <v>2645</v>
      </c>
      <c r="C626" s="82">
        <v>4082</v>
      </c>
      <c r="D626" s="82">
        <v>3332</v>
      </c>
      <c r="E626" s="115">
        <f t="shared" si="72"/>
        <v>81.626653601175889</v>
      </c>
    </row>
    <row r="627" spans="1:5" ht="24.95" customHeight="1">
      <c r="A627" s="99" t="s">
        <v>859</v>
      </c>
      <c r="B627" s="82">
        <v>556</v>
      </c>
      <c r="C627" s="82">
        <v>734</v>
      </c>
      <c r="D627" s="82">
        <v>734</v>
      </c>
      <c r="E627" s="115">
        <f t="shared" si="72"/>
        <v>100</v>
      </c>
    </row>
    <row r="628" spans="1:5" ht="24.95" customHeight="1">
      <c r="A628" s="99" t="s">
        <v>860</v>
      </c>
      <c r="B628" s="82">
        <v>1085</v>
      </c>
      <c r="C628" s="82">
        <v>1038</v>
      </c>
      <c r="D628" s="82">
        <v>1038</v>
      </c>
      <c r="E628" s="115">
        <f t="shared" si="72"/>
        <v>100</v>
      </c>
    </row>
    <row r="629" spans="1:5" ht="24.95" customHeight="1">
      <c r="A629" s="99" t="s">
        <v>861</v>
      </c>
      <c r="B629" s="82">
        <v>0</v>
      </c>
      <c r="C629" s="82">
        <v>0</v>
      </c>
      <c r="D629" s="82">
        <v>0</v>
      </c>
      <c r="E629" s="115"/>
    </row>
    <row r="630" spans="1:5" ht="24.95" customHeight="1">
      <c r="A630" s="99" t="s">
        <v>862</v>
      </c>
      <c r="B630" s="82">
        <v>497</v>
      </c>
      <c r="C630" s="82">
        <v>566</v>
      </c>
      <c r="D630" s="82">
        <v>566</v>
      </c>
      <c r="E630" s="115">
        <f t="shared" ref="E630:E643" si="73">D630/C630*100</f>
        <v>100</v>
      </c>
    </row>
    <row r="631" spans="1:5" ht="24.95" customHeight="1">
      <c r="A631" s="99" t="s">
        <v>863</v>
      </c>
      <c r="B631" s="82">
        <v>488</v>
      </c>
      <c r="C631" s="82">
        <v>764</v>
      </c>
      <c r="D631" s="82">
        <v>764</v>
      </c>
      <c r="E631" s="115">
        <f t="shared" si="73"/>
        <v>100</v>
      </c>
    </row>
    <row r="632" spans="1:5" ht="24.95" customHeight="1">
      <c r="A632" s="99" t="s">
        <v>864</v>
      </c>
      <c r="B632" s="82">
        <v>19</v>
      </c>
      <c r="C632" s="82">
        <v>980</v>
      </c>
      <c r="D632" s="82">
        <v>230</v>
      </c>
      <c r="E632" s="115">
        <f t="shared" si="73"/>
        <v>23.469387755102041</v>
      </c>
    </row>
    <row r="633" spans="1:5" ht="24.95" customHeight="1">
      <c r="A633" s="98" t="s">
        <v>865</v>
      </c>
      <c r="B633" s="82">
        <v>3489</v>
      </c>
      <c r="C633" s="82">
        <v>5755</v>
      </c>
      <c r="D633" s="82">
        <v>3637</v>
      </c>
      <c r="E633" s="115">
        <f t="shared" si="73"/>
        <v>63.19721980886186</v>
      </c>
    </row>
    <row r="634" spans="1:5" ht="24.95" customHeight="1">
      <c r="A634" s="99" t="s">
        <v>422</v>
      </c>
      <c r="B634" s="82">
        <v>534</v>
      </c>
      <c r="C634" s="82">
        <v>496</v>
      </c>
      <c r="D634" s="82">
        <v>496</v>
      </c>
      <c r="E634" s="115">
        <f t="shared" si="73"/>
        <v>100</v>
      </c>
    </row>
    <row r="635" spans="1:5" ht="24.95" customHeight="1">
      <c r="A635" s="99" t="s">
        <v>423</v>
      </c>
      <c r="B635" s="82">
        <v>9</v>
      </c>
      <c r="C635" s="82">
        <v>57</v>
      </c>
      <c r="D635" s="82">
        <v>57</v>
      </c>
      <c r="E635" s="115">
        <f t="shared" si="73"/>
        <v>100</v>
      </c>
    </row>
    <row r="636" spans="1:5" ht="24.95" customHeight="1">
      <c r="A636" s="99" t="s">
        <v>424</v>
      </c>
      <c r="B636" s="82">
        <v>80</v>
      </c>
      <c r="C636" s="82">
        <v>74</v>
      </c>
      <c r="D636" s="82">
        <v>74</v>
      </c>
      <c r="E636" s="115">
        <f t="shared" si="73"/>
        <v>100</v>
      </c>
    </row>
    <row r="637" spans="1:5" ht="24.95" customHeight="1">
      <c r="A637" s="99" t="s">
        <v>866</v>
      </c>
      <c r="B637" s="82">
        <v>206</v>
      </c>
      <c r="C637" s="82">
        <v>269</v>
      </c>
      <c r="D637" s="82">
        <v>269</v>
      </c>
      <c r="E637" s="115">
        <f t="shared" si="73"/>
        <v>100</v>
      </c>
    </row>
    <row r="638" spans="1:5" ht="24.95" customHeight="1">
      <c r="A638" s="99" t="s">
        <v>867</v>
      </c>
      <c r="B638" s="82">
        <v>139</v>
      </c>
      <c r="C638" s="82">
        <v>190</v>
      </c>
      <c r="D638" s="82">
        <v>190</v>
      </c>
      <c r="E638" s="115">
        <f t="shared" si="73"/>
        <v>100</v>
      </c>
    </row>
    <row r="639" spans="1:5" ht="24.95" customHeight="1">
      <c r="A639" s="99" t="s">
        <v>868</v>
      </c>
      <c r="B639" s="82">
        <v>12</v>
      </c>
      <c r="C639" s="82">
        <v>33</v>
      </c>
      <c r="D639" s="82">
        <v>33</v>
      </c>
      <c r="E639" s="115">
        <f t="shared" si="73"/>
        <v>100</v>
      </c>
    </row>
    <row r="640" spans="1:5" ht="24.95" customHeight="1">
      <c r="A640" s="99" t="s">
        <v>869</v>
      </c>
      <c r="B640" s="82">
        <v>521</v>
      </c>
      <c r="C640" s="82">
        <v>1079</v>
      </c>
      <c r="D640" s="82">
        <v>1079</v>
      </c>
      <c r="E640" s="115">
        <f t="shared" si="73"/>
        <v>100</v>
      </c>
    </row>
    <row r="641" spans="1:5" ht="24.95" customHeight="1">
      <c r="A641" s="99" t="s">
        <v>870</v>
      </c>
      <c r="B641" s="82">
        <v>1988</v>
      </c>
      <c r="C641" s="82">
        <v>3557</v>
      </c>
      <c r="D641" s="82">
        <v>1439</v>
      </c>
      <c r="E641" s="115">
        <f t="shared" si="73"/>
        <v>40.455439977509137</v>
      </c>
    </row>
    <row r="642" spans="1:5" ht="24.95" customHeight="1">
      <c r="A642" s="98" t="s">
        <v>871</v>
      </c>
      <c r="B642" s="82">
        <v>20</v>
      </c>
      <c r="C642" s="82">
        <v>30</v>
      </c>
      <c r="D642" s="82">
        <v>30</v>
      </c>
      <c r="E642" s="115">
        <f t="shared" si="73"/>
        <v>100</v>
      </c>
    </row>
    <row r="643" spans="1:5" ht="24.95" customHeight="1">
      <c r="A643" s="99" t="s">
        <v>422</v>
      </c>
      <c r="B643" s="82">
        <v>20</v>
      </c>
      <c r="C643" s="82">
        <v>29</v>
      </c>
      <c r="D643" s="82">
        <v>29</v>
      </c>
      <c r="E643" s="115">
        <f t="shared" si="73"/>
        <v>100</v>
      </c>
    </row>
    <row r="644" spans="1:5" ht="24.95" customHeight="1">
      <c r="A644" s="99" t="s">
        <v>423</v>
      </c>
      <c r="B644" s="82">
        <v>0</v>
      </c>
      <c r="C644" s="82">
        <v>0</v>
      </c>
      <c r="D644" s="82">
        <v>0</v>
      </c>
      <c r="E644" s="115"/>
    </row>
    <row r="645" spans="1:5" ht="24.95" customHeight="1">
      <c r="A645" s="99" t="s">
        <v>424</v>
      </c>
      <c r="B645" s="82">
        <v>0</v>
      </c>
      <c r="C645" s="82">
        <v>0</v>
      </c>
      <c r="D645" s="82">
        <v>0</v>
      </c>
      <c r="E645" s="115"/>
    </row>
    <row r="646" spans="1:5" ht="24.95" customHeight="1">
      <c r="A646" s="99" t="s">
        <v>872</v>
      </c>
      <c r="B646" s="82">
        <v>0</v>
      </c>
      <c r="C646" s="82">
        <v>1</v>
      </c>
      <c r="D646" s="82">
        <v>1</v>
      </c>
      <c r="E646" s="115">
        <f t="shared" ref="E646:E655" si="74">D646/C646*100</f>
        <v>100</v>
      </c>
    </row>
    <row r="647" spans="1:5" ht="24.95" customHeight="1">
      <c r="A647" s="98" t="s">
        <v>873</v>
      </c>
      <c r="B647" s="82">
        <v>2468</v>
      </c>
      <c r="C647" s="82">
        <v>6327</v>
      </c>
      <c r="D647" s="82">
        <v>6327</v>
      </c>
      <c r="E647" s="115">
        <f t="shared" si="74"/>
        <v>100</v>
      </c>
    </row>
    <row r="648" spans="1:5" ht="24.95" customHeight="1">
      <c r="A648" s="99" t="s">
        <v>874</v>
      </c>
      <c r="B648" s="82">
        <v>1010</v>
      </c>
      <c r="C648" s="82">
        <v>3176</v>
      </c>
      <c r="D648" s="82">
        <v>3176</v>
      </c>
      <c r="E648" s="115">
        <f t="shared" si="74"/>
        <v>100</v>
      </c>
    </row>
    <row r="649" spans="1:5" ht="24.95" customHeight="1">
      <c r="A649" s="99" t="s">
        <v>875</v>
      </c>
      <c r="B649" s="82">
        <v>1458</v>
      </c>
      <c r="C649" s="82">
        <v>3151</v>
      </c>
      <c r="D649" s="82">
        <v>3151</v>
      </c>
      <c r="E649" s="115">
        <f t="shared" si="74"/>
        <v>100</v>
      </c>
    </row>
    <row r="650" spans="1:5" ht="24.95" customHeight="1">
      <c r="A650" s="98" t="s">
        <v>876</v>
      </c>
      <c r="B650" s="82">
        <v>398</v>
      </c>
      <c r="C650" s="82">
        <v>1010</v>
      </c>
      <c r="D650" s="82">
        <v>1010</v>
      </c>
      <c r="E650" s="115">
        <f t="shared" si="74"/>
        <v>100</v>
      </c>
    </row>
    <row r="651" spans="1:5" ht="24.95" customHeight="1">
      <c r="A651" s="99" t="s">
        <v>877</v>
      </c>
      <c r="B651" s="82">
        <v>78</v>
      </c>
      <c r="C651" s="82">
        <v>309</v>
      </c>
      <c r="D651" s="82">
        <v>309</v>
      </c>
      <c r="E651" s="115">
        <f t="shared" si="74"/>
        <v>100</v>
      </c>
    </row>
    <row r="652" spans="1:5" ht="24.95" customHeight="1">
      <c r="A652" s="99" t="s">
        <v>878</v>
      </c>
      <c r="B652" s="82">
        <v>320</v>
      </c>
      <c r="C652" s="82">
        <v>701</v>
      </c>
      <c r="D652" s="82">
        <v>701</v>
      </c>
      <c r="E652" s="115">
        <f t="shared" si="74"/>
        <v>100</v>
      </c>
    </row>
    <row r="653" spans="1:5" ht="24.95" customHeight="1">
      <c r="A653" s="98" t="s">
        <v>879</v>
      </c>
      <c r="B653" s="82">
        <v>2046</v>
      </c>
      <c r="C653" s="82">
        <v>2352</v>
      </c>
      <c r="D653" s="82">
        <v>2352</v>
      </c>
      <c r="E653" s="115">
        <f t="shared" si="74"/>
        <v>100</v>
      </c>
    </row>
    <row r="654" spans="1:5" ht="24.95" customHeight="1">
      <c r="A654" s="99" t="s">
        <v>880</v>
      </c>
      <c r="B654" s="82">
        <v>5</v>
      </c>
      <c r="C654" s="82">
        <v>94</v>
      </c>
      <c r="D654" s="82">
        <v>94</v>
      </c>
      <c r="E654" s="115">
        <f t="shared" si="74"/>
        <v>100</v>
      </c>
    </row>
    <row r="655" spans="1:5" ht="24.95" customHeight="1">
      <c r="A655" s="99" t="s">
        <v>881</v>
      </c>
      <c r="B655" s="82">
        <v>2041</v>
      </c>
      <c r="C655" s="82">
        <v>2258</v>
      </c>
      <c r="D655" s="82">
        <v>2258</v>
      </c>
      <c r="E655" s="115">
        <f t="shared" si="74"/>
        <v>100</v>
      </c>
    </row>
    <row r="656" spans="1:5" ht="24.95" customHeight="1">
      <c r="A656" s="98" t="s">
        <v>882</v>
      </c>
      <c r="B656" s="82">
        <v>0</v>
      </c>
      <c r="C656" s="82">
        <v>0</v>
      </c>
      <c r="D656" s="82">
        <v>0</v>
      </c>
      <c r="E656" s="115"/>
    </row>
    <row r="657" spans="1:5" ht="24.95" customHeight="1">
      <c r="A657" s="99" t="s">
        <v>883</v>
      </c>
      <c r="B657" s="82"/>
      <c r="C657" s="82">
        <v>0</v>
      </c>
      <c r="D657" s="82">
        <v>0</v>
      </c>
      <c r="E657" s="115"/>
    </row>
    <row r="658" spans="1:5" ht="24.95" customHeight="1">
      <c r="A658" s="99" t="s">
        <v>884</v>
      </c>
      <c r="B658" s="82"/>
      <c r="C658" s="82">
        <v>0</v>
      </c>
      <c r="D658" s="82">
        <v>0</v>
      </c>
      <c r="E658" s="115"/>
    </row>
    <row r="659" spans="1:5" ht="24.95" customHeight="1">
      <c r="A659" s="98" t="s">
        <v>885</v>
      </c>
      <c r="B659" s="82">
        <v>267</v>
      </c>
      <c r="C659" s="82">
        <v>302</v>
      </c>
      <c r="D659" s="82">
        <v>302</v>
      </c>
      <c r="E659" s="115">
        <f t="shared" ref="E659:E662" si="75">D659/C659*100</f>
        <v>100</v>
      </c>
    </row>
    <row r="660" spans="1:5" ht="24.95" customHeight="1">
      <c r="A660" s="99" t="s">
        <v>886</v>
      </c>
      <c r="B660" s="82">
        <v>0</v>
      </c>
      <c r="C660" s="82">
        <v>214</v>
      </c>
      <c r="D660" s="82">
        <v>214</v>
      </c>
      <c r="E660" s="115">
        <f t="shared" si="75"/>
        <v>100</v>
      </c>
    </row>
    <row r="661" spans="1:5" ht="24.95" customHeight="1">
      <c r="A661" s="99" t="s">
        <v>887</v>
      </c>
      <c r="B661" s="82">
        <v>267</v>
      </c>
      <c r="C661" s="82">
        <v>88</v>
      </c>
      <c r="D661" s="82">
        <v>88</v>
      </c>
      <c r="E661" s="115">
        <f t="shared" si="75"/>
        <v>100</v>
      </c>
    </row>
    <row r="662" spans="1:5" ht="24.95" customHeight="1">
      <c r="A662" s="98" t="s">
        <v>888</v>
      </c>
      <c r="B662" s="82">
        <v>9708</v>
      </c>
      <c r="C662" s="82">
        <v>11449</v>
      </c>
      <c r="D662" s="82">
        <v>11449</v>
      </c>
      <c r="E662" s="115">
        <f t="shared" si="75"/>
        <v>100</v>
      </c>
    </row>
    <row r="663" spans="1:5" ht="24.95" customHeight="1">
      <c r="A663" s="99" t="s">
        <v>889</v>
      </c>
      <c r="B663" s="82">
        <v>0</v>
      </c>
      <c r="C663" s="82">
        <v>0</v>
      </c>
      <c r="D663" s="82">
        <v>0</v>
      </c>
      <c r="E663" s="115"/>
    </row>
    <row r="664" spans="1:5" ht="24.95" customHeight="1">
      <c r="A664" s="99" t="s">
        <v>890</v>
      </c>
      <c r="B664" s="82">
        <v>9708</v>
      </c>
      <c r="C664" s="82">
        <v>11449</v>
      </c>
      <c r="D664" s="82">
        <v>11449</v>
      </c>
      <c r="E664" s="115">
        <f>D664/C664*100</f>
        <v>100</v>
      </c>
    </row>
    <row r="665" spans="1:5" ht="24.95" customHeight="1">
      <c r="A665" s="99" t="s">
        <v>891</v>
      </c>
      <c r="B665" s="82">
        <v>0</v>
      </c>
      <c r="C665" s="82">
        <v>0</v>
      </c>
      <c r="D665" s="82">
        <v>0</v>
      </c>
      <c r="E665" s="115"/>
    </row>
    <row r="666" spans="1:5" ht="24.95" customHeight="1">
      <c r="A666" s="98" t="s">
        <v>892</v>
      </c>
      <c r="B666" s="82">
        <v>0</v>
      </c>
      <c r="C666" s="82">
        <v>0</v>
      </c>
      <c r="D666" s="82">
        <v>0</v>
      </c>
      <c r="E666" s="115"/>
    </row>
    <row r="667" spans="1:5" ht="24.95" customHeight="1">
      <c r="A667" s="99" t="s">
        <v>893</v>
      </c>
      <c r="B667" s="82"/>
      <c r="C667" s="82">
        <v>0</v>
      </c>
      <c r="D667" s="82">
        <v>0</v>
      </c>
      <c r="E667" s="115"/>
    </row>
    <row r="668" spans="1:5" ht="24.95" customHeight="1">
      <c r="A668" s="99" t="s">
        <v>894</v>
      </c>
      <c r="B668" s="82"/>
      <c r="C668" s="82">
        <v>0</v>
      </c>
      <c r="D668" s="82">
        <v>0</v>
      </c>
      <c r="E668" s="115"/>
    </row>
    <row r="669" spans="1:5" ht="24.95" customHeight="1">
      <c r="A669" s="99" t="s">
        <v>895</v>
      </c>
      <c r="B669" s="82"/>
      <c r="C669" s="82">
        <v>0</v>
      </c>
      <c r="D669" s="82">
        <v>0</v>
      </c>
      <c r="E669" s="115"/>
    </row>
    <row r="670" spans="1:5" ht="24.95" customHeight="1">
      <c r="A670" s="99" t="s">
        <v>896</v>
      </c>
      <c r="B670" s="82"/>
      <c r="C670" s="82">
        <v>0</v>
      </c>
      <c r="D670" s="82">
        <v>0</v>
      </c>
      <c r="E670" s="115"/>
    </row>
    <row r="671" spans="1:5" ht="24.95" customHeight="1">
      <c r="A671" s="98" t="s">
        <v>897</v>
      </c>
      <c r="B671" s="82">
        <v>262</v>
      </c>
      <c r="C671" s="82">
        <v>988</v>
      </c>
      <c r="D671" s="82">
        <v>988</v>
      </c>
      <c r="E671" s="115">
        <f t="shared" ref="E671:E690" si="76">D671/C671*100</f>
        <v>100</v>
      </c>
    </row>
    <row r="672" spans="1:5" ht="24.95" customHeight="1">
      <c r="A672" s="99" t="s">
        <v>422</v>
      </c>
      <c r="B672" s="82">
        <v>0</v>
      </c>
      <c r="C672" s="82">
        <v>265</v>
      </c>
      <c r="D672" s="82">
        <v>265</v>
      </c>
      <c r="E672" s="115">
        <f t="shared" si="76"/>
        <v>100</v>
      </c>
    </row>
    <row r="673" spans="1:5" ht="24.95" customHeight="1">
      <c r="A673" s="99" t="s">
        <v>423</v>
      </c>
      <c r="B673" s="82">
        <v>0</v>
      </c>
      <c r="C673" s="82">
        <v>66</v>
      </c>
      <c r="D673" s="82">
        <v>66</v>
      </c>
      <c r="E673" s="115">
        <f t="shared" si="76"/>
        <v>100</v>
      </c>
    </row>
    <row r="674" spans="1:5" ht="24.95" customHeight="1">
      <c r="A674" s="99" t="s">
        <v>424</v>
      </c>
      <c r="B674" s="82">
        <v>0</v>
      </c>
      <c r="C674" s="82">
        <v>2</v>
      </c>
      <c r="D674" s="82">
        <v>2</v>
      </c>
      <c r="E674" s="115">
        <f t="shared" si="76"/>
        <v>100</v>
      </c>
    </row>
    <row r="675" spans="1:5" ht="24.95" customHeight="1">
      <c r="A675" s="99" t="s">
        <v>898</v>
      </c>
      <c r="B675" s="82">
        <v>161</v>
      </c>
      <c r="C675" s="82">
        <v>423</v>
      </c>
      <c r="D675" s="82">
        <v>423</v>
      </c>
      <c r="E675" s="115">
        <f t="shared" si="76"/>
        <v>100</v>
      </c>
    </row>
    <row r="676" spans="1:5" ht="24.95" customHeight="1">
      <c r="A676" s="99" t="s">
        <v>899</v>
      </c>
      <c r="B676" s="82">
        <v>101</v>
      </c>
      <c r="C676" s="82">
        <v>98</v>
      </c>
      <c r="D676" s="82">
        <v>98</v>
      </c>
      <c r="E676" s="115">
        <f t="shared" si="76"/>
        <v>100</v>
      </c>
    </row>
    <row r="677" spans="1:5" ht="24.95" customHeight="1">
      <c r="A677" s="99" t="s">
        <v>431</v>
      </c>
      <c r="B677" s="82">
        <v>0</v>
      </c>
      <c r="C677" s="82">
        <v>20</v>
      </c>
      <c r="D677" s="82">
        <v>20</v>
      </c>
      <c r="E677" s="115">
        <f t="shared" si="76"/>
        <v>100</v>
      </c>
    </row>
    <row r="678" spans="1:5" ht="24.95" customHeight="1">
      <c r="A678" s="99" t="s">
        <v>900</v>
      </c>
      <c r="B678" s="82">
        <v>0</v>
      </c>
      <c r="C678" s="82">
        <v>114</v>
      </c>
      <c r="D678" s="82">
        <v>114</v>
      </c>
      <c r="E678" s="115">
        <f t="shared" si="76"/>
        <v>100</v>
      </c>
    </row>
    <row r="679" spans="1:5" ht="24.95" customHeight="1">
      <c r="A679" s="98" t="s">
        <v>901</v>
      </c>
      <c r="B679" s="82">
        <v>4084</v>
      </c>
      <c r="C679" s="82">
        <v>9012</v>
      </c>
      <c r="D679" s="82">
        <v>8801</v>
      </c>
      <c r="E679" s="115">
        <f t="shared" si="76"/>
        <v>97.658677319130049</v>
      </c>
    </row>
    <row r="680" spans="1:5" ht="24.95" customHeight="1">
      <c r="A680" s="99" t="s">
        <v>902</v>
      </c>
      <c r="B680" s="82">
        <v>4084</v>
      </c>
      <c r="C680" s="82">
        <v>9012</v>
      </c>
      <c r="D680" s="82">
        <v>8801</v>
      </c>
      <c r="E680" s="115">
        <f t="shared" si="76"/>
        <v>97.658677319130049</v>
      </c>
    </row>
    <row r="681" spans="1:5" ht="24.95" customHeight="1">
      <c r="A681" s="98" t="s">
        <v>903</v>
      </c>
      <c r="B681" s="82">
        <v>75378</v>
      </c>
      <c r="C681" s="82">
        <v>147420</v>
      </c>
      <c r="D681" s="82">
        <v>147419</v>
      </c>
      <c r="E681" s="115">
        <f t="shared" si="76"/>
        <v>99.999321665988333</v>
      </c>
    </row>
    <row r="682" spans="1:5" ht="24.95" customHeight="1">
      <c r="A682" s="98" t="s">
        <v>904</v>
      </c>
      <c r="B682" s="82">
        <v>3432</v>
      </c>
      <c r="C682" s="82">
        <v>3226</v>
      </c>
      <c r="D682" s="82">
        <v>3226</v>
      </c>
      <c r="E682" s="115">
        <f t="shared" si="76"/>
        <v>100</v>
      </c>
    </row>
    <row r="683" spans="1:5" ht="24.95" customHeight="1">
      <c r="A683" s="99" t="s">
        <v>422</v>
      </c>
      <c r="B683" s="82">
        <v>3168</v>
      </c>
      <c r="C683" s="82">
        <v>2672</v>
      </c>
      <c r="D683" s="82">
        <v>2672</v>
      </c>
      <c r="E683" s="115">
        <f t="shared" si="76"/>
        <v>100</v>
      </c>
    </row>
    <row r="684" spans="1:5" ht="24.95" customHeight="1">
      <c r="A684" s="99" t="s">
        <v>423</v>
      </c>
      <c r="B684" s="82">
        <v>63</v>
      </c>
      <c r="C684" s="82">
        <v>176</v>
      </c>
      <c r="D684" s="82">
        <v>176</v>
      </c>
      <c r="E684" s="115">
        <f t="shared" si="76"/>
        <v>100</v>
      </c>
    </row>
    <row r="685" spans="1:5" ht="24.95" customHeight="1">
      <c r="A685" s="99" t="s">
        <v>424</v>
      </c>
      <c r="B685" s="82">
        <v>38</v>
      </c>
      <c r="C685" s="82">
        <v>74</v>
      </c>
      <c r="D685" s="82">
        <v>74</v>
      </c>
      <c r="E685" s="115">
        <f t="shared" si="76"/>
        <v>100</v>
      </c>
    </row>
    <row r="686" spans="1:5" ht="24.95" customHeight="1">
      <c r="A686" s="99" t="s">
        <v>905</v>
      </c>
      <c r="B686" s="82">
        <v>163</v>
      </c>
      <c r="C686" s="82">
        <v>304</v>
      </c>
      <c r="D686" s="82">
        <v>304</v>
      </c>
      <c r="E686" s="115">
        <f t="shared" si="76"/>
        <v>100</v>
      </c>
    </row>
    <row r="687" spans="1:5" ht="24.95" customHeight="1">
      <c r="A687" s="98" t="s">
        <v>906</v>
      </c>
      <c r="B687" s="82">
        <v>7145</v>
      </c>
      <c r="C687" s="82">
        <v>27672</v>
      </c>
      <c r="D687" s="82">
        <v>27672</v>
      </c>
      <c r="E687" s="115">
        <f t="shared" si="76"/>
        <v>100</v>
      </c>
    </row>
    <row r="688" spans="1:5" ht="24.95" customHeight="1">
      <c r="A688" s="99" t="s">
        <v>907</v>
      </c>
      <c r="B688" s="82">
        <v>4712</v>
      </c>
      <c r="C688" s="82">
        <v>21143</v>
      </c>
      <c r="D688" s="82">
        <v>21143</v>
      </c>
      <c r="E688" s="115">
        <f t="shared" si="76"/>
        <v>100</v>
      </c>
    </row>
    <row r="689" spans="1:5" ht="24.95" customHeight="1">
      <c r="A689" s="99" t="s">
        <v>908</v>
      </c>
      <c r="B689" s="82">
        <v>1959</v>
      </c>
      <c r="C689" s="82">
        <v>3387</v>
      </c>
      <c r="D689" s="82">
        <v>3387</v>
      </c>
      <c r="E689" s="115">
        <f t="shared" si="76"/>
        <v>100</v>
      </c>
    </row>
    <row r="690" spans="1:5" ht="24.95" customHeight="1">
      <c r="A690" s="99" t="s">
        <v>909</v>
      </c>
      <c r="B690" s="82">
        <v>242</v>
      </c>
      <c r="C690" s="82">
        <v>628</v>
      </c>
      <c r="D690" s="82">
        <v>628</v>
      </c>
      <c r="E690" s="115">
        <f t="shared" si="76"/>
        <v>100</v>
      </c>
    </row>
    <row r="691" spans="1:5" ht="24.95" customHeight="1">
      <c r="A691" s="99" t="s">
        <v>910</v>
      </c>
      <c r="B691" s="82">
        <v>0</v>
      </c>
      <c r="C691" s="82">
        <v>0</v>
      </c>
      <c r="D691" s="82">
        <v>0</v>
      </c>
      <c r="E691" s="115"/>
    </row>
    <row r="692" spans="1:5" ht="24.95" customHeight="1">
      <c r="A692" s="99" t="s">
        <v>911</v>
      </c>
      <c r="B692" s="82">
        <v>232</v>
      </c>
      <c r="C692" s="82">
        <v>754</v>
      </c>
      <c r="D692" s="82">
        <v>754</v>
      </c>
      <c r="E692" s="115">
        <f>D692/C692*100</f>
        <v>100</v>
      </c>
    </row>
    <row r="693" spans="1:5" ht="24.95" customHeight="1">
      <c r="A693" s="99" t="s">
        <v>912</v>
      </c>
      <c r="B693" s="82">
        <v>0</v>
      </c>
      <c r="C693" s="82">
        <v>0</v>
      </c>
      <c r="D693" s="82">
        <v>0</v>
      </c>
      <c r="E693" s="115"/>
    </row>
    <row r="694" spans="1:5" ht="24.95" customHeight="1">
      <c r="A694" s="99" t="s">
        <v>913</v>
      </c>
      <c r="B694" s="82">
        <v>0</v>
      </c>
      <c r="C694" s="82">
        <v>0</v>
      </c>
      <c r="D694" s="82">
        <v>0</v>
      </c>
      <c r="E694" s="115"/>
    </row>
    <row r="695" spans="1:5" ht="24.95" customHeight="1">
      <c r="A695" s="99" t="s">
        <v>914</v>
      </c>
      <c r="B695" s="82">
        <v>0</v>
      </c>
      <c r="C695" s="82">
        <v>0</v>
      </c>
      <c r="D695" s="82">
        <v>0</v>
      </c>
      <c r="E695" s="115"/>
    </row>
    <row r="696" spans="1:5" ht="24.95" customHeight="1">
      <c r="A696" s="99" t="s">
        <v>915</v>
      </c>
      <c r="B696" s="82">
        <v>0</v>
      </c>
      <c r="C696" s="82">
        <v>0</v>
      </c>
      <c r="D696" s="82">
        <v>0</v>
      </c>
      <c r="E696" s="115"/>
    </row>
    <row r="697" spans="1:5" ht="24.95" customHeight="1">
      <c r="A697" s="99" t="s">
        <v>916</v>
      </c>
      <c r="B697" s="82">
        <v>0</v>
      </c>
      <c r="C697" s="82">
        <v>0</v>
      </c>
      <c r="D697" s="82">
        <v>0</v>
      </c>
      <c r="E697" s="115"/>
    </row>
    <row r="698" spans="1:5" ht="24.95" customHeight="1">
      <c r="A698" s="99" t="s">
        <v>917</v>
      </c>
      <c r="B698" s="82">
        <v>0</v>
      </c>
      <c r="C698" s="82">
        <v>0</v>
      </c>
      <c r="D698" s="82">
        <v>0</v>
      </c>
      <c r="E698" s="115"/>
    </row>
    <row r="699" spans="1:5" ht="24.95" customHeight="1">
      <c r="A699" s="99" t="s">
        <v>918</v>
      </c>
      <c r="B699" s="82">
        <v>0</v>
      </c>
      <c r="C699" s="82">
        <v>1760</v>
      </c>
      <c r="D699" s="82">
        <v>1760</v>
      </c>
      <c r="E699" s="115">
        <f t="shared" ref="E699:E707" si="77">D699/C699*100</f>
        <v>100</v>
      </c>
    </row>
    <row r="700" spans="1:5" ht="24.95" customHeight="1">
      <c r="A700" s="98" t="s">
        <v>919</v>
      </c>
      <c r="B700" s="82">
        <v>12439</v>
      </c>
      <c r="C700" s="82">
        <v>16902</v>
      </c>
      <c r="D700" s="82">
        <v>16902</v>
      </c>
      <c r="E700" s="115">
        <f t="shared" si="77"/>
        <v>100</v>
      </c>
    </row>
    <row r="701" spans="1:5" ht="24.95" customHeight="1">
      <c r="A701" s="99" t="s">
        <v>920</v>
      </c>
      <c r="B701" s="82">
        <v>4545</v>
      </c>
      <c r="C701" s="82">
        <v>5188</v>
      </c>
      <c r="D701" s="82">
        <v>5188</v>
      </c>
      <c r="E701" s="115">
        <f t="shared" si="77"/>
        <v>100</v>
      </c>
    </row>
    <row r="702" spans="1:5" ht="24.95" customHeight="1">
      <c r="A702" s="99" t="s">
        <v>921</v>
      </c>
      <c r="B702" s="82">
        <v>6814</v>
      </c>
      <c r="C702" s="82">
        <v>9248</v>
      </c>
      <c r="D702" s="82">
        <v>9248</v>
      </c>
      <c r="E702" s="115">
        <f t="shared" si="77"/>
        <v>100</v>
      </c>
    </row>
    <row r="703" spans="1:5" ht="24.95" customHeight="1">
      <c r="A703" s="99" t="s">
        <v>922</v>
      </c>
      <c r="B703" s="82">
        <v>1080</v>
      </c>
      <c r="C703" s="82">
        <v>2466</v>
      </c>
      <c r="D703" s="82">
        <v>2466</v>
      </c>
      <c r="E703" s="115">
        <f t="shared" si="77"/>
        <v>100</v>
      </c>
    </row>
    <row r="704" spans="1:5" ht="24.95" customHeight="1">
      <c r="A704" s="98" t="s">
        <v>923</v>
      </c>
      <c r="B704" s="82">
        <v>10586</v>
      </c>
      <c r="C704" s="82">
        <v>22626</v>
      </c>
      <c r="D704" s="82">
        <v>22625</v>
      </c>
      <c r="E704" s="115">
        <f t="shared" si="77"/>
        <v>99.995580305842836</v>
      </c>
    </row>
    <row r="705" spans="1:5" ht="24.95" customHeight="1">
      <c r="A705" s="99" t="s">
        <v>924</v>
      </c>
      <c r="B705" s="82">
        <v>4490</v>
      </c>
      <c r="C705" s="82">
        <v>5485</v>
      </c>
      <c r="D705" s="82">
        <v>5485</v>
      </c>
      <c r="E705" s="115">
        <f t="shared" si="77"/>
        <v>100</v>
      </c>
    </row>
    <row r="706" spans="1:5" ht="24.95" customHeight="1">
      <c r="A706" s="99" t="s">
        <v>925</v>
      </c>
      <c r="B706" s="82">
        <v>908</v>
      </c>
      <c r="C706" s="82">
        <v>874</v>
      </c>
      <c r="D706" s="82">
        <v>874</v>
      </c>
      <c r="E706" s="115">
        <f t="shared" si="77"/>
        <v>100</v>
      </c>
    </row>
    <row r="707" spans="1:5" ht="24.95" customHeight="1">
      <c r="A707" s="99" t="s">
        <v>926</v>
      </c>
      <c r="B707" s="82">
        <v>1971</v>
      </c>
      <c r="C707" s="82">
        <v>3568</v>
      </c>
      <c r="D707" s="82">
        <v>3568</v>
      </c>
      <c r="E707" s="115">
        <f t="shared" si="77"/>
        <v>100</v>
      </c>
    </row>
    <row r="708" spans="1:5" ht="24.95" customHeight="1">
      <c r="A708" s="99" t="s">
        <v>927</v>
      </c>
      <c r="B708" s="82">
        <v>0</v>
      </c>
      <c r="C708" s="82">
        <v>0</v>
      </c>
      <c r="D708" s="82">
        <v>0</v>
      </c>
      <c r="E708" s="115"/>
    </row>
    <row r="709" spans="1:5" ht="24.95" customHeight="1">
      <c r="A709" s="99" t="s">
        <v>928</v>
      </c>
      <c r="B709" s="82">
        <v>0</v>
      </c>
      <c r="C709" s="82">
        <v>0</v>
      </c>
      <c r="D709" s="82">
        <v>0</v>
      </c>
      <c r="E709" s="115"/>
    </row>
    <row r="710" spans="1:5" ht="24.95" customHeight="1">
      <c r="A710" s="99" t="s">
        <v>929</v>
      </c>
      <c r="B710" s="82">
        <v>1454</v>
      </c>
      <c r="C710" s="82">
        <v>1362</v>
      </c>
      <c r="D710" s="82">
        <v>1362</v>
      </c>
      <c r="E710" s="115">
        <f t="shared" ref="E710:E713" si="78">D710/C710*100</f>
        <v>100</v>
      </c>
    </row>
    <row r="711" spans="1:5" ht="24.95" customHeight="1">
      <c r="A711" s="99" t="s">
        <v>930</v>
      </c>
      <c r="B711" s="82">
        <v>0</v>
      </c>
      <c r="C711" s="82">
        <v>217</v>
      </c>
      <c r="D711" s="82">
        <v>217</v>
      </c>
      <c r="E711" s="115">
        <f t="shared" si="78"/>
        <v>100</v>
      </c>
    </row>
    <row r="712" spans="1:5" ht="24.95" customHeight="1">
      <c r="A712" s="99" t="s">
        <v>931</v>
      </c>
      <c r="B712" s="82">
        <v>413</v>
      </c>
      <c r="C712" s="82">
        <v>7981</v>
      </c>
      <c r="D712" s="82">
        <v>7981</v>
      </c>
      <c r="E712" s="115">
        <f t="shared" si="78"/>
        <v>100</v>
      </c>
    </row>
    <row r="713" spans="1:5" ht="24.95" customHeight="1">
      <c r="A713" s="99" t="s">
        <v>932</v>
      </c>
      <c r="B713" s="82">
        <v>736</v>
      </c>
      <c r="C713" s="82">
        <v>2537</v>
      </c>
      <c r="D713" s="82">
        <v>2536</v>
      </c>
      <c r="E713" s="115">
        <f t="shared" si="78"/>
        <v>99.960583366180529</v>
      </c>
    </row>
    <row r="714" spans="1:5" ht="24.95" customHeight="1">
      <c r="A714" s="99" t="s">
        <v>933</v>
      </c>
      <c r="B714" s="82">
        <v>0</v>
      </c>
      <c r="C714" s="82">
        <v>0</v>
      </c>
      <c r="D714" s="82">
        <v>0</v>
      </c>
      <c r="E714" s="115"/>
    </row>
    <row r="715" spans="1:5" ht="24.95" customHeight="1">
      <c r="A715" s="99" t="s">
        <v>934</v>
      </c>
      <c r="B715" s="82">
        <v>614</v>
      </c>
      <c r="C715" s="82">
        <v>602</v>
      </c>
      <c r="D715" s="82">
        <v>602</v>
      </c>
      <c r="E715" s="115">
        <f t="shared" ref="E715:E726" si="79">D715/C715*100</f>
        <v>100</v>
      </c>
    </row>
    <row r="716" spans="1:5" ht="24.95" customHeight="1">
      <c r="A716" s="98" t="s">
        <v>935</v>
      </c>
      <c r="B716" s="82">
        <v>5</v>
      </c>
      <c r="C716" s="82">
        <v>4471</v>
      </c>
      <c r="D716" s="82">
        <v>4471</v>
      </c>
      <c r="E716" s="115">
        <f t="shared" si="79"/>
        <v>100</v>
      </c>
    </row>
    <row r="717" spans="1:5" ht="24.95" customHeight="1">
      <c r="A717" s="99" t="s">
        <v>936</v>
      </c>
      <c r="B717" s="82">
        <v>5</v>
      </c>
      <c r="C717" s="82">
        <v>4000</v>
      </c>
      <c r="D717" s="82">
        <v>4000</v>
      </c>
      <c r="E717" s="115">
        <f t="shared" si="79"/>
        <v>100</v>
      </c>
    </row>
    <row r="718" spans="1:5" ht="24.95" customHeight="1">
      <c r="A718" s="99" t="s">
        <v>937</v>
      </c>
      <c r="B718" s="82"/>
      <c r="C718" s="82">
        <v>471</v>
      </c>
      <c r="D718" s="82">
        <v>471</v>
      </c>
      <c r="E718" s="115">
        <f t="shared" si="79"/>
        <v>100</v>
      </c>
    </row>
    <row r="719" spans="1:5" ht="24.95" customHeight="1">
      <c r="A719" s="98" t="s">
        <v>938</v>
      </c>
      <c r="B719" s="82">
        <v>1125</v>
      </c>
      <c r="C719" s="82">
        <v>4174</v>
      </c>
      <c r="D719" s="82">
        <v>4174</v>
      </c>
      <c r="E719" s="115">
        <f t="shared" si="79"/>
        <v>100</v>
      </c>
    </row>
    <row r="720" spans="1:5" ht="24.95" customHeight="1">
      <c r="A720" s="99" t="s">
        <v>939</v>
      </c>
      <c r="B720" s="82">
        <v>11</v>
      </c>
      <c r="C720" s="82">
        <v>8</v>
      </c>
      <c r="D720" s="82">
        <v>8</v>
      </c>
      <c r="E720" s="115">
        <f t="shared" si="79"/>
        <v>100</v>
      </c>
    </row>
    <row r="721" spans="1:5" ht="24.95" customHeight="1">
      <c r="A721" s="99" t="s">
        <v>940</v>
      </c>
      <c r="B721" s="82">
        <v>528</v>
      </c>
      <c r="C721" s="82">
        <v>321</v>
      </c>
      <c r="D721" s="82">
        <v>321</v>
      </c>
      <c r="E721" s="115">
        <f t="shared" si="79"/>
        <v>100</v>
      </c>
    </row>
    <row r="722" spans="1:5" ht="24.95" customHeight="1">
      <c r="A722" s="99" t="s">
        <v>941</v>
      </c>
      <c r="B722" s="82">
        <v>586</v>
      </c>
      <c r="C722" s="82">
        <v>3845</v>
      </c>
      <c r="D722" s="82">
        <v>3845</v>
      </c>
      <c r="E722" s="115">
        <f t="shared" si="79"/>
        <v>100</v>
      </c>
    </row>
    <row r="723" spans="1:5" ht="24.95" customHeight="1">
      <c r="A723" s="98" t="s">
        <v>942</v>
      </c>
      <c r="B723" s="82">
        <v>7107</v>
      </c>
      <c r="C723" s="82">
        <v>13654</v>
      </c>
      <c r="D723" s="82">
        <v>13654</v>
      </c>
      <c r="E723" s="115">
        <f t="shared" si="79"/>
        <v>100</v>
      </c>
    </row>
    <row r="724" spans="1:5" ht="24.95" customHeight="1">
      <c r="A724" s="99" t="s">
        <v>943</v>
      </c>
      <c r="B724" s="82">
        <v>2753</v>
      </c>
      <c r="C724" s="82">
        <v>4730</v>
      </c>
      <c r="D724" s="82">
        <v>4730</v>
      </c>
      <c r="E724" s="115">
        <f t="shared" si="79"/>
        <v>100</v>
      </c>
    </row>
    <row r="725" spans="1:5" ht="24.95" customHeight="1">
      <c r="A725" s="99" t="s">
        <v>944</v>
      </c>
      <c r="B725" s="82">
        <v>2745</v>
      </c>
      <c r="C725" s="82">
        <v>7267</v>
      </c>
      <c r="D725" s="82">
        <v>7267</v>
      </c>
      <c r="E725" s="115">
        <f t="shared" si="79"/>
        <v>100</v>
      </c>
    </row>
    <row r="726" spans="1:5" ht="24.95" customHeight="1">
      <c r="A726" s="99" t="s">
        <v>945</v>
      </c>
      <c r="B726" s="82">
        <v>1392</v>
      </c>
      <c r="C726" s="82">
        <v>1657</v>
      </c>
      <c r="D726" s="82">
        <v>1657</v>
      </c>
      <c r="E726" s="115">
        <f t="shared" si="79"/>
        <v>100</v>
      </c>
    </row>
    <row r="727" spans="1:5" ht="24.95" customHeight="1">
      <c r="A727" s="99" t="s">
        <v>946</v>
      </c>
      <c r="B727" s="82">
        <v>217</v>
      </c>
      <c r="C727" s="82">
        <v>0</v>
      </c>
      <c r="D727" s="82">
        <v>0</v>
      </c>
      <c r="E727" s="115">
        <f t="shared" ref="E727" si="80">D727/B727*100</f>
        <v>0</v>
      </c>
    </row>
    <row r="728" spans="1:5" ht="24.95" customHeight="1">
      <c r="A728" s="98" t="s">
        <v>947</v>
      </c>
      <c r="B728" s="82">
        <v>30393</v>
      </c>
      <c r="C728" s="82">
        <v>31505</v>
      </c>
      <c r="D728" s="82">
        <v>31505</v>
      </c>
      <c r="E728" s="115">
        <f>D728/C728*100</f>
        <v>100</v>
      </c>
    </row>
    <row r="729" spans="1:5" ht="24.95" customHeight="1">
      <c r="A729" s="99" t="s">
        <v>948</v>
      </c>
      <c r="B729" s="82">
        <v>0</v>
      </c>
      <c r="C729" s="82">
        <v>0</v>
      </c>
      <c r="D729" s="82">
        <v>0</v>
      </c>
      <c r="E729" s="115"/>
    </row>
    <row r="730" spans="1:5" ht="24.95" customHeight="1">
      <c r="A730" s="99" t="s">
        <v>949</v>
      </c>
      <c r="B730" s="82">
        <v>30393</v>
      </c>
      <c r="C730" s="82">
        <v>31505</v>
      </c>
      <c r="D730" s="82">
        <v>31505</v>
      </c>
      <c r="E730" s="115">
        <f>D730/C730*100</f>
        <v>100</v>
      </c>
    </row>
    <row r="731" spans="1:5" ht="24.95" customHeight="1">
      <c r="A731" s="99" t="s">
        <v>950</v>
      </c>
      <c r="B731" s="82">
        <v>0</v>
      </c>
      <c r="C731" s="82">
        <v>0</v>
      </c>
      <c r="D731" s="82">
        <v>0</v>
      </c>
      <c r="E731" s="115"/>
    </row>
    <row r="732" spans="1:5" ht="24.95" customHeight="1">
      <c r="A732" s="98" t="s">
        <v>951</v>
      </c>
      <c r="B732" s="82">
        <v>2207</v>
      </c>
      <c r="C732" s="82">
        <v>2938</v>
      </c>
      <c r="D732" s="82">
        <v>2938</v>
      </c>
      <c r="E732" s="115">
        <f t="shared" ref="E732:E737" si="81">D732/C732*100</f>
        <v>100</v>
      </c>
    </row>
    <row r="733" spans="1:5" ht="24.95" customHeight="1">
      <c r="A733" s="99" t="s">
        <v>952</v>
      </c>
      <c r="B733" s="82">
        <v>2137</v>
      </c>
      <c r="C733" s="82">
        <v>2510</v>
      </c>
      <c r="D733" s="82">
        <v>2510</v>
      </c>
      <c r="E733" s="115">
        <f t="shared" si="81"/>
        <v>100</v>
      </c>
    </row>
    <row r="734" spans="1:5" ht="24.95" customHeight="1">
      <c r="A734" s="99" t="s">
        <v>953</v>
      </c>
      <c r="B734" s="82">
        <v>0</v>
      </c>
      <c r="C734" s="82">
        <v>49</v>
      </c>
      <c r="D734" s="82">
        <v>49</v>
      </c>
      <c r="E734" s="115">
        <f t="shared" si="81"/>
        <v>100</v>
      </c>
    </row>
    <row r="735" spans="1:5" ht="24.95" customHeight="1">
      <c r="A735" s="99" t="s">
        <v>954</v>
      </c>
      <c r="B735" s="82">
        <v>70</v>
      </c>
      <c r="C735" s="82">
        <v>379</v>
      </c>
      <c r="D735" s="82">
        <v>379</v>
      </c>
      <c r="E735" s="115">
        <f t="shared" si="81"/>
        <v>100</v>
      </c>
    </row>
    <row r="736" spans="1:5" ht="24.95" customHeight="1">
      <c r="A736" s="98" t="s">
        <v>955</v>
      </c>
      <c r="B736" s="82">
        <v>263</v>
      </c>
      <c r="C736" s="82">
        <v>169</v>
      </c>
      <c r="D736" s="82">
        <v>169</v>
      </c>
      <c r="E736" s="115">
        <f t="shared" si="81"/>
        <v>100</v>
      </c>
    </row>
    <row r="737" spans="1:5" ht="24.95" customHeight="1">
      <c r="A737" s="99" t="s">
        <v>956</v>
      </c>
      <c r="B737" s="82">
        <v>263</v>
      </c>
      <c r="C737" s="82">
        <v>169</v>
      </c>
      <c r="D737" s="82">
        <v>169</v>
      </c>
      <c r="E737" s="115">
        <f t="shared" si="81"/>
        <v>100</v>
      </c>
    </row>
    <row r="738" spans="1:5" ht="24.95" customHeight="1">
      <c r="A738" s="99" t="s">
        <v>957</v>
      </c>
      <c r="B738" s="82">
        <v>0</v>
      </c>
      <c r="C738" s="82">
        <v>0</v>
      </c>
      <c r="D738" s="82">
        <v>0</v>
      </c>
      <c r="E738" s="115"/>
    </row>
    <row r="739" spans="1:5" ht="24.95" customHeight="1">
      <c r="A739" s="98" t="s">
        <v>958</v>
      </c>
      <c r="B739" s="82">
        <v>49</v>
      </c>
      <c r="C739" s="82">
        <v>746</v>
      </c>
      <c r="D739" s="82">
        <v>746</v>
      </c>
      <c r="E739" s="115">
        <f t="shared" ref="E739:E757" si="82">D739/C739*100</f>
        <v>100</v>
      </c>
    </row>
    <row r="740" spans="1:5" ht="24.95" customHeight="1">
      <c r="A740" s="99" t="s">
        <v>422</v>
      </c>
      <c r="B740" s="82">
        <v>33</v>
      </c>
      <c r="C740" s="82">
        <v>553</v>
      </c>
      <c r="D740" s="82">
        <v>553</v>
      </c>
      <c r="E740" s="115">
        <f t="shared" si="82"/>
        <v>100</v>
      </c>
    </row>
    <row r="741" spans="1:5" ht="24.95" customHeight="1">
      <c r="A741" s="99" t="s">
        <v>423</v>
      </c>
      <c r="B741" s="82">
        <v>0</v>
      </c>
      <c r="C741" s="82">
        <v>12</v>
      </c>
      <c r="D741" s="82">
        <v>12</v>
      </c>
      <c r="E741" s="115">
        <f t="shared" si="82"/>
        <v>100</v>
      </c>
    </row>
    <row r="742" spans="1:5" ht="24.95" customHeight="1">
      <c r="A742" s="99" t="s">
        <v>424</v>
      </c>
      <c r="B742" s="82">
        <v>0</v>
      </c>
      <c r="C742" s="82">
        <v>7</v>
      </c>
      <c r="D742" s="82">
        <v>7</v>
      </c>
      <c r="E742" s="115">
        <f t="shared" si="82"/>
        <v>100</v>
      </c>
    </row>
    <row r="743" spans="1:5" ht="24.95" customHeight="1">
      <c r="A743" s="99" t="s">
        <v>463</v>
      </c>
      <c r="B743" s="82">
        <v>2</v>
      </c>
      <c r="C743" s="82">
        <v>2</v>
      </c>
      <c r="D743" s="82">
        <v>2</v>
      </c>
      <c r="E743" s="115">
        <f t="shared" si="82"/>
        <v>100</v>
      </c>
    </row>
    <row r="744" spans="1:5" ht="24.95" customHeight="1">
      <c r="A744" s="99" t="s">
        <v>959</v>
      </c>
      <c r="B744" s="82">
        <v>2</v>
      </c>
      <c r="C744" s="82">
        <v>2</v>
      </c>
      <c r="D744" s="82">
        <v>2</v>
      </c>
      <c r="E744" s="115">
        <f t="shared" si="82"/>
        <v>100</v>
      </c>
    </row>
    <row r="745" spans="1:5" ht="24.95" customHeight="1">
      <c r="A745" s="99" t="s">
        <v>960</v>
      </c>
      <c r="B745" s="82">
        <v>2</v>
      </c>
      <c r="C745" s="82">
        <v>20</v>
      </c>
      <c r="D745" s="82">
        <v>20</v>
      </c>
      <c r="E745" s="115">
        <f t="shared" si="82"/>
        <v>100</v>
      </c>
    </row>
    <row r="746" spans="1:5" ht="24.95" customHeight="1">
      <c r="A746" s="99" t="s">
        <v>431</v>
      </c>
      <c r="B746" s="82">
        <v>0</v>
      </c>
      <c r="C746" s="82">
        <v>18</v>
      </c>
      <c r="D746" s="82">
        <v>18</v>
      </c>
      <c r="E746" s="115">
        <f t="shared" si="82"/>
        <v>100</v>
      </c>
    </row>
    <row r="747" spans="1:5" ht="24.95" customHeight="1">
      <c r="A747" s="99" t="s">
        <v>961</v>
      </c>
      <c r="B747" s="82">
        <v>10</v>
      </c>
      <c r="C747" s="82">
        <v>132</v>
      </c>
      <c r="D747" s="82">
        <v>132</v>
      </c>
      <c r="E747" s="115">
        <f t="shared" si="82"/>
        <v>100</v>
      </c>
    </row>
    <row r="748" spans="1:5" ht="24.95" customHeight="1">
      <c r="A748" s="98" t="s">
        <v>962</v>
      </c>
      <c r="B748" s="82">
        <v>254</v>
      </c>
      <c r="C748" s="82">
        <v>258</v>
      </c>
      <c r="D748" s="82">
        <v>258</v>
      </c>
      <c r="E748" s="115">
        <f t="shared" si="82"/>
        <v>100</v>
      </c>
    </row>
    <row r="749" spans="1:5" ht="24.95" customHeight="1">
      <c r="A749" s="99" t="s">
        <v>963</v>
      </c>
      <c r="B749" s="82">
        <v>254</v>
      </c>
      <c r="C749" s="82">
        <v>258</v>
      </c>
      <c r="D749" s="82">
        <v>258</v>
      </c>
      <c r="E749" s="115">
        <f t="shared" si="82"/>
        <v>100</v>
      </c>
    </row>
    <row r="750" spans="1:5" ht="24.95" customHeight="1">
      <c r="A750" s="98" t="s">
        <v>964</v>
      </c>
      <c r="B750" s="82">
        <v>373</v>
      </c>
      <c r="C750" s="82">
        <v>19079</v>
      </c>
      <c r="D750" s="82">
        <v>19079</v>
      </c>
      <c r="E750" s="115">
        <f t="shared" si="82"/>
        <v>100</v>
      </c>
    </row>
    <row r="751" spans="1:5" ht="24.95" customHeight="1">
      <c r="A751" s="99" t="s">
        <v>965</v>
      </c>
      <c r="B751" s="82">
        <v>373</v>
      </c>
      <c r="C751" s="82">
        <v>19079</v>
      </c>
      <c r="D751" s="82">
        <v>19079</v>
      </c>
      <c r="E751" s="115">
        <f t="shared" si="82"/>
        <v>100</v>
      </c>
    </row>
    <row r="752" spans="1:5" ht="24.95" customHeight="1">
      <c r="A752" s="98" t="s">
        <v>966</v>
      </c>
      <c r="B752" s="82">
        <v>7500</v>
      </c>
      <c r="C752" s="82">
        <v>48209</v>
      </c>
      <c r="D752" s="82">
        <v>36861</v>
      </c>
      <c r="E752" s="115">
        <f t="shared" si="82"/>
        <v>76.460826816569522</v>
      </c>
    </row>
    <row r="753" spans="1:5" ht="24.95" customHeight="1">
      <c r="A753" s="98" t="s">
        <v>967</v>
      </c>
      <c r="B753" s="82">
        <v>3776</v>
      </c>
      <c r="C753" s="82">
        <v>3392</v>
      </c>
      <c r="D753" s="82">
        <v>3392</v>
      </c>
      <c r="E753" s="115">
        <f t="shared" si="82"/>
        <v>100</v>
      </c>
    </row>
    <row r="754" spans="1:5" ht="24.95" customHeight="1">
      <c r="A754" s="99" t="s">
        <v>422</v>
      </c>
      <c r="B754" s="82">
        <v>2909</v>
      </c>
      <c r="C754" s="82">
        <v>2372</v>
      </c>
      <c r="D754" s="82">
        <v>2372</v>
      </c>
      <c r="E754" s="115">
        <f t="shared" si="82"/>
        <v>100</v>
      </c>
    </row>
    <row r="755" spans="1:5" ht="24.95" customHeight="1">
      <c r="A755" s="99" t="s">
        <v>423</v>
      </c>
      <c r="B755" s="82">
        <v>258</v>
      </c>
      <c r="C755" s="82">
        <v>323</v>
      </c>
      <c r="D755" s="82">
        <v>323</v>
      </c>
      <c r="E755" s="115">
        <f t="shared" si="82"/>
        <v>100</v>
      </c>
    </row>
    <row r="756" spans="1:5" ht="24.95" customHeight="1">
      <c r="A756" s="99" t="s">
        <v>424</v>
      </c>
      <c r="B756" s="82">
        <v>263</v>
      </c>
      <c r="C756" s="82">
        <v>233</v>
      </c>
      <c r="D756" s="82">
        <v>233</v>
      </c>
      <c r="E756" s="115">
        <f t="shared" si="82"/>
        <v>100</v>
      </c>
    </row>
    <row r="757" spans="1:5" ht="24.95" customHeight="1">
      <c r="A757" s="99" t="s">
        <v>968</v>
      </c>
      <c r="B757" s="82"/>
      <c r="C757" s="82">
        <v>2</v>
      </c>
      <c r="D757" s="82">
        <v>2</v>
      </c>
      <c r="E757" s="115">
        <f t="shared" si="82"/>
        <v>100</v>
      </c>
    </row>
    <row r="758" spans="1:5" ht="24.95" customHeight="1">
      <c r="A758" s="99" t="s">
        <v>969</v>
      </c>
      <c r="B758" s="82"/>
      <c r="C758" s="82">
        <v>0</v>
      </c>
      <c r="D758" s="82">
        <v>0</v>
      </c>
      <c r="E758" s="115"/>
    </row>
    <row r="759" spans="1:5" ht="24.95" customHeight="1">
      <c r="A759" s="99" t="s">
        <v>970</v>
      </c>
      <c r="B759" s="82"/>
      <c r="C759" s="82">
        <v>0</v>
      </c>
      <c r="D759" s="82">
        <v>0</v>
      </c>
      <c r="E759" s="115"/>
    </row>
    <row r="760" spans="1:5" ht="24.95" customHeight="1">
      <c r="A760" s="99" t="s">
        <v>971</v>
      </c>
      <c r="B760" s="82"/>
      <c r="C760" s="82">
        <v>0</v>
      </c>
      <c r="D760" s="82">
        <v>0</v>
      </c>
      <c r="E760" s="115"/>
    </row>
    <row r="761" spans="1:5" ht="24.95" customHeight="1">
      <c r="A761" s="99" t="s">
        <v>972</v>
      </c>
      <c r="B761" s="82"/>
      <c r="C761" s="82">
        <v>0</v>
      </c>
      <c r="D761" s="82">
        <v>0</v>
      </c>
      <c r="E761" s="115"/>
    </row>
    <row r="762" spans="1:5" ht="24.95" customHeight="1">
      <c r="A762" s="99" t="s">
        <v>973</v>
      </c>
      <c r="B762" s="82">
        <v>346</v>
      </c>
      <c r="C762" s="82">
        <v>462</v>
      </c>
      <c r="D762" s="82">
        <v>462</v>
      </c>
      <c r="E762" s="115">
        <f t="shared" ref="E762:E764" si="83">D762/C762*100</f>
        <v>100</v>
      </c>
    </row>
    <row r="763" spans="1:5" ht="24.95" customHeight="1">
      <c r="A763" s="98" t="s">
        <v>974</v>
      </c>
      <c r="B763" s="82">
        <v>1394</v>
      </c>
      <c r="C763" s="82">
        <v>1411</v>
      </c>
      <c r="D763" s="82">
        <v>1411</v>
      </c>
      <c r="E763" s="115">
        <f t="shared" si="83"/>
        <v>100</v>
      </c>
    </row>
    <row r="764" spans="1:5" ht="24.95" customHeight="1">
      <c r="A764" s="99" t="s">
        <v>975</v>
      </c>
      <c r="B764" s="82">
        <v>31</v>
      </c>
      <c r="C764" s="82">
        <v>42</v>
      </c>
      <c r="D764" s="82">
        <v>42</v>
      </c>
      <c r="E764" s="115">
        <f t="shared" si="83"/>
        <v>100</v>
      </c>
    </row>
    <row r="765" spans="1:5" ht="24.95" customHeight="1">
      <c r="A765" s="99" t="s">
        <v>976</v>
      </c>
      <c r="B765" s="82">
        <v>0</v>
      </c>
      <c r="C765" s="82">
        <v>0</v>
      </c>
      <c r="D765" s="82">
        <v>0</v>
      </c>
      <c r="E765" s="115"/>
    </row>
    <row r="766" spans="1:5" ht="24.95" customHeight="1">
      <c r="A766" s="99" t="s">
        <v>977</v>
      </c>
      <c r="B766" s="82">
        <v>1363</v>
      </c>
      <c r="C766" s="82">
        <v>1369</v>
      </c>
      <c r="D766" s="82">
        <v>1369</v>
      </c>
      <c r="E766" s="115">
        <f t="shared" ref="E766:E769" si="84">D766/C766*100</f>
        <v>100</v>
      </c>
    </row>
    <row r="767" spans="1:5" ht="24.95" customHeight="1">
      <c r="A767" s="98" t="s">
        <v>978</v>
      </c>
      <c r="B767" s="82">
        <v>951</v>
      </c>
      <c r="C767" s="82">
        <v>25389</v>
      </c>
      <c r="D767" s="82">
        <v>16263</v>
      </c>
      <c r="E767" s="115">
        <f t="shared" si="84"/>
        <v>64.055299539170505</v>
      </c>
    </row>
    <row r="768" spans="1:5" ht="24.95" customHeight="1">
      <c r="A768" s="99" t="s">
        <v>979</v>
      </c>
      <c r="B768" s="82">
        <v>20</v>
      </c>
      <c r="C768" s="82">
        <v>1602</v>
      </c>
      <c r="D768" s="82">
        <v>1602</v>
      </c>
      <c r="E768" s="115">
        <f t="shared" si="84"/>
        <v>100</v>
      </c>
    </row>
    <row r="769" spans="1:5" ht="24.95" customHeight="1">
      <c r="A769" s="99" t="s">
        <v>980</v>
      </c>
      <c r="B769" s="82">
        <v>720</v>
      </c>
      <c r="C769" s="82">
        <v>19788</v>
      </c>
      <c r="D769" s="82">
        <v>10662</v>
      </c>
      <c r="E769" s="115">
        <f t="shared" si="84"/>
        <v>53.88114008489994</v>
      </c>
    </row>
    <row r="770" spans="1:5" ht="24.95" customHeight="1">
      <c r="A770" s="99" t="s">
        <v>981</v>
      </c>
      <c r="B770" s="82">
        <v>0</v>
      </c>
      <c r="C770" s="82">
        <v>0</v>
      </c>
      <c r="D770" s="82">
        <v>0</v>
      </c>
      <c r="E770" s="115"/>
    </row>
    <row r="771" spans="1:5" ht="24.95" customHeight="1">
      <c r="A771" s="99" t="s">
        <v>982</v>
      </c>
      <c r="B771" s="82">
        <v>0</v>
      </c>
      <c r="C771" s="82">
        <v>0</v>
      </c>
      <c r="D771" s="82">
        <v>0</v>
      </c>
      <c r="E771" s="115"/>
    </row>
    <row r="772" spans="1:5" ht="24.95" customHeight="1">
      <c r="A772" s="99" t="s">
        <v>983</v>
      </c>
      <c r="B772" s="82">
        <v>0</v>
      </c>
      <c r="C772" s="82">
        <v>0</v>
      </c>
      <c r="D772" s="82">
        <v>0</v>
      </c>
      <c r="E772" s="115"/>
    </row>
    <row r="773" spans="1:5" ht="24.95" customHeight="1">
      <c r="A773" s="99" t="s">
        <v>984</v>
      </c>
      <c r="B773" s="82">
        <v>0</v>
      </c>
      <c r="C773" s="82">
        <v>0</v>
      </c>
      <c r="D773" s="82">
        <v>0</v>
      </c>
      <c r="E773" s="115"/>
    </row>
    <row r="774" spans="1:5" ht="24.95" customHeight="1">
      <c r="A774" s="99" t="s">
        <v>985</v>
      </c>
      <c r="B774" s="82">
        <v>211</v>
      </c>
      <c r="C774" s="82">
        <v>3999</v>
      </c>
      <c r="D774" s="82">
        <v>3999</v>
      </c>
      <c r="E774" s="115">
        <f t="shared" ref="E774:E777" si="85">D774/C774*100</f>
        <v>100</v>
      </c>
    </row>
    <row r="775" spans="1:5" ht="24.95" customHeight="1">
      <c r="A775" s="98" t="s">
        <v>986</v>
      </c>
      <c r="B775" s="82">
        <v>710</v>
      </c>
      <c r="C775" s="82">
        <v>8381</v>
      </c>
      <c r="D775" s="82">
        <v>8381</v>
      </c>
      <c r="E775" s="115">
        <f t="shared" si="85"/>
        <v>100</v>
      </c>
    </row>
    <row r="776" spans="1:5" ht="24.95" customHeight="1">
      <c r="A776" s="99" t="s">
        <v>987</v>
      </c>
      <c r="B776" s="82">
        <v>700</v>
      </c>
      <c r="C776" s="82">
        <v>7281</v>
      </c>
      <c r="D776" s="82">
        <v>7281</v>
      </c>
      <c r="E776" s="115">
        <f t="shared" si="85"/>
        <v>100</v>
      </c>
    </row>
    <row r="777" spans="1:5" ht="24.95" customHeight="1">
      <c r="A777" s="99" t="s">
        <v>988</v>
      </c>
      <c r="B777" s="82">
        <v>10</v>
      </c>
      <c r="C777" s="82">
        <v>1100</v>
      </c>
      <c r="D777" s="82">
        <v>1100</v>
      </c>
      <c r="E777" s="115">
        <f t="shared" si="85"/>
        <v>100</v>
      </c>
    </row>
    <row r="778" spans="1:5" ht="24.95" customHeight="1">
      <c r="A778" s="99" t="s">
        <v>989</v>
      </c>
      <c r="B778" s="82">
        <v>0</v>
      </c>
      <c r="C778" s="82">
        <v>0</v>
      </c>
      <c r="D778" s="82">
        <v>0</v>
      </c>
      <c r="E778" s="115"/>
    </row>
    <row r="779" spans="1:5" ht="24.95" customHeight="1">
      <c r="A779" s="99" t="s">
        <v>990</v>
      </c>
      <c r="B779" s="82">
        <v>0</v>
      </c>
      <c r="C779" s="82">
        <v>0</v>
      </c>
      <c r="D779" s="82">
        <v>0</v>
      </c>
      <c r="E779" s="115"/>
    </row>
    <row r="780" spans="1:5" ht="24.95" customHeight="1">
      <c r="A780" s="99" t="s">
        <v>991</v>
      </c>
      <c r="B780" s="82">
        <v>0</v>
      </c>
      <c r="C780" s="82">
        <v>0</v>
      </c>
      <c r="D780" s="82">
        <v>0</v>
      </c>
      <c r="E780" s="115"/>
    </row>
    <row r="781" spans="1:5" ht="24.95" customHeight="1">
      <c r="A781" s="98" t="s">
        <v>992</v>
      </c>
      <c r="B781" s="82">
        <v>638</v>
      </c>
      <c r="C781" s="82">
        <v>1641</v>
      </c>
      <c r="D781" s="82">
        <v>1641</v>
      </c>
      <c r="E781" s="115">
        <f>D781/C781*100</f>
        <v>100</v>
      </c>
    </row>
    <row r="782" spans="1:5" ht="24.95" customHeight="1">
      <c r="A782" s="99" t="s">
        <v>993</v>
      </c>
      <c r="B782" s="82">
        <v>0</v>
      </c>
      <c r="C782" s="82">
        <v>0</v>
      </c>
      <c r="D782" s="82">
        <v>0</v>
      </c>
      <c r="E782" s="115"/>
    </row>
    <row r="783" spans="1:5" ht="24.95" customHeight="1">
      <c r="A783" s="99" t="s">
        <v>994</v>
      </c>
      <c r="B783" s="82">
        <v>638</v>
      </c>
      <c r="C783" s="82">
        <v>1431</v>
      </c>
      <c r="D783" s="82">
        <v>1431</v>
      </c>
      <c r="E783" s="115">
        <f t="shared" ref="E783:E784" si="86">D783/C783*100</f>
        <v>100</v>
      </c>
    </row>
    <row r="784" spans="1:5" ht="24.95" customHeight="1">
      <c r="A784" s="99" t="s">
        <v>995</v>
      </c>
      <c r="B784" s="82">
        <v>0</v>
      </c>
      <c r="C784" s="82">
        <v>210</v>
      </c>
      <c r="D784" s="82">
        <v>210</v>
      </c>
      <c r="E784" s="115">
        <f t="shared" si="86"/>
        <v>100</v>
      </c>
    </row>
    <row r="785" spans="1:5" ht="24.95" customHeight="1">
      <c r="A785" s="99" t="s">
        <v>996</v>
      </c>
      <c r="B785" s="82">
        <v>0</v>
      </c>
      <c r="C785" s="82">
        <v>0</v>
      </c>
      <c r="D785" s="82">
        <v>0</v>
      </c>
      <c r="E785" s="115"/>
    </row>
    <row r="786" spans="1:5" ht="24.95" customHeight="1">
      <c r="A786" s="99" t="s">
        <v>997</v>
      </c>
      <c r="B786" s="82">
        <v>0</v>
      </c>
      <c r="C786" s="82">
        <v>0</v>
      </c>
      <c r="D786" s="82">
        <v>0</v>
      </c>
      <c r="E786" s="115"/>
    </row>
    <row r="787" spans="1:5" ht="24.95" customHeight="1">
      <c r="A787" s="99" t="s">
        <v>998</v>
      </c>
      <c r="B787" s="82">
        <v>0</v>
      </c>
      <c r="C787" s="82">
        <v>0</v>
      </c>
      <c r="D787" s="82">
        <v>0</v>
      </c>
      <c r="E787" s="115"/>
    </row>
    <row r="788" spans="1:5" ht="24.95" customHeight="1">
      <c r="A788" s="98" t="s">
        <v>999</v>
      </c>
      <c r="B788" s="82">
        <v>17</v>
      </c>
      <c r="C788" s="82">
        <v>1505</v>
      </c>
      <c r="D788" s="82">
        <v>1505</v>
      </c>
      <c r="E788" s="115">
        <f t="shared" ref="E788:E789" si="87">D788/C788*100</f>
        <v>100</v>
      </c>
    </row>
    <row r="789" spans="1:5" ht="24.95" customHeight="1">
      <c r="A789" s="99" t="s">
        <v>1000</v>
      </c>
      <c r="B789" s="82">
        <v>17</v>
      </c>
      <c r="C789" s="82">
        <v>1431</v>
      </c>
      <c r="D789" s="82">
        <v>1431</v>
      </c>
      <c r="E789" s="115">
        <f t="shared" si="87"/>
        <v>100</v>
      </c>
    </row>
    <row r="790" spans="1:5" ht="24.95" customHeight="1">
      <c r="A790" s="99" t="s">
        <v>1001</v>
      </c>
      <c r="B790" s="82"/>
      <c r="C790" s="82">
        <v>0</v>
      </c>
      <c r="D790" s="82">
        <v>0</v>
      </c>
      <c r="E790" s="115"/>
    </row>
    <row r="791" spans="1:5" ht="24.95" customHeight="1">
      <c r="A791" s="99" t="s">
        <v>1002</v>
      </c>
      <c r="B791" s="82"/>
      <c r="C791" s="82">
        <v>74</v>
      </c>
      <c r="D791" s="82">
        <v>74</v>
      </c>
      <c r="E791" s="115">
        <f>D791/C791*100</f>
        <v>100</v>
      </c>
    </row>
    <row r="792" spans="1:5" ht="24.95" customHeight="1">
      <c r="A792" s="99" t="s">
        <v>1003</v>
      </c>
      <c r="B792" s="82"/>
      <c r="C792" s="82">
        <v>0</v>
      </c>
      <c r="D792" s="82">
        <v>0</v>
      </c>
      <c r="E792" s="115"/>
    </row>
    <row r="793" spans="1:5" ht="24.95" customHeight="1">
      <c r="A793" s="99" t="s">
        <v>1004</v>
      </c>
      <c r="B793" s="82"/>
      <c r="C793" s="82">
        <v>0</v>
      </c>
      <c r="D793" s="82">
        <v>0</v>
      </c>
      <c r="E793" s="115"/>
    </row>
    <row r="794" spans="1:5" ht="24.95" customHeight="1">
      <c r="A794" s="98" t="s">
        <v>1005</v>
      </c>
      <c r="B794" s="82">
        <v>0</v>
      </c>
      <c r="C794" s="82">
        <v>0</v>
      </c>
      <c r="D794" s="82">
        <v>0</v>
      </c>
      <c r="E794" s="115"/>
    </row>
    <row r="795" spans="1:5" ht="24.95" customHeight="1">
      <c r="A795" s="99" t="s">
        <v>1006</v>
      </c>
      <c r="B795" s="82"/>
      <c r="C795" s="82">
        <v>0</v>
      </c>
      <c r="D795" s="82">
        <v>0</v>
      </c>
      <c r="E795" s="115"/>
    </row>
    <row r="796" spans="1:5" ht="24.95" customHeight="1">
      <c r="A796" s="99" t="s">
        <v>1007</v>
      </c>
      <c r="B796" s="82"/>
      <c r="C796" s="82">
        <v>0</v>
      </c>
      <c r="D796" s="82">
        <v>0</v>
      </c>
      <c r="E796" s="115"/>
    </row>
    <row r="797" spans="1:5" ht="24.95" customHeight="1">
      <c r="A797" s="98" t="s">
        <v>1008</v>
      </c>
      <c r="B797" s="82">
        <v>0</v>
      </c>
      <c r="C797" s="82">
        <v>0</v>
      </c>
      <c r="D797" s="82">
        <v>0</v>
      </c>
      <c r="E797" s="115"/>
    </row>
    <row r="798" spans="1:5" ht="24.95" customHeight="1">
      <c r="A798" s="99" t="s">
        <v>1009</v>
      </c>
      <c r="B798" s="82"/>
      <c r="C798" s="82">
        <v>0</v>
      </c>
      <c r="D798" s="82">
        <v>0</v>
      </c>
      <c r="E798" s="115"/>
    </row>
    <row r="799" spans="1:5" ht="24.95" customHeight="1">
      <c r="A799" s="99" t="s">
        <v>1010</v>
      </c>
      <c r="B799" s="82"/>
      <c r="C799" s="82">
        <v>0</v>
      </c>
      <c r="D799" s="82">
        <v>0</v>
      </c>
      <c r="E799" s="115"/>
    </row>
    <row r="800" spans="1:5" ht="24.95" customHeight="1">
      <c r="A800" s="98" t="s">
        <v>1011</v>
      </c>
      <c r="B800" s="82">
        <v>0</v>
      </c>
      <c r="C800" s="82">
        <v>0</v>
      </c>
      <c r="D800" s="82">
        <v>0</v>
      </c>
      <c r="E800" s="115"/>
    </row>
    <row r="801" spans="1:5" ht="24.95" customHeight="1">
      <c r="A801" s="99" t="s">
        <v>1012</v>
      </c>
      <c r="B801" s="82"/>
      <c r="C801" s="82">
        <v>0</v>
      </c>
      <c r="D801" s="82">
        <v>0</v>
      </c>
      <c r="E801" s="115"/>
    </row>
    <row r="802" spans="1:5" ht="24.95" customHeight="1">
      <c r="A802" s="98" t="s">
        <v>1013</v>
      </c>
      <c r="B802" s="82">
        <v>0</v>
      </c>
      <c r="C802" s="82">
        <v>63</v>
      </c>
      <c r="D802" s="82">
        <v>63</v>
      </c>
      <c r="E802" s="115">
        <f t="shared" ref="E802:E806" si="88">D802/C802*100</f>
        <v>100</v>
      </c>
    </row>
    <row r="803" spans="1:5" ht="24.95" customHeight="1">
      <c r="A803" s="99" t="s">
        <v>1014</v>
      </c>
      <c r="B803" s="82"/>
      <c r="C803" s="82">
        <v>63</v>
      </c>
      <c r="D803" s="82">
        <v>63</v>
      </c>
      <c r="E803" s="115">
        <f t="shared" si="88"/>
        <v>100</v>
      </c>
    </row>
    <row r="804" spans="1:5" ht="24.95" customHeight="1">
      <c r="A804" s="98" t="s">
        <v>1015</v>
      </c>
      <c r="B804" s="82">
        <v>14</v>
      </c>
      <c r="C804" s="82">
        <v>58</v>
      </c>
      <c r="D804" s="82">
        <v>58</v>
      </c>
      <c r="E804" s="115">
        <f t="shared" si="88"/>
        <v>100</v>
      </c>
    </row>
    <row r="805" spans="1:5" ht="24.95" customHeight="1">
      <c r="A805" s="99" t="s">
        <v>1016</v>
      </c>
      <c r="B805" s="82">
        <v>14</v>
      </c>
      <c r="C805" s="82">
        <v>50</v>
      </c>
      <c r="D805" s="82">
        <v>50</v>
      </c>
      <c r="E805" s="115">
        <f t="shared" si="88"/>
        <v>100</v>
      </c>
    </row>
    <row r="806" spans="1:5" ht="24.95" customHeight="1">
      <c r="A806" s="99" t="s">
        <v>1017</v>
      </c>
      <c r="B806" s="82"/>
      <c r="C806" s="82">
        <v>8</v>
      </c>
      <c r="D806" s="82">
        <v>8</v>
      </c>
      <c r="E806" s="115">
        <f t="shared" si="88"/>
        <v>100</v>
      </c>
    </row>
    <row r="807" spans="1:5" ht="24.95" customHeight="1">
      <c r="A807" s="99" t="s">
        <v>1018</v>
      </c>
      <c r="B807" s="82"/>
      <c r="C807" s="82">
        <v>0</v>
      </c>
      <c r="D807" s="82">
        <v>0</v>
      </c>
      <c r="E807" s="115"/>
    </row>
    <row r="808" spans="1:5" ht="24.95" customHeight="1">
      <c r="A808" s="99" t="s">
        <v>1019</v>
      </c>
      <c r="B808" s="82"/>
      <c r="C808" s="82">
        <v>0</v>
      </c>
      <c r="D808" s="82">
        <v>0</v>
      </c>
      <c r="E808" s="115"/>
    </row>
    <row r="809" spans="1:5" ht="24.95" customHeight="1">
      <c r="A809" s="99" t="s">
        <v>1020</v>
      </c>
      <c r="B809" s="82"/>
      <c r="C809" s="82">
        <v>0</v>
      </c>
      <c r="D809" s="82">
        <v>0</v>
      </c>
      <c r="E809" s="115"/>
    </row>
    <row r="810" spans="1:5" ht="24.95" customHeight="1">
      <c r="A810" s="98" t="s">
        <v>1021</v>
      </c>
      <c r="B810" s="82">
        <v>0</v>
      </c>
      <c r="C810" s="82">
        <v>0</v>
      </c>
      <c r="D810" s="82">
        <v>0</v>
      </c>
      <c r="E810" s="115"/>
    </row>
    <row r="811" spans="1:5" ht="24.95" customHeight="1">
      <c r="A811" s="99" t="s">
        <v>1022</v>
      </c>
      <c r="B811" s="82"/>
      <c r="C811" s="82">
        <v>0</v>
      </c>
      <c r="D811" s="82">
        <v>0</v>
      </c>
      <c r="E811" s="115"/>
    </row>
    <row r="812" spans="1:5" ht="24.95" customHeight="1">
      <c r="A812" s="98" t="s">
        <v>1023</v>
      </c>
      <c r="B812" s="82">
        <v>0</v>
      </c>
      <c r="C812" s="82">
        <v>0</v>
      </c>
      <c r="D812" s="82">
        <v>0</v>
      </c>
      <c r="E812" s="115"/>
    </row>
    <row r="813" spans="1:5" ht="24.95" customHeight="1">
      <c r="A813" s="99" t="s">
        <v>1024</v>
      </c>
      <c r="B813" s="82"/>
      <c r="C813" s="82">
        <v>0</v>
      </c>
      <c r="D813" s="82">
        <v>0</v>
      </c>
      <c r="E813" s="115"/>
    </row>
    <row r="814" spans="1:5" ht="24.95" customHeight="1">
      <c r="A814" s="98" t="s">
        <v>1025</v>
      </c>
      <c r="B814" s="82">
        <v>0</v>
      </c>
      <c r="C814" s="82">
        <v>0</v>
      </c>
      <c r="D814" s="82">
        <v>0</v>
      </c>
      <c r="E814" s="115"/>
    </row>
    <row r="815" spans="1:5" ht="24.95" customHeight="1">
      <c r="A815" s="99" t="s">
        <v>422</v>
      </c>
      <c r="B815" s="82"/>
      <c r="C815" s="82">
        <v>0</v>
      </c>
      <c r="D815" s="82">
        <v>0</v>
      </c>
      <c r="E815" s="115"/>
    </row>
    <row r="816" spans="1:5" ht="24.95" customHeight="1">
      <c r="A816" s="99" t="s">
        <v>423</v>
      </c>
      <c r="B816" s="82"/>
      <c r="C816" s="82">
        <v>0</v>
      </c>
      <c r="D816" s="82">
        <v>0</v>
      </c>
      <c r="E816" s="115"/>
    </row>
    <row r="817" spans="1:5" ht="24.95" customHeight="1">
      <c r="A817" s="99" t="s">
        <v>424</v>
      </c>
      <c r="B817" s="82"/>
      <c r="C817" s="82">
        <v>0</v>
      </c>
      <c r="D817" s="82">
        <v>0</v>
      </c>
      <c r="E817" s="115"/>
    </row>
    <row r="818" spans="1:5" ht="24.95" customHeight="1">
      <c r="A818" s="99" t="s">
        <v>1026</v>
      </c>
      <c r="B818" s="82"/>
      <c r="C818" s="82">
        <v>0</v>
      </c>
      <c r="D818" s="82">
        <v>0</v>
      </c>
      <c r="E818" s="115"/>
    </row>
    <row r="819" spans="1:5" ht="24.95" customHeight="1">
      <c r="A819" s="99" t="s">
        <v>1027</v>
      </c>
      <c r="B819" s="82"/>
      <c r="C819" s="82">
        <v>0</v>
      </c>
      <c r="D819" s="82">
        <v>0</v>
      </c>
      <c r="E819" s="115"/>
    </row>
    <row r="820" spans="1:5" ht="24.95" customHeight="1">
      <c r="A820" s="99" t="s">
        <v>1028</v>
      </c>
      <c r="B820" s="82"/>
      <c r="C820" s="82">
        <v>0</v>
      </c>
      <c r="D820" s="82">
        <v>0</v>
      </c>
      <c r="E820" s="115"/>
    </row>
    <row r="821" spans="1:5" ht="24.95" customHeight="1">
      <c r="A821" s="99" t="s">
        <v>1029</v>
      </c>
      <c r="B821" s="82"/>
      <c r="C821" s="82">
        <v>0</v>
      </c>
      <c r="D821" s="82">
        <v>0</v>
      </c>
      <c r="E821" s="115"/>
    </row>
    <row r="822" spans="1:5" ht="24.95" customHeight="1">
      <c r="A822" s="99" t="s">
        <v>1030</v>
      </c>
      <c r="B822" s="82"/>
      <c r="C822" s="82">
        <v>0</v>
      </c>
      <c r="D822" s="82">
        <v>0</v>
      </c>
      <c r="E822" s="115"/>
    </row>
    <row r="823" spans="1:5" ht="24.95" customHeight="1">
      <c r="A823" s="99" t="s">
        <v>1031</v>
      </c>
      <c r="B823" s="82"/>
      <c r="C823" s="82">
        <v>0</v>
      </c>
      <c r="D823" s="82">
        <v>0</v>
      </c>
      <c r="E823" s="115"/>
    </row>
    <row r="824" spans="1:5" ht="24.95" customHeight="1">
      <c r="A824" s="99" t="s">
        <v>1032</v>
      </c>
      <c r="B824" s="82"/>
      <c r="C824" s="82">
        <v>0</v>
      </c>
      <c r="D824" s="82">
        <v>0</v>
      </c>
      <c r="E824" s="115"/>
    </row>
    <row r="825" spans="1:5" ht="24.95" customHeight="1">
      <c r="A825" s="99" t="s">
        <v>463</v>
      </c>
      <c r="B825" s="82"/>
      <c r="C825" s="82">
        <v>0</v>
      </c>
      <c r="D825" s="82">
        <v>0</v>
      </c>
      <c r="E825" s="115"/>
    </row>
    <row r="826" spans="1:5" ht="24.95" customHeight="1">
      <c r="A826" s="99" t="s">
        <v>1033</v>
      </c>
      <c r="B826" s="82"/>
      <c r="C826" s="82">
        <v>0</v>
      </c>
      <c r="D826" s="82">
        <v>0</v>
      </c>
      <c r="E826" s="115"/>
    </row>
    <row r="827" spans="1:5" ht="24.95" customHeight="1">
      <c r="A827" s="99" t="s">
        <v>431</v>
      </c>
      <c r="B827" s="82"/>
      <c r="C827" s="82">
        <v>0</v>
      </c>
      <c r="D827" s="82">
        <v>0</v>
      </c>
      <c r="E827" s="115"/>
    </row>
    <row r="828" spans="1:5" ht="24.95" customHeight="1">
      <c r="A828" s="99" t="s">
        <v>1034</v>
      </c>
      <c r="B828" s="82"/>
      <c r="C828" s="82">
        <v>0</v>
      </c>
      <c r="D828" s="82">
        <v>0</v>
      </c>
      <c r="E828" s="115"/>
    </row>
    <row r="829" spans="1:5" ht="24.95" customHeight="1">
      <c r="A829" s="98" t="s">
        <v>1035</v>
      </c>
      <c r="B829" s="82">
        <v>0</v>
      </c>
      <c r="C829" s="82">
        <v>6369</v>
      </c>
      <c r="D829" s="82">
        <v>4147</v>
      </c>
      <c r="E829" s="115">
        <f t="shared" ref="E829:E838" si="89">D829/C829*100</f>
        <v>65.112262521588946</v>
      </c>
    </row>
    <row r="830" spans="1:5" ht="24.95" customHeight="1">
      <c r="A830" s="99" t="s">
        <v>1036</v>
      </c>
      <c r="B830" s="82"/>
      <c r="C830" s="82">
        <v>6369</v>
      </c>
      <c r="D830" s="82">
        <v>4147</v>
      </c>
      <c r="E830" s="115">
        <f t="shared" si="89"/>
        <v>65.112262521588946</v>
      </c>
    </row>
    <row r="831" spans="1:5" ht="24.95" customHeight="1">
      <c r="A831" s="98" t="s">
        <v>1037</v>
      </c>
      <c r="B831" s="82">
        <v>35680</v>
      </c>
      <c r="C831" s="82">
        <v>131189</v>
      </c>
      <c r="D831" s="82">
        <v>119984</v>
      </c>
      <c r="E831" s="115">
        <f t="shared" si="89"/>
        <v>91.45888755917035</v>
      </c>
    </row>
    <row r="832" spans="1:5" ht="24.95" customHeight="1">
      <c r="A832" s="98" t="s">
        <v>1038</v>
      </c>
      <c r="B832" s="82">
        <v>20698</v>
      </c>
      <c r="C832" s="82">
        <v>19316</v>
      </c>
      <c r="D832" s="82">
        <v>18316</v>
      </c>
      <c r="E832" s="115">
        <f t="shared" si="89"/>
        <v>94.822944709049494</v>
      </c>
    </row>
    <row r="833" spans="1:5" ht="24.95" customHeight="1">
      <c r="A833" s="99" t="s">
        <v>422</v>
      </c>
      <c r="B833" s="82">
        <v>9373</v>
      </c>
      <c r="C833" s="82">
        <v>8687</v>
      </c>
      <c r="D833" s="82">
        <v>8687</v>
      </c>
      <c r="E833" s="115">
        <f t="shared" si="89"/>
        <v>100</v>
      </c>
    </row>
    <row r="834" spans="1:5" ht="24.95" customHeight="1">
      <c r="A834" s="99" t="s">
        <v>423</v>
      </c>
      <c r="B834" s="82">
        <v>3196</v>
      </c>
      <c r="C834" s="82">
        <v>1671</v>
      </c>
      <c r="D834" s="82">
        <v>1671</v>
      </c>
      <c r="E834" s="115">
        <f t="shared" si="89"/>
        <v>100</v>
      </c>
    </row>
    <row r="835" spans="1:5" ht="24.95" customHeight="1">
      <c r="A835" s="99" t="s">
        <v>424</v>
      </c>
      <c r="B835" s="82">
        <v>773</v>
      </c>
      <c r="C835" s="82">
        <v>518</v>
      </c>
      <c r="D835" s="82">
        <v>518</v>
      </c>
      <c r="E835" s="115">
        <f t="shared" si="89"/>
        <v>100</v>
      </c>
    </row>
    <row r="836" spans="1:5" ht="24.95" customHeight="1">
      <c r="A836" s="99" t="s">
        <v>1039</v>
      </c>
      <c r="B836" s="82">
        <v>336</v>
      </c>
      <c r="C836" s="82">
        <v>633</v>
      </c>
      <c r="D836" s="82">
        <v>633</v>
      </c>
      <c r="E836" s="115">
        <f t="shared" si="89"/>
        <v>100</v>
      </c>
    </row>
    <row r="837" spans="1:5" ht="24.95" customHeight="1">
      <c r="A837" s="99" t="s">
        <v>1040</v>
      </c>
      <c r="B837" s="82">
        <v>282</v>
      </c>
      <c r="C837" s="82">
        <v>272</v>
      </c>
      <c r="D837" s="82">
        <v>272</v>
      </c>
      <c r="E837" s="115">
        <f t="shared" si="89"/>
        <v>100</v>
      </c>
    </row>
    <row r="838" spans="1:5" ht="24.95" customHeight="1">
      <c r="A838" s="99" t="s">
        <v>1041</v>
      </c>
      <c r="B838" s="82">
        <v>3</v>
      </c>
      <c r="C838" s="82">
        <v>5</v>
      </c>
      <c r="D838" s="82">
        <v>5</v>
      </c>
      <c r="E838" s="115">
        <f t="shared" si="89"/>
        <v>100</v>
      </c>
    </row>
    <row r="839" spans="1:5" ht="24.95" customHeight="1">
      <c r="A839" s="99" t="s">
        <v>1042</v>
      </c>
      <c r="B839" s="82">
        <v>0</v>
      </c>
      <c r="C839" s="82">
        <v>0</v>
      </c>
      <c r="D839" s="82">
        <v>0</v>
      </c>
      <c r="E839" s="115"/>
    </row>
    <row r="840" spans="1:5" ht="24.95" customHeight="1">
      <c r="A840" s="99" t="s">
        <v>1043</v>
      </c>
      <c r="B840" s="82">
        <v>0</v>
      </c>
      <c r="C840" s="82">
        <v>0</v>
      </c>
      <c r="D840" s="82">
        <v>0</v>
      </c>
      <c r="E840" s="115"/>
    </row>
    <row r="841" spans="1:5" ht="24.95" customHeight="1">
      <c r="A841" s="99" t="s">
        <v>1044</v>
      </c>
      <c r="B841" s="82">
        <v>0</v>
      </c>
      <c r="C841" s="82">
        <v>0</v>
      </c>
      <c r="D841" s="82">
        <v>0</v>
      </c>
      <c r="E841" s="115"/>
    </row>
    <row r="842" spans="1:5" ht="24.95" customHeight="1">
      <c r="A842" s="99" t="s">
        <v>1045</v>
      </c>
      <c r="B842" s="82">
        <v>6735</v>
      </c>
      <c r="C842" s="82">
        <v>7530</v>
      </c>
      <c r="D842" s="82">
        <v>6530</v>
      </c>
      <c r="E842" s="115">
        <f t="shared" ref="E842:E859" si="90">D842/C842*100</f>
        <v>86.719787516600263</v>
      </c>
    </row>
    <row r="843" spans="1:5" ht="24.95" customHeight="1">
      <c r="A843" s="98" t="s">
        <v>1046</v>
      </c>
      <c r="B843" s="82">
        <v>874</v>
      </c>
      <c r="C843" s="82">
        <v>885</v>
      </c>
      <c r="D843" s="82">
        <v>885</v>
      </c>
      <c r="E843" s="115">
        <f t="shared" si="90"/>
        <v>100</v>
      </c>
    </row>
    <row r="844" spans="1:5" ht="24.95" customHeight="1">
      <c r="A844" s="99" t="s">
        <v>1047</v>
      </c>
      <c r="B844" s="82">
        <v>874</v>
      </c>
      <c r="C844" s="82">
        <v>885</v>
      </c>
      <c r="D844" s="82">
        <v>885</v>
      </c>
      <c r="E844" s="115">
        <f t="shared" si="90"/>
        <v>100</v>
      </c>
    </row>
    <row r="845" spans="1:5" ht="24.95" customHeight="1">
      <c r="A845" s="98" t="s">
        <v>1048</v>
      </c>
      <c r="B845" s="82">
        <v>3706</v>
      </c>
      <c r="C845" s="82">
        <v>29782</v>
      </c>
      <c r="D845" s="82">
        <v>28097</v>
      </c>
      <c r="E845" s="115">
        <f t="shared" si="90"/>
        <v>94.342220132966219</v>
      </c>
    </row>
    <row r="846" spans="1:5" ht="24.95" customHeight="1">
      <c r="A846" s="99" t="s">
        <v>1049</v>
      </c>
      <c r="B846" s="82"/>
      <c r="C846" s="82">
        <v>8016</v>
      </c>
      <c r="D846" s="82">
        <v>8016</v>
      </c>
      <c r="E846" s="115">
        <f t="shared" si="90"/>
        <v>100</v>
      </c>
    </row>
    <row r="847" spans="1:5" ht="24.95" customHeight="1">
      <c r="A847" s="99" t="s">
        <v>1050</v>
      </c>
      <c r="B847" s="82">
        <v>3706</v>
      </c>
      <c r="C847" s="82">
        <v>21766</v>
      </c>
      <c r="D847" s="82">
        <v>20081</v>
      </c>
      <c r="E847" s="115">
        <f t="shared" si="90"/>
        <v>92.258568409445928</v>
      </c>
    </row>
    <row r="848" spans="1:5" ht="24.95" customHeight="1">
      <c r="A848" s="98" t="s">
        <v>1051</v>
      </c>
      <c r="B848" s="82">
        <v>7131</v>
      </c>
      <c r="C848" s="82">
        <v>17254</v>
      </c>
      <c r="D848" s="82">
        <v>17254</v>
      </c>
      <c r="E848" s="115">
        <f t="shared" si="90"/>
        <v>100</v>
      </c>
    </row>
    <row r="849" spans="1:5" ht="24.95" customHeight="1">
      <c r="A849" s="99" t="s">
        <v>1052</v>
      </c>
      <c r="B849" s="82">
        <v>7131</v>
      </c>
      <c r="C849" s="82">
        <v>17254</v>
      </c>
      <c r="D849" s="82">
        <v>17254</v>
      </c>
      <c r="E849" s="115">
        <f t="shared" si="90"/>
        <v>100</v>
      </c>
    </row>
    <row r="850" spans="1:5" ht="24.95" customHeight="1">
      <c r="A850" s="98" t="s">
        <v>1053</v>
      </c>
      <c r="B850" s="82">
        <v>277</v>
      </c>
      <c r="C850" s="82">
        <v>264</v>
      </c>
      <c r="D850" s="82">
        <v>264</v>
      </c>
      <c r="E850" s="115">
        <f t="shared" si="90"/>
        <v>100</v>
      </c>
    </row>
    <row r="851" spans="1:5" ht="24.95" customHeight="1">
      <c r="A851" s="99" t="s">
        <v>1054</v>
      </c>
      <c r="B851" s="82">
        <v>277</v>
      </c>
      <c r="C851" s="82">
        <v>264</v>
      </c>
      <c r="D851" s="82">
        <v>264</v>
      </c>
      <c r="E851" s="115">
        <f t="shared" si="90"/>
        <v>100</v>
      </c>
    </row>
    <row r="852" spans="1:5" ht="24.95" customHeight="1">
      <c r="A852" s="98" t="s">
        <v>1055</v>
      </c>
      <c r="B852" s="82">
        <v>2994</v>
      </c>
      <c r="C852" s="82">
        <v>63688</v>
      </c>
      <c r="D852" s="82">
        <v>55168</v>
      </c>
      <c r="E852" s="115">
        <f t="shared" si="90"/>
        <v>86.622283632709468</v>
      </c>
    </row>
    <row r="853" spans="1:5" ht="24.95" customHeight="1">
      <c r="A853" s="99" t="s">
        <v>1056</v>
      </c>
      <c r="B853" s="82">
        <v>2994</v>
      </c>
      <c r="C853" s="82">
        <v>63688</v>
      </c>
      <c r="D853" s="82">
        <v>55168</v>
      </c>
      <c r="E853" s="115">
        <f t="shared" si="90"/>
        <v>86.622283632709468</v>
      </c>
    </row>
    <row r="854" spans="1:5" ht="24.95" customHeight="1">
      <c r="A854" s="98" t="s">
        <v>1057</v>
      </c>
      <c r="B854" s="82">
        <v>62708.100000000006</v>
      </c>
      <c r="C854" s="82">
        <v>144523</v>
      </c>
      <c r="D854" s="82">
        <v>141786</v>
      </c>
      <c r="E854" s="115">
        <f t="shared" si="90"/>
        <v>98.106183790815308</v>
      </c>
    </row>
    <row r="855" spans="1:5" ht="24.95" customHeight="1">
      <c r="A855" s="98" t="s">
        <v>1058</v>
      </c>
      <c r="B855" s="82">
        <v>14934</v>
      </c>
      <c r="C855" s="82">
        <v>48166</v>
      </c>
      <c r="D855" s="82">
        <v>47634</v>
      </c>
      <c r="E855" s="115">
        <f t="shared" si="90"/>
        <v>98.895486442718934</v>
      </c>
    </row>
    <row r="856" spans="1:5" ht="24.95" customHeight="1">
      <c r="A856" s="99" t="s">
        <v>422</v>
      </c>
      <c r="B856" s="82">
        <v>3516</v>
      </c>
      <c r="C856" s="82">
        <v>4009</v>
      </c>
      <c r="D856" s="82">
        <v>4009</v>
      </c>
      <c r="E856" s="115">
        <f t="shared" si="90"/>
        <v>100</v>
      </c>
    </row>
    <row r="857" spans="1:5" ht="24.95" customHeight="1">
      <c r="A857" s="99" t="s">
        <v>423</v>
      </c>
      <c r="B857" s="82">
        <v>82</v>
      </c>
      <c r="C857" s="82">
        <v>89</v>
      </c>
      <c r="D857" s="82">
        <v>89</v>
      </c>
      <c r="E857" s="115">
        <f t="shared" si="90"/>
        <v>100</v>
      </c>
    </row>
    <row r="858" spans="1:5" ht="24.95" customHeight="1">
      <c r="A858" s="99" t="s">
        <v>424</v>
      </c>
      <c r="B858" s="82">
        <v>0</v>
      </c>
      <c r="C858" s="82">
        <v>8</v>
      </c>
      <c r="D858" s="82">
        <v>8</v>
      </c>
      <c r="E858" s="115">
        <f t="shared" si="90"/>
        <v>100</v>
      </c>
    </row>
    <row r="859" spans="1:5" ht="24.95" customHeight="1">
      <c r="A859" s="99" t="s">
        <v>431</v>
      </c>
      <c r="B859" s="82">
        <v>6327</v>
      </c>
      <c r="C859" s="82">
        <v>7768</v>
      </c>
      <c r="D859" s="82">
        <v>7768</v>
      </c>
      <c r="E859" s="115">
        <f t="shared" si="90"/>
        <v>100</v>
      </c>
    </row>
    <row r="860" spans="1:5" ht="24.95" customHeight="1">
      <c r="A860" s="99" t="s">
        <v>1059</v>
      </c>
      <c r="B860" s="82">
        <v>0</v>
      </c>
      <c r="C860" s="82">
        <v>0</v>
      </c>
      <c r="D860" s="82">
        <v>0</v>
      </c>
      <c r="E860" s="115"/>
    </row>
    <row r="861" spans="1:5" ht="24.95" customHeight="1">
      <c r="A861" s="99" t="s">
        <v>1060</v>
      </c>
      <c r="B861" s="82">
        <v>49</v>
      </c>
      <c r="C861" s="82">
        <v>186</v>
      </c>
      <c r="D861" s="82">
        <v>186</v>
      </c>
      <c r="E861" s="115">
        <f t="shared" ref="E861:E863" si="91">D861/C861*100</f>
        <v>100</v>
      </c>
    </row>
    <row r="862" spans="1:5" ht="24.95" customHeight="1">
      <c r="A862" s="99" t="s">
        <v>1061</v>
      </c>
      <c r="B862" s="82">
        <v>497</v>
      </c>
      <c r="C862" s="82">
        <v>932</v>
      </c>
      <c r="D862" s="82">
        <v>932</v>
      </c>
      <c r="E862" s="115">
        <f t="shared" si="91"/>
        <v>100</v>
      </c>
    </row>
    <row r="863" spans="1:5" ht="24.95" customHeight="1">
      <c r="A863" s="99" t="s">
        <v>1062</v>
      </c>
      <c r="B863" s="82">
        <v>49</v>
      </c>
      <c r="C863" s="82">
        <v>71</v>
      </c>
      <c r="D863" s="82">
        <v>71</v>
      </c>
      <c r="E863" s="115">
        <f t="shared" si="91"/>
        <v>100</v>
      </c>
    </row>
    <row r="864" spans="1:5" ht="24.95" customHeight="1">
      <c r="A864" s="99" t="s">
        <v>1063</v>
      </c>
      <c r="B864" s="82">
        <v>0</v>
      </c>
      <c r="C864" s="82">
        <v>0</v>
      </c>
      <c r="D864" s="82">
        <v>0</v>
      </c>
      <c r="E864" s="115"/>
    </row>
    <row r="865" spans="1:5" ht="24.95" customHeight="1">
      <c r="A865" s="99" t="s">
        <v>1064</v>
      </c>
      <c r="B865" s="82">
        <v>0</v>
      </c>
      <c r="C865" s="82">
        <v>0</v>
      </c>
      <c r="D865" s="82">
        <v>0</v>
      </c>
      <c r="E865" s="115"/>
    </row>
    <row r="866" spans="1:5" ht="24.95" customHeight="1">
      <c r="A866" s="99" t="s">
        <v>1065</v>
      </c>
      <c r="B866" s="82">
        <v>0</v>
      </c>
      <c r="C866" s="82">
        <v>0</v>
      </c>
      <c r="D866" s="82">
        <v>0</v>
      </c>
      <c r="E866" s="115"/>
    </row>
    <row r="867" spans="1:5" ht="24.95" customHeight="1">
      <c r="A867" s="99" t="s">
        <v>1066</v>
      </c>
      <c r="B867" s="82">
        <v>0</v>
      </c>
      <c r="C867" s="82">
        <v>0</v>
      </c>
      <c r="D867" s="82">
        <v>0</v>
      </c>
      <c r="E867" s="115"/>
    </row>
    <row r="868" spans="1:5" ht="24.95" customHeight="1">
      <c r="A868" s="99" t="s">
        <v>1067</v>
      </c>
      <c r="B868" s="82">
        <v>5</v>
      </c>
      <c r="C868" s="82">
        <v>501</v>
      </c>
      <c r="D868" s="82">
        <v>501</v>
      </c>
      <c r="E868" s="115">
        <f t="shared" ref="E868:E869" si="92">D868/C868*100</f>
        <v>100</v>
      </c>
    </row>
    <row r="869" spans="1:5" ht="24.95" customHeight="1">
      <c r="A869" s="99" t="s">
        <v>1068</v>
      </c>
      <c r="B869" s="82">
        <v>470</v>
      </c>
      <c r="C869" s="82">
        <v>547</v>
      </c>
      <c r="D869" s="82">
        <v>547</v>
      </c>
      <c r="E869" s="115">
        <f t="shared" si="92"/>
        <v>100</v>
      </c>
    </row>
    <row r="870" spans="1:5" ht="24.95" customHeight="1">
      <c r="A870" s="99" t="s">
        <v>1069</v>
      </c>
      <c r="B870" s="82">
        <v>0</v>
      </c>
      <c r="C870" s="82">
        <v>0</v>
      </c>
      <c r="D870" s="82">
        <v>0</v>
      </c>
      <c r="E870" s="115"/>
    </row>
    <row r="871" spans="1:5" ht="24.95" customHeight="1">
      <c r="A871" s="99" t="s">
        <v>1070</v>
      </c>
      <c r="B871" s="82">
        <v>0</v>
      </c>
      <c r="C871" s="82">
        <v>0</v>
      </c>
      <c r="D871" s="82">
        <v>0</v>
      </c>
      <c r="E871" s="115"/>
    </row>
    <row r="872" spans="1:5" ht="24.95" customHeight="1">
      <c r="A872" s="99" t="s">
        <v>1071</v>
      </c>
      <c r="B872" s="82">
        <v>116</v>
      </c>
      <c r="C872" s="82">
        <v>205</v>
      </c>
      <c r="D872" s="82">
        <v>205</v>
      </c>
      <c r="E872" s="115">
        <f t="shared" ref="E872:E874" si="93">D872/C872*100</f>
        <v>100</v>
      </c>
    </row>
    <row r="873" spans="1:5" ht="24.95" customHeight="1">
      <c r="A873" s="99" t="s">
        <v>1072</v>
      </c>
      <c r="B873" s="82">
        <v>19</v>
      </c>
      <c r="C873" s="82">
        <v>71</v>
      </c>
      <c r="D873" s="82">
        <v>71</v>
      </c>
      <c r="E873" s="115">
        <f t="shared" si="93"/>
        <v>100</v>
      </c>
    </row>
    <row r="874" spans="1:5" ht="24.95" customHeight="1">
      <c r="A874" s="99" t="s">
        <v>1073</v>
      </c>
      <c r="B874" s="82">
        <v>10</v>
      </c>
      <c r="C874" s="82">
        <v>2</v>
      </c>
      <c r="D874" s="82">
        <v>2</v>
      </c>
      <c r="E874" s="115">
        <f t="shared" si="93"/>
        <v>100</v>
      </c>
    </row>
    <row r="875" spans="1:5" ht="24.95" customHeight="1">
      <c r="A875" s="99" t="s">
        <v>1074</v>
      </c>
      <c r="B875" s="82">
        <v>0</v>
      </c>
      <c r="C875" s="82">
        <v>0</v>
      </c>
      <c r="D875" s="82">
        <v>0</v>
      </c>
      <c r="E875" s="115"/>
    </row>
    <row r="876" spans="1:5" ht="24.95" customHeight="1">
      <c r="A876" s="99" t="s">
        <v>1075</v>
      </c>
      <c r="B876" s="82">
        <v>78</v>
      </c>
      <c r="C876" s="82">
        <v>248</v>
      </c>
      <c r="D876" s="82">
        <v>248</v>
      </c>
      <c r="E876" s="115">
        <f t="shared" ref="E876:E882" si="94">D876/C876*100</f>
        <v>100</v>
      </c>
    </row>
    <row r="877" spans="1:5" ht="24.95" customHeight="1">
      <c r="A877" s="99" t="s">
        <v>1076</v>
      </c>
      <c r="B877" s="82">
        <v>0</v>
      </c>
      <c r="C877" s="82">
        <v>66</v>
      </c>
      <c r="D877" s="82">
        <v>66</v>
      </c>
      <c r="E877" s="115">
        <f t="shared" si="94"/>
        <v>100</v>
      </c>
    </row>
    <row r="878" spans="1:5" ht="24.95" customHeight="1">
      <c r="A878" s="99" t="s">
        <v>1077</v>
      </c>
      <c r="B878" s="82">
        <v>69</v>
      </c>
      <c r="C878" s="82">
        <v>134</v>
      </c>
      <c r="D878" s="82">
        <v>134</v>
      </c>
      <c r="E878" s="115">
        <f t="shared" si="94"/>
        <v>100</v>
      </c>
    </row>
    <row r="879" spans="1:5" ht="24.95" customHeight="1">
      <c r="A879" s="99" t="s">
        <v>1078</v>
      </c>
      <c r="B879" s="82">
        <v>3647</v>
      </c>
      <c r="C879" s="82">
        <v>33329</v>
      </c>
      <c r="D879" s="82">
        <v>32797</v>
      </c>
      <c r="E879" s="115">
        <f t="shared" si="94"/>
        <v>98.403792493024085</v>
      </c>
    </row>
    <row r="880" spans="1:5" ht="24.95" customHeight="1">
      <c r="A880" s="98" t="s">
        <v>1079</v>
      </c>
      <c r="B880" s="82">
        <v>10492</v>
      </c>
      <c r="C880" s="82">
        <v>26122</v>
      </c>
      <c r="D880" s="82">
        <v>26122</v>
      </c>
      <c r="E880" s="115">
        <f t="shared" si="94"/>
        <v>100</v>
      </c>
    </row>
    <row r="881" spans="1:5" ht="24.95" customHeight="1">
      <c r="A881" s="99" t="s">
        <v>422</v>
      </c>
      <c r="B881" s="82">
        <v>3619</v>
      </c>
      <c r="C881" s="82">
        <v>3801</v>
      </c>
      <c r="D881" s="82">
        <v>3801</v>
      </c>
      <c r="E881" s="115">
        <f t="shared" si="94"/>
        <v>100</v>
      </c>
    </row>
    <row r="882" spans="1:5" ht="24.95" customHeight="1">
      <c r="A882" s="99" t="s">
        <v>423</v>
      </c>
      <c r="B882" s="82">
        <v>50</v>
      </c>
      <c r="C882" s="82">
        <v>53</v>
      </c>
      <c r="D882" s="82">
        <v>53</v>
      </c>
      <c r="E882" s="115">
        <f t="shared" si="94"/>
        <v>100</v>
      </c>
    </row>
    <row r="883" spans="1:5" ht="24.95" customHeight="1">
      <c r="A883" s="99" t="s">
        <v>424</v>
      </c>
      <c r="B883" s="82">
        <v>0</v>
      </c>
      <c r="C883" s="82">
        <v>0</v>
      </c>
      <c r="D883" s="82">
        <v>0</v>
      </c>
      <c r="E883" s="115"/>
    </row>
    <row r="884" spans="1:5" ht="24.95" customHeight="1">
      <c r="A884" s="99" t="s">
        <v>1080</v>
      </c>
      <c r="B884" s="82">
        <v>4402</v>
      </c>
      <c r="C884" s="82">
        <v>4608</v>
      </c>
      <c r="D884" s="82">
        <v>4608</v>
      </c>
      <c r="E884" s="115">
        <f t="shared" ref="E884:E890" si="95">D884/C884*100</f>
        <v>100</v>
      </c>
    </row>
    <row r="885" spans="1:5" ht="24.95" customHeight="1">
      <c r="A885" s="99" t="s">
        <v>1081</v>
      </c>
      <c r="B885" s="82">
        <v>15</v>
      </c>
      <c r="C885" s="82">
        <v>3823</v>
      </c>
      <c r="D885" s="82">
        <v>3823</v>
      </c>
      <c r="E885" s="115">
        <f t="shared" si="95"/>
        <v>100</v>
      </c>
    </row>
    <row r="886" spans="1:5" ht="24.95" customHeight="1">
      <c r="A886" s="99" t="s">
        <v>1082</v>
      </c>
      <c r="B886" s="82">
        <v>0</v>
      </c>
      <c r="C886" s="82">
        <v>80</v>
      </c>
      <c r="D886" s="82">
        <v>80</v>
      </c>
      <c r="E886" s="115">
        <f t="shared" si="95"/>
        <v>100</v>
      </c>
    </row>
    <row r="887" spans="1:5" ht="24.95" customHeight="1">
      <c r="A887" s="99" t="s">
        <v>1083</v>
      </c>
      <c r="B887" s="82">
        <v>86</v>
      </c>
      <c r="C887" s="82">
        <v>5197</v>
      </c>
      <c r="D887" s="82">
        <v>5197</v>
      </c>
      <c r="E887" s="115">
        <f t="shared" si="95"/>
        <v>100</v>
      </c>
    </row>
    <row r="888" spans="1:5" ht="24.95" customHeight="1">
      <c r="A888" s="99" t="s">
        <v>1084</v>
      </c>
      <c r="B888" s="82">
        <v>900</v>
      </c>
      <c r="C888" s="82">
        <v>2886</v>
      </c>
      <c r="D888" s="82">
        <v>2886</v>
      </c>
      <c r="E888" s="115">
        <f t="shared" si="95"/>
        <v>100</v>
      </c>
    </row>
    <row r="889" spans="1:5" ht="24.95" customHeight="1">
      <c r="A889" s="99" t="s">
        <v>1085</v>
      </c>
      <c r="B889" s="82">
        <v>0</v>
      </c>
      <c r="C889" s="82">
        <v>2360</v>
      </c>
      <c r="D889" s="82">
        <v>2360</v>
      </c>
      <c r="E889" s="115">
        <f t="shared" si="95"/>
        <v>100</v>
      </c>
    </row>
    <row r="890" spans="1:5" ht="24.95" customHeight="1">
      <c r="A890" s="99" t="s">
        <v>1086</v>
      </c>
      <c r="B890" s="82">
        <v>705</v>
      </c>
      <c r="C890" s="82">
        <v>710</v>
      </c>
      <c r="D890" s="82">
        <v>710</v>
      </c>
      <c r="E890" s="115">
        <f t="shared" si="95"/>
        <v>100</v>
      </c>
    </row>
    <row r="891" spans="1:5" ht="24.95" customHeight="1">
      <c r="A891" s="99" t="s">
        <v>1087</v>
      </c>
      <c r="B891" s="82">
        <v>0</v>
      </c>
      <c r="C891" s="82">
        <v>0</v>
      </c>
      <c r="D891" s="82">
        <v>0</v>
      </c>
      <c r="E891" s="115"/>
    </row>
    <row r="892" spans="1:5" ht="24.95" customHeight="1">
      <c r="A892" s="99" t="s">
        <v>1088</v>
      </c>
      <c r="B892" s="82">
        <v>95</v>
      </c>
      <c r="C892" s="82">
        <v>249</v>
      </c>
      <c r="D892" s="82">
        <v>249</v>
      </c>
      <c r="E892" s="115">
        <f>D892/C892*100</f>
        <v>100</v>
      </c>
    </row>
    <row r="893" spans="1:5" ht="24.95" customHeight="1">
      <c r="A893" s="99" t="s">
        <v>1089</v>
      </c>
      <c r="B893" s="82">
        <v>0</v>
      </c>
      <c r="C893" s="82">
        <v>0</v>
      </c>
      <c r="D893" s="82">
        <v>0</v>
      </c>
      <c r="E893" s="115"/>
    </row>
    <row r="894" spans="1:5" ht="24.95" customHeight="1">
      <c r="A894" s="99" t="s">
        <v>1090</v>
      </c>
      <c r="B894" s="82">
        <v>0</v>
      </c>
      <c r="C894" s="82">
        <v>0</v>
      </c>
      <c r="D894" s="82">
        <v>0</v>
      </c>
      <c r="E894" s="115"/>
    </row>
    <row r="895" spans="1:5" ht="24.95" customHeight="1">
      <c r="A895" s="99" t="s">
        <v>1091</v>
      </c>
      <c r="B895" s="82">
        <v>0</v>
      </c>
      <c r="C895" s="82">
        <v>0</v>
      </c>
      <c r="D895" s="82">
        <v>0</v>
      </c>
      <c r="E895" s="115"/>
    </row>
    <row r="896" spans="1:5" ht="24.95" customHeight="1">
      <c r="A896" s="99" t="s">
        <v>1092</v>
      </c>
      <c r="B896" s="82">
        <v>4</v>
      </c>
      <c r="C896" s="82">
        <v>6</v>
      </c>
      <c r="D896" s="82">
        <v>6</v>
      </c>
      <c r="E896" s="115">
        <f>D896/C896*100</f>
        <v>100</v>
      </c>
    </row>
    <row r="897" spans="1:5" ht="24.95" customHeight="1">
      <c r="A897" s="99" t="s">
        <v>1093</v>
      </c>
      <c r="B897" s="82">
        <v>0</v>
      </c>
      <c r="C897" s="82">
        <v>0</v>
      </c>
      <c r="D897" s="82">
        <v>0</v>
      </c>
      <c r="E897" s="115"/>
    </row>
    <row r="898" spans="1:5" ht="24.95" customHeight="1">
      <c r="A898" s="99" t="s">
        <v>1094</v>
      </c>
      <c r="B898" s="82">
        <v>0</v>
      </c>
      <c r="C898" s="82">
        <v>0</v>
      </c>
      <c r="D898" s="82">
        <v>0</v>
      </c>
      <c r="E898" s="115"/>
    </row>
    <row r="899" spans="1:5" ht="24.95" customHeight="1">
      <c r="A899" s="99" t="s">
        <v>1095</v>
      </c>
      <c r="B899" s="82">
        <v>0</v>
      </c>
      <c r="C899" s="82">
        <v>0</v>
      </c>
      <c r="D899" s="82">
        <v>0</v>
      </c>
      <c r="E899" s="115"/>
    </row>
    <row r="900" spans="1:5" ht="24.95" customHeight="1">
      <c r="A900" s="99" t="s">
        <v>1096</v>
      </c>
      <c r="B900" s="82">
        <v>257</v>
      </c>
      <c r="C900" s="82">
        <v>443</v>
      </c>
      <c r="D900" s="82">
        <v>443</v>
      </c>
      <c r="E900" s="115">
        <f>D900/C900*100</f>
        <v>100</v>
      </c>
    </row>
    <row r="901" spans="1:5" ht="24.95" customHeight="1">
      <c r="A901" s="99" t="s">
        <v>1097</v>
      </c>
      <c r="B901" s="82">
        <v>0</v>
      </c>
      <c r="C901" s="82">
        <v>0</v>
      </c>
      <c r="D901" s="82">
        <v>0</v>
      </c>
      <c r="E901" s="115"/>
    </row>
    <row r="902" spans="1:5" ht="24.95" customHeight="1">
      <c r="A902" s="99" t="s">
        <v>1098</v>
      </c>
      <c r="B902" s="82">
        <v>0</v>
      </c>
      <c r="C902" s="82">
        <v>0</v>
      </c>
      <c r="D902" s="82">
        <v>0</v>
      </c>
      <c r="E902" s="115"/>
    </row>
    <row r="903" spans="1:5" ht="24.95" customHeight="1">
      <c r="A903" s="99" t="s">
        <v>1099</v>
      </c>
      <c r="B903" s="82">
        <v>4</v>
      </c>
      <c r="C903" s="82">
        <v>39</v>
      </c>
      <c r="D903" s="82">
        <v>39</v>
      </c>
      <c r="E903" s="115">
        <f t="shared" ref="E903:E908" si="96">D903/C903*100</f>
        <v>100</v>
      </c>
    </row>
    <row r="904" spans="1:5" ht="24.95" customHeight="1">
      <c r="A904" s="99" t="s">
        <v>1100</v>
      </c>
      <c r="B904" s="82">
        <v>355</v>
      </c>
      <c r="C904" s="82">
        <v>1867</v>
      </c>
      <c r="D904" s="82">
        <v>1867</v>
      </c>
      <c r="E904" s="115">
        <f t="shared" si="96"/>
        <v>100</v>
      </c>
    </row>
    <row r="905" spans="1:5" ht="24.95" customHeight="1">
      <c r="A905" s="98" t="s">
        <v>1101</v>
      </c>
      <c r="B905" s="82">
        <v>6606.7</v>
      </c>
      <c r="C905" s="82">
        <v>16031</v>
      </c>
      <c r="D905" s="82">
        <v>15633</v>
      </c>
      <c r="E905" s="115">
        <f t="shared" si="96"/>
        <v>97.517310211465286</v>
      </c>
    </row>
    <row r="906" spans="1:5" ht="24.95" customHeight="1">
      <c r="A906" s="99" t="s">
        <v>422</v>
      </c>
      <c r="B906" s="82">
        <v>1668.7</v>
      </c>
      <c r="C906" s="82">
        <v>1651</v>
      </c>
      <c r="D906" s="82">
        <v>1651</v>
      </c>
      <c r="E906" s="115">
        <f t="shared" si="96"/>
        <v>100</v>
      </c>
    </row>
    <row r="907" spans="1:5" ht="24.95" customHeight="1">
      <c r="A907" s="99" t="s">
        <v>423</v>
      </c>
      <c r="B907" s="82">
        <v>50</v>
      </c>
      <c r="C907" s="82">
        <v>38</v>
      </c>
      <c r="D907" s="82">
        <v>38</v>
      </c>
      <c r="E907" s="115">
        <f t="shared" si="96"/>
        <v>100</v>
      </c>
    </row>
    <row r="908" spans="1:5" ht="24.95" customHeight="1">
      <c r="A908" s="99" t="s">
        <v>424</v>
      </c>
      <c r="B908" s="82">
        <v>992</v>
      </c>
      <c r="C908" s="82">
        <v>1009</v>
      </c>
      <c r="D908" s="82">
        <v>1009</v>
      </c>
      <c r="E908" s="115">
        <f t="shared" si="96"/>
        <v>100</v>
      </c>
    </row>
    <row r="909" spans="1:5" ht="24.95" customHeight="1">
      <c r="A909" s="99" t="s">
        <v>1102</v>
      </c>
      <c r="B909" s="82">
        <v>0</v>
      </c>
      <c r="C909" s="82">
        <v>0</v>
      </c>
      <c r="D909" s="82">
        <v>0</v>
      </c>
      <c r="E909" s="115"/>
    </row>
    <row r="910" spans="1:5" ht="24.95" customHeight="1">
      <c r="A910" s="99" t="s">
        <v>1103</v>
      </c>
      <c r="B910" s="82">
        <v>0</v>
      </c>
      <c r="C910" s="82">
        <v>98</v>
      </c>
      <c r="D910" s="82">
        <v>98</v>
      </c>
      <c r="E910" s="115">
        <f t="shared" ref="E910:E911" si="97">D910/C910*100</f>
        <v>100</v>
      </c>
    </row>
    <row r="911" spans="1:5" ht="24.95" customHeight="1">
      <c r="A911" s="99" t="s">
        <v>1104</v>
      </c>
      <c r="B911" s="82">
        <v>534</v>
      </c>
      <c r="C911" s="82">
        <v>552</v>
      </c>
      <c r="D911" s="82">
        <v>552</v>
      </c>
      <c r="E911" s="115">
        <f t="shared" si="97"/>
        <v>100</v>
      </c>
    </row>
    <row r="912" spans="1:5" ht="24.95" customHeight="1">
      <c r="A912" s="99" t="s">
        <v>1105</v>
      </c>
      <c r="B912" s="82">
        <v>0</v>
      </c>
      <c r="C912" s="82">
        <v>0</v>
      </c>
      <c r="D912" s="82">
        <v>0</v>
      </c>
      <c r="E912" s="115"/>
    </row>
    <row r="913" spans="1:5" ht="24.95" customHeight="1">
      <c r="A913" s="99" t="s">
        <v>1106</v>
      </c>
      <c r="B913" s="82">
        <v>0</v>
      </c>
      <c r="C913" s="82">
        <v>0</v>
      </c>
      <c r="D913" s="82">
        <v>0</v>
      </c>
      <c r="E913" s="115"/>
    </row>
    <row r="914" spans="1:5" ht="24.95" customHeight="1">
      <c r="A914" s="99" t="s">
        <v>1107</v>
      </c>
      <c r="B914" s="82">
        <v>5</v>
      </c>
      <c r="C914" s="82">
        <v>4</v>
      </c>
      <c r="D914" s="82">
        <v>4</v>
      </c>
      <c r="E914" s="115">
        <f t="shared" ref="E914:E916" si="98">D914/C914*100</f>
        <v>100</v>
      </c>
    </row>
    <row r="915" spans="1:5" ht="24.95" customHeight="1">
      <c r="A915" s="99" t="s">
        <v>1108</v>
      </c>
      <c r="B915" s="82">
        <v>159</v>
      </c>
      <c r="C915" s="82">
        <v>153</v>
      </c>
      <c r="D915" s="82">
        <v>153</v>
      </c>
      <c r="E915" s="115">
        <f t="shared" si="98"/>
        <v>100</v>
      </c>
    </row>
    <row r="916" spans="1:5" ht="24.95" customHeight="1">
      <c r="A916" s="99" t="s">
        <v>1109</v>
      </c>
      <c r="B916" s="82">
        <v>91</v>
      </c>
      <c r="C916" s="82">
        <v>81</v>
      </c>
      <c r="D916" s="82">
        <v>81</v>
      </c>
      <c r="E916" s="115">
        <f t="shared" si="98"/>
        <v>100</v>
      </c>
    </row>
    <row r="917" spans="1:5" ht="24.95" customHeight="1">
      <c r="A917" s="99" t="s">
        <v>1110</v>
      </c>
      <c r="B917" s="82">
        <v>10</v>
      </c>
      <c r="C917" s="82">
        <v>0</v>
      </c>
      <c r="D917" s="82">
        <v>0</v>
      </c>
      <c r="E917" s="115">
        <f t="shared" ref="E917:E955" si="99">D917/B917*100</f>
        <v>0</v>
      </c>
    </row>
    <row r="918" spans="1:5" ht="24.95" customHeight="1">
      <c r="A918" s="99" t="s">
        <v>1111</v>
      </c>
      <c r="B918" s="82">
        <v>0</v>
      </c>
      <c r="C918" s="82">
        <v>0</v>
      </c>
      <c r="D918" s="82">
        <v>0</v>
      </c>
      <c r="E918" s="115"/>
    </row>
    <row r="919" spans="1:5" ht="24.95" customHeight="1">
      <c r="A919" s="99" t="s">
        <v>1112</v>
      </c>
      <c r="B919" s="82">
        <v>107</v>
      </c>
      <c r="C919" s="82">
        <v>402</v>
      </c>
      <c r="D919" s="82">
        <v>402</v>
      </c>
      <c r="E919" s="115">
        <f t="shared" ref="E919:E922" si="100">D919/C919*100</f>
        <v>100</v>
      </c>
    </row>
    <row r="920" spans="1:5" ht="24.95" customHeight="1">
      <c r="A920" s="99" t="s">
        <v>1113</v>
      </c>
      <c r="B920" s="82">
        <v>3</v>
      </c>
      <c r="C920" s="82">
        <v>1477</v>
      </c>
      <c r="D920" s="82">
        <v>1477</v>
      </c>
      <c r="E920" s="115">
        <f t="shared" si="100"/>
        <v>100</v>
      </c>
    </row>
    <row r="921" spans="1:5" ht="24.95" customHeight="1">
      <c r="A921" s="99" t="s">
        <v>1114</v>
      </c>
      <c r="B921" s="82">
        <v>120</v>
      </c>
      <c r="C921" s="82">
        <v>16</v>
      </c>
      <c r="D921" s="82">
        <v>16</v>
      </c>
      <c r="E921" s="115">
        <f t="shared" si="100"/>
        <v>100</v>
      </c>
    </row>
    <row r="922" spans="1:5" ht="24.95" customHeight="1">
      <c r="A922" s="99" t="s">
        <v>1115</v>
      </c>
      <c r="B922" s="82">
        <v>206</v>
      </c>
      <c r="C922" s="82">
        <v>203</v>
      </c>
      <c r="D922" s="82">
        <v>203</v>
      </c>
      <c r="E922" s="115">
        <f t="shared" si="100"/>
        <v>100</v>
      </c>
    </row>
    <row r="923" spans="1:5" ht="24.95" customHeight="1">
      <c r="A923" s="99" t="s">
        <v>1116</v>
      </c>
      <c r="B923" s="82">
        <v>0</v>
      </c>
      <c r="C923" s="82">
        <v>0</v>
      </c>
      <c r="D923" s="82">
        <v>0</v>
      </c>
      <c r="E923" s="115"/>
    </row>
    <row r="924" spans="1:5" ht="24.95" customHeight="1">
      <c r="A924" s="99" t="s">
        <v>1117</v>
      </c>
      <c r="B924" s="82">
        <v>0</v>
      </c>
      <c r="C924" s="82">
        <v>10</v>
      </c>
      <c r="D924" s="82">
        <v>10</v>
      </c>
      <c r="E924" s="115">
        <f>D924/C924*100</f>
        <v>100</v>
      </c>
    </row>
    <row r="925" spans="1:5" ht="24.95" customHeight="1">
      <c r="A925" s="99" t="s">
        <v>1118</v>
      </c>
      <c r="B925" s="82">
        <v>0</v>
      </c>
      <c r="C925" s="82">
        <v>0</v>
      </c>
      <c r="D925" s="82">
        <v>0</v>
      </c>
      <c r="E925" s="115"/>
    </row>
    <row r="926" spans="1:5" ht="24.95" customHeight="1">
      <c r="A926" s="99" t="s">
        <v>1119</v>
      </c>
      <c r="B926" s="82">
        <v>0</v>
      </c>
      <c r="C926" s="82">
        <v>0</v>
      </c>
      <c r="D926" s="82">
        <v>0</v>
      </c>
      <c r="E926" s="115"/>
    </row>
    <row r="927" spans="1:5" ht="24.95" customHeight="1">
      <c r="A927" s="99" t="s">
        <v>1092</v>
      </c>
      <c r="B927" s="82">
        <v>0</v>
      </c>
      <c r="C927" s="82">
        <v>0</v>
      </c>
      <c r="D927" s="82">
        <v>0</v>
      </c>
      <c r="E927" s="115"/>
    </row>
    <row r="928" spans="1:5" ht="24.95" customHeight="1">
      <c r="A928" s="99" t="s">
        <v>1120</v>
      </c>
      <c r="B928" s="82">
        <v>0</v>
      </c>
      <c r="C928" s="82">
        <v>0</v>
      </c>
      <c r="D928" s="82">
        <v>0</v>
      </c>
      <c r="E928" s="115"/>
    </row>
    <row r="929" spans="1:5" ht="24.95" customHeight="1">
      <c r="A929" s="99" t="s">
        <v>1121</v>
      </c>
      <c r="B929" s="82">
        <v>0</v>
      </c>
      <c r="C929" s="82">
        <v>130</v>
      </c>
      <c r="D929" s="82">
        <v>130</v>
      </c>
      <c r="E929" s="115">
        <f t="shared" ref="E929:E930" si="101">D929/C929*100</f>
        <v>100</v>
      </c>
    </row>
    <row r="930" spans="1:5" ht="24.95" customHeight="1">
      <c r="A930" s="99" t="s">
        <v>1122</v>
      </c>
      <c r="B930" s="82">
        <v>2661</v>
      </c>
      <c r="C930" s="82">
        <v>10207</v>
      </c>
      <c r="D930" s="82">
        <v>9809</v>
      </c>
      <c r="E930" s="115">
        <f t="shared" si="101"/>
        <v>96.1007151954541</v>
      </c>
    </row>
    <row r="931" spans="1:5" ht="24.95" customHeight="1">
      <c r="A931" s="98" t="s">
        <v>1123</v>
      </c>
      <c r="B931" s="82">
        <v>0</v>
      </c>
      <c r="C931" s="82">
        <v>0</v>
      </c>
      <c r="D931" s="82">
        <v>0</v>
      </c>
      <c r="E931" s="115"/>
    </row>
    <row r="932" spans="1:5" ht="24.95" customHeight="1">
      <c r="A932" s="99" t="s">
        <v>422</v>
      </c>
      <c r="B932" s="82"/>
      <c r="C932" s="82">
        <v>0</v>
      </c>
      <c r="D932" s="82">
        <v>0</v>
      </c>
      <c r="E932" s="115"/>
    </row>
    <row r="933" spans="1:5" ht="24.95" customHeight="1">
      <c r="A933" s="99" t="s">
        <v>423</v>
      </c>
      <c r="B933" s="82"/>
      <c r="C933" s="82">
        <v>0</v>
      </c>
      <c r="D933" s="82">
        <v>0</v>
      </c>
      <c r="E933" s="115"/>
    </row>
    <row r="934" spans="1:5" ht="24.95" customHeight="1">
      <c r="A934" s="99" t="s">
        <v>424</v>
      </c>
      <c r="B934" s="82"/>
      <c r="C934" s="82">
        <v>0</v>
      </c>
      <c r="D934" s="82">
        <v>0</v>
      </c>
      <c r="E934" s="115"/>
    </row>
    <row r="935" spans="1:5" ht="24.95" customHeight="1">
      <c r="A935" s="99" t="s">
        <v>1124</v>
      </c>
      <c r="B935" s="82"/>
      <c r="C935" s="82">
        <v>0</v>
      </c>
      <c r="D935" s="82">
        <v>0</v>
      </c>
      <c r="E935" s="115"/>
    </row>
    <row r="936" spans="1:5" ht="24.95" customHeight="1">
      <c r="A936" s="99" t="s">
        <v>1125</v>
      </c>
      <c r="B936" s="82"/>
      <c r="C936" s="82">
        <v>0</v>
      </c>
      <c r="D936" s="82">
        <v>0</v>
      </c>
      <c r="E936" s="115"/>
    </row>
    <row r="937" spans="1:5" ht="24.95" customHeight="1">
      <c r="A937" s="99" t="s">
        <v>1126</v>
      </c>
      <c r="B937" s="82"/>
      <c r="C937" s="82">
        <v>0</v>
      </c>
      <c r="D937" s="82">
        <v>0</v>
      </c>
      <c r="E937" s="115"/>
    </row>
    <row r="938" spans="1:5" ht="24.95" customHeight="1">
      <c r="A938" s="99" t="s">
        <v>1127</v>
      </c>
      <c r="B938" s="82"/>
      <c r="C938" s="82">
        <v>0</v>
      </c>
      <c r="D938" s="82">
        <v>0</v>
      </c>
      <c r="E938" s="115"/>
    </row>
    <row r="939" spans="1:5" ht="24.95" customHeight="1">
      <c r="A939" s="99" t="s">
        <v>1128</v>
      </c>
      <c r="B939" s="82"/>
      <c r="C939" s="82">
        <v>0</v>
      </c>
      <c r="D939" s="82">
        <v>0</v>
      </c>
      <c r="E939" s="115"/>
    </row>
    <row r="940" spans="1:5" ht="24.95" customHeight="1">
      <c r="A940" s="99" t="s">
        <v>1129</v>
      </c>
      <c r="B940" s="82"/>
      <c r="C940" s="82">
        <v>0</v>
      </c>
      <c r="D940" s="82">
        <v>0</v>
      </c>
      <c r="E940" s="115"/>
    </row>
    <row r="941" spans="1:5" ht="24.95" customHeight="1">
      <c r="A941" s="99" t="s">
        <v>1130</v>
      </c>
      <c r="B941" s="82"/>
      <c r="C941" s="82">
        <v>0</v>
      </c>
      <c r="D941" s="82">
        <v>0</v>
      </c>
      <c r="E941" s="115"/>
    </row>
    <row r="942" spans="1:5" ht="24.95" customHeight="1">
      <c r="A942" s="98" t="s">
        <v>1131</v>
      </c>
      <c r="B942" s="82">
        <v>17511.400000000001</v>
      </c>
      <c r="C942" s="82">
        <v>32002</v>
      </c>
      <c r="D942" s="82">
        <v>32002</v>
      </c>
      <c r="E942" s="115">
        <f t="shared" ref="E942:E949" si="102">D942/C942*100</f>
        <v>100</v>
      </c>
    </row>
    <row r="943" spans="1:5" ht="24.95" customHeight="1">
      <c r="A943" s="99" t="s">
        <v>422</v>
      </c>
      <c r="B943" s="82">
        <v>1206.4000000000001</v>
      </c>
      <c r="C943" s="82">
        <v>879</v>
      </c>
      <c r="D943" s="82">
        <v>879</v>
      </c>
      <c r="E943" s="115">
        <f t="shared" si="102"/>
        <v>100</v>
      </c>
    </row>
    <row r="944" spans="1:5" ht="24.95" customHeight="1">
      <c r="A944" s="99" t="s">
        <v>423</v>
      </c>
      <c r="B944" s="82">
        <v>135</v>
      </c>
      <c r="C944" s="82">
        <v>109</v>
      </c>
      <c r="D944" s="82">
        <v>109</v>
      </c>
      <c r="E944" s="115">
        <f t="shared" si="102"/>
        <v>100</v>
      </c>
    </row>
    <row r="945" spans="1:5" ht="24.95" customHeight="1">
      <c r="A945" s="99" t="s">
        <v>424</v>
      </c>
      <c r="B945" s="82">
        <v>123</v>
      </c>
      <c r="C945" s="82">
        <v>120</v>
      </c>
      <c r="D945" s="82">
        <v>120</v>
      </c>
      <c r="E945" s="115">
        <f t="shared" si="102"/>
        <v>100</v>
      </c>
    </row>
    <row r="946" spans="1:5" ht="24.95" customHeight="1">
      <c r="A946" s="99" t="s">
        <v>1132</v>
      </c>
      <c r="B946" s="82">
        <v>0</v>
      </c>
      <c r="C946" s="82">
        <v>3973</v>
      </c>
      <c r="D946" s="82">
        <v>3973</v>
      </c>
      <c r="E946" s="115">
        <f t="shared" si="102"/>
        <v>100</v>
      </c>
    </row>
    <row r="947" spans="1:5" ht="24.95" customHeight="1">
      <c r="A947" s="99" t="s">
        <v>1133</v>
      </c>
      <c r="B947" s="82">
        <v>1110</v>
      </c>
      <c r="C947" s="82">
        <v>838</v>
      </c>
      <c r="D947" s="82">
        <v>838</v>
      </c>
      <c r="E947" s="115">
        <f t="shared" si="102"/>
        <v>100</v>
      </c>
    </row>
    <row r="948" spans="1:5" ht="24.95" customHeight="1">
      <c r="A948" s="99" t="s">
        <v>1134</v>
      </c>
      <c r="B948" s="82">
        <v>0</v>
      </c>
      <c r="C948" s="82">
        <v>1239</v>
      </c>
      <c r="D948" s="82">
        <v>1239</v>
      </c>
      <c r="E948" s="115">
        <f t="shared" si="102"/>
        <v>100</v>
      </c>
    </row>
    <row r="949" spans="1:5" ht="24.95" customHeight="1">
      <c r="A949" s="99" t="s">
        <v>1135</v>
      </c>
      <c r="B949" s="82">
        <v>447</v>
      </c>
      <c r="C949" s="82">
        <v>724</v>
      </c>
      <c r="D949" s="82">
        <v>724</v>
      </c>
      <c r="E949" s="115">
        <f t="shared" si="102"/>
        <v>100</v>
      </c>
    </row>
    <row r="950" spans="1:5" ht="24.95" customHeight="1">
      <c r="A950" s="99" t="s">
        <v>1136</v>
      </c>
      <c r="B950" s="82">
        <v>0</v>
      </c>
      <c r="C950" s="82">
        <v>0</v>
      </c>
      <c r="D950" s="82">
        <v>0</v>
      </c>
      <c r="E950" s="115"/>
    </row>
    <row r="951" spans="1:5" ht="24.95" customHeight="1">
      <c r="A951" s="99" t="s">
        <v>1137</v>
      </c>
      <c r="B951" s="82">
        <v>48</v>
      </c>
      <c r="C951" s="82">
        <v>54</v>
      </c>
      <c r="D951" s="82">
        <v>54</v>
      </c>
      <c r="E951" s="115">
        <f t="shared" ref="E951:E953" si="103">D951/C951*100</f>
        <v>100</v>
      </c>
    </row>
    <row r="952" spans="1:5" ht="24.95" customHeight="1">
      <c r="A952" s="99" t="s">
        <v>1138</v>
      </c>
      <c r="B952" s="82">
        <v>14442</v>
      </c>
      <c r="C952" s="82">
        <v>24066</v>
      </c>
      <c r="D952" s="82">
        <v>24066</v>
      </c>
      <c r="E952" s="115">
        <f t="shared" si="103"/>
        <v>100</v>
      </c>
    </row>
    <row r="953" spans="1:5" ht="24.95" customHeight="1">
      <c r="A953" s="98" t="s">
        <v>1139</v>
      </c>
      <c r="B953" s="82">
        <v>1461</v>
      </c>
      <c r="C953" s="82">
        <v>10</v>
      </c>
      <c r="D953" s="82">
        <v>10</v>
      </c>
      <c r="E953" s="115">
        <f t="shared" si="103"/>
        <v>100</v>
      </c>
    </row>
    <row r="954" spans="1:5" ht="24.95" customHeight="1">
      <c r="A954" s="99" t="s">
        <v>716</v>
      </c>
      <c r="B954" s="82">
        <v>0</v>
      </c>
      <c r="C954" s="82">
        <v>0</v>
      </c>
      <c r="D954" s="82">
        <v>0</v>
      </c>
      <c r="E954" s="115"/>
    </row>
    <row r="955" spans="1:5" ht="24.95" customHeight="1">
      <c r="A955" s="99" t="s">
        <v>1140</v>
      </c>
      <c r="B955" s="82">
        <v>107</v>
      </c>
      <c r="C955" s="82">
        <v>0</v>
      </c>
      <c r="D955" s="82">
        <v>0</v>
      </c>
      <c r="E955" s="115">
        <f t="shared" si="99"/>
        <v>0</v>
      </c>
    </row>
    <row r="956" spans="1:5" ht="24.95" customHeight="1">
      <c r="A956" s="99" t="s">
        <v>1141</v>
      </c>
      <c r="B956" s="82">
        <v>0</v>
      </c>
      <c r="C956" s="82">
        <v>0</v>
      </c>
      <c r="D956" s="82">
        <v>0</v>
      </c>
      <c r="E956" s="115"/>
    </row>
    <row r="957" spans="1:5" ht="24.95" customHeight="1">
      <c r="A957" s="99" t="s">
        <v>1142</v>
      </c>
      <c r="B957" s="82">
        <v>0</v>
      </c>
      <c r="C957" s="82">
        <v>0</v>
      </c>
      <c r="D957" s="82">
        <v>0</v>
      </c>
      <c r="E957" s="115"/>
    </row>
    <row r="958" spans="1:5" ht="24.95" customHeight="1">
      <c r="A958" s="99" t="s">
        <v>1143</v>
      </c>
      <c r="B958" s="82">
        <v>1354</v>
      </c>
      <c r="C958" s="82">
        <v>10</v>
      </c>
      <c r="D958" s="82">
        <v>10</v>
      </c>
      <c r="E958" s="115">
        <f t="shared" ref="E958:E960" si="104">D958/C958*100</f>
        <v>100</v>
      </c>
    </row>
    <row r="959" spans="1:5" ht="24.95" customHeight="1">
      <c r="A959" s="98" t="s">
        <v>1144</v>
      </c>
      <c r="B959" s="82">
        <v>8109</v>
      </c>
      <c r="C959" s="82">
        <v>11265</v>
      </c>
      <c r="D959" s="82">
        <v>10945</v>
      </c>
      <c r="E959" s="115">
        <f t="shared" si="104"/>
        <v>97.159343098091426</v>
      </c>
    </row>
    <row r="960" spans="1:5" ht="24.95" customHeight="1">
      <c r="A960" s="99" t="s">
        <v>1145</v>
      </c>
      <c r="B960" s="82">
        <v>170</v>
      </c>
      <c r="C960" s="82">
        <v>4134</v>
      </c>
      <c r="D960" s="82">
        <v>4134</v>
      </c>
      <c r="E960" s="115">
        <f t="shared" si="104"/>
        <v>100</v>
      </c>
    </row>
    <row r="961" spans="1:5" ht="24.95" customHeight="1">
      <c r="A961" s="99" t="s">
        <v>1146</v>
      </c>
      <c r="B961" s="82">
        <v>0</v>
      </c>
      <c r="C961" s="82">
        <v>0</v>
      </c>
      <c r="D961" s="82">
        <v>0</v>
      </c>
      <c r="E961" s="115"/>
    </row>
    <row r="962" spans="1:5" ht="24.95" customHeight="1">
      <c r="A962" s="99" t="s">
        <v>1147</v>
      </c>
      <c r="B962" s="82">
        <v>7155</v>
      </c>
      <c r="C962" s="82">
        <v>5411</v>
      </c>
      <c r="D962" s="82">
        <v>5411</v>
      </c>
      <c r="E962" s="115">
        <f t="shared" ref="E962:E964" si="105">D962/C962*100</f>
        <v>100</v>
      </c>
    </row>
    <row r="963" spans="1:5" ht="24.95" customHeight="1">
      <c r="A963" s="99" t="s">
        <v>1148</v>
      </c>
      <c r="B963" s="82">
        <v>710</v>
      </c>
      <c r="C963" s="82">
        <v>1100</v>
      </c>
      <c r="D963" s="82">
        <v>1100</v>
      </c>
      <c r="E963" s="115">
        <f t="shared" si="105"/>
        <v>100</v>
      </c>
    </row>
    <row r="964" spans="1:5" ht="24.95" customHeight="1">
      <c r="A964" s="99" t="s">
        <v>1149</v>
      </c>
      <c r="B964" s="82">
        <v>74</v>
      </c>
      <c r="C964" s="82">
        <v>300</v>
      </c>
      <c r="D964" s="82">
        <v>300</v>
      </c>
      <c r="E964" s="115">
        <f t="shared" si="105"/>
        <v>100</v>
      </c>
    </row>
    <row r="965" spans="1:5" ht="24.95" customHeight="1">
      <c r="A965" s="99" t="s">
        <v>1150</v>
      </c>
      <c r="B965" s="82">
        <v>0</v>
      </c>
      <c r="C965" s="82">
        <v>320</v>
      </c>
      <c r="D965" s="82">
        <v>0</v>
      </c>
      <c r="E965" s="115"/>
    </row>
    <row r="966" spans="1:5" ht="24.95" customHeight="1">
      <c r="A966" s="98" t="s">
        <v>1151</v>
      </c>
      <c r="B966" s="82">
        <v>763</v>
      </c>
      <c r="C966" s="82">
        <v>3012</v>
      </c>
      <c r="D966" s="82">
        <v>2866</v>
      </c>
      <c r="E966" s="115">
        <f>D966/C966*100</f>
        <v>95.152722443559099</v>
      </c>
    </row>
    <row r="967" spans="1:5" ht="24.95" customHeight="1">
      <c r="A967" s="99" t="s">
        <v>1152</v>
      </c>
      <c r="B967" s="82">
        <v>0</v>
      </c>
      <c r="C967" s="82">
        <v>0</v>
      </c>
      <c r="D967" s="82">
        <v>0</v>
      </c>
      <c r="E967" s="115"/>
    </row>
    <row r="968" spans="1:5" ht="24.95" customHeight="1">
      <c r="A968" s="99" t="s">
        <v>1153</v>
      </c>
      <c r="B968" s="82">
        <v>0</v>
      </c>
      <c r="C968" s="82">
        <v>0</v>
      </c>
      <c r="D968" s="82">
        <v>0</v>
      </c>
      <c r="E968" s="115"/>
    </row>
    <row r="969" spans="1:5" ht="24.95" customHeight="1">
      <c r="A969" s="99" t="s">
        <v>1154</v>
      </c>
      <c r="B969" s="82">
        <v>350</v>
      </c>
      <c r="C969" s="82">
        <v>2228</v>
      </c>
      <c r="D969" s="82">
        <v>2082</v>
      </c>
      <c r="E969" s="115">
        <f t="shared" ref="E969:E970" si="106">D969/C969*100</f>
        <v>93.447037701974864</v>
      </c>
    </row>
    <row r="970" spans="1:5" ht="24.95" customHeight="1">
      <c r="A970" s="99" t="s">
        <v>1155</v>
      </c>
      <c r="B970" s="82">
        <v>413</v>
      </c>
      <c r="C970" s="82">
        <v>708</v>
      </c>
      <c r="D970" s="82">
        <v>708</v>
      </c>
      <c r="E970" s="115">
        <f t="shared" si="106"/>
        <v>100</v>
      </c>
    </row>
    <row r="971" spans="1:5" ht="24.95" customHeight="1">
      <c r="A971" s="99" t="s">
        <v>1156</v>
      </c>
      <c r="B971" s="82">
        <v>0</v>
      </c>
      <c r="C971" s="82">
        <v>0</v>
      </c>
      <c r="D971" s="82">
        <v>0</v>
      </c>
      <c r="E971" s="115"/>
    </row>
    <row r="972" spans="1:5" ht="24.95" customHeight="1">
      <c r="A972" s="99" t="s">
        <v>1157</v>
      </c>
      <c r="B972" s="82">
        <v>0</v>
      </c>
      <c r="C972" s="82">
        <v>76</v>
      </c>
      <c r="D972" s="82">
        <v>76</v>
      </c>
      <c r="E972" s="115">
        <f t="shared" ref="E972:E973" si="107">D972/C972*100</f>
        <v>100</v>
      </c>
    </row>
    <row r="973" spans="1:5" ht="24.95" customHeight="1">
      <c r="A973" s="98" t="s">
        <v>1158</v>
      </c>
      <c r="B973" s="82">
        <v>0</v>
      </c>
      <c r="C973" s="82">
        <v>476</v>
      </c>
      <c r="D973" s="82">
        <v>135</v>
      </c>
      <c r="E973" s="115">
        <f t="shared" si="107"/>
        <v>28.361344537815125</v>
      </c>
    </row>
    <row r="974" spans="1:5" ht="24.95" customHeight="1">
      <c r="A974" s="99" t="s">
        <v>1159</v>
      </c>
      <c r="B974" s="82"/>
      <c r="C974" s="82">
        <v>0</v>
      </c>
      <c r="D974" s="82">
        <v>0</v>
      </c>
      <c r="E974" s="115"/>
    </row>
    <row r="975" spans="1:5" ht="24.95" customHeight="1">
      <c r="A975" s="99" t="s">
        <v>1160</v>
      </c>
      <c r="B975" s="82"/>
      <c r="C975" s="82">
        <v>476</v>
      </c>
      <c r="D975" s="82">
        <v>135</v>
      </c>
      <c r="E975" s="115">
        <f t="shared" ref="E975:E976" si="108">D975/C975*100</f>
        <v>28.361344537815125</v>
      </c>
    </row>
    <row r="976" spans="1:5" ht="24.95" customHeight="1">
      <c r="A976" s="98" t="s">
        <v>1161</v>
      </c>
      <c r="B976" s="82">
        <v>2831</v>
      </c>
      <c r="C976" s="82">
        <v>7439</v>
      </c>
      <c r="D976" s="82">
        <v>6439</v>
      </c>
      <c r="E976" s="115">
        <f t="shared" si="108"/>
        <v>86.557332974862206</v>
      </c>
    </row>
    <row r="977" spans="1:5" ht="24.95" customHeight="1">
      <c r="A977" s="99" t="s">
        <v>1162</v>
      </c>
      <c r="B977" s="82">
        <v>0</v>
      </c>
      <c r="C977" s="82">
        <v>0</v>
      </c>
      <c r="D977" s="82">
        <v>0</v>
      </c>
      <c r="E977" s="115"/>
    </row>
    <row r="978" spans="1:5" ht="24.95" customHeight="1">
      <c r="A978" s="99" t="s">
        <v>1163</v>
      </c>
      <c r="B978" s="82">
        <v>2831</v>
      </c>
      <c r="C978" s="82">
        <v>7439</v>
      </c>
      <c r="D978" s="82">
        <v>6439</v>
      </c>
      <c r="E978" s="115">
        <f t="shared" ref="E978:E985" si="109">D978/C978*100</f>
        <v>86.557332974862206</v>
      </c>
    </row>
    <row r="979" spans="1:5" ht="24.95" customHeight="1">
      <c r="A979" s="98" t="s">
        <v>1164</v>
      </c>
      <c r="B979" s="82">
        <v>27853</v>
      </c>
      <c r="C979" s="82">
        <v>40189</v>
      </c>
      <c r="D979" s="82">
        <v>40185</v>
      </c>
      <c r="E979" s="115">
        <f t="shared" si="109"/>
        <v>99.990047027793665</v>
      </c>
    </row>
    <row r="980" spans="1:5" ht="24.95" customHeight="1">
      <c r="A980" s="98" t="s">
        <v>1165</v>
      </c>
      <c r="B980" s="82">
        <v>27773</v>
      </c>
      <c r="C980" s="82">
        <v>29669</v>
      </c>
      <c r="D980" s="82">
        <v>29668</v>
      </c>
      <c r="E980" s="115">
        <f t="shared" si="109"/>
        <v>99.996629478580331</v>
      </c>
    </row>
    <row r="981" spans="1:5" ht="24.95" customHeight="1">
      <c r="A981" s="99" t="s">
        <v>422</v>
      </c>
      <c r="B981" s="82">
        <v>5229</v>
      </c>
      <c r="C981" s="82">
        <v>5055</v>
      </c>
      <c r="D981" s="82">
        <v>5055</v>
      </c>
      <c r="E981" s="115">
        <f t="shared" si="109"/>
        <v>100</v>
      </c>
    </row>
    <row r="982" spans="1:5" ht="24.95" customHeight="1">
      <c r="A982" s="99" t="s">
        <v>423</v>
      </c>
      <c r="B982" s="82">
        <v>136</v>
      </c>
      <c r="C982" s="82">
        <v>353</v>
      </c>
      <c r="D982" s="82">
        <v>353</v>
      </c>
      <c r="E982" s="115">
        <f t="shared" si="109"/>
        <v>100</v>
      </c>
    </row>
    <row r="983" spans="1:5" ht="24.95" customHeight="1">
      <c r="A983" s="99" t="s">
        <v>424</v>
      </c>
      <c r="B983" s="82">
        <v>269</v>
      </c>
      <c r="C983" s="82">
        <v>232</v>
      </c>
      <c r="D983" s="82">
        <v>232</v>
      </c>
      <c r="E983" s="115">
        <f t="shared" si="109"/>
        <v>100</v>
      </c>
    </row>
    <row r="984" spans="1:5" ht="24.95" customHeight="1">
      <c r="A984" s="99" t="s">
        <v>1166</v>
      </c>
      <c r="B984" s="82">
        <v>140</v>
      </c>
      <c r="C984" s="82">
        <v>3522</v>
      </c>
      <c r="D984" s="82">
        <v>3522</v>
      </c>
      <c r="E984" s="115">
        <f t="shared" si="109"/>
        <v>100</v>
      </c>
    </row>
    <row r="985" spans="1:5" ht="24.95" customHeight="1">
      <c r="A985" s="99" t="s">
        <v>1167</v>
      </c>
      <c r="B985" s="82">
        <v>13846</v>
      </c>
      <c r="C985" s="82">
        <v>7373</v>
      </c>
      <c r="D985" s="82">
        <v>7373</v>
      </c>
      <c r="E985" s="115">
        <f t="shared" si="109"/>
        <v>100</v>
      </c>
    </row>
    <row r="986" spans="1:5" ht="24.95" customHeight="1">
      <c r="A986" s="99" t="s">
        <v>1168</v>
      </c>
      <c r="B986" s="82">
        <v>0</v>
      </c>
      <c r="C986" s="82">
        <v>0</v>
      </c>
      <c r="D986" s="82">
        <v>0</v>
      </c>
      <c r="E986" s="115"/>
    </row>
    <row r="987" spans="1:5" ht="24.95" customHeight="1">
      <c r="A987" s="99" t="s">
        <v>1169</v>
      </c>
      <c r="B987" s="82">
        <v>70</v>
      </c>
      <c r="C987" s="82">
        <v>113</v>
      </c>
      <c r="D987" s="82">
        <v>113</v>
      </c>
      <c r="E987" s="115">
        <f>D987/C987*100</f>
        <v>100</v>
      </c>
    </row>
    <row r="988" spans="1:5" ht="24.95" customHeight="1">
      <c r="A988" s="99" t="s">
        <v>1170</v>
      </c>
      <c r="B988" s="82">
        <v>0</v>
      </c>
      <c r="C988" s="82">
        <v>0</v>
      </c>
      <c r="D988" s="82">
        <v>0</v>
      </c>
      <c r="E988" s="115"/>
    </row>
    <row r="989" spans="1:5" ht="24.95" customHeight="1">
      <c r="A989" s="99" t="s">
        <v>1171</v>
      </c>
      <c r="B989" s="82">
        <v>808</v>
      </c>
      <c r="C989" s="82">
        <v>835</v>
      </c>
      <c r="D989" s="82">
        <v>835</v>
      </c>
      <c r="E989" s="115">
        <f>D989/C989*100</f>
        <v>100</v>
      </c>
    </row>
    <row r="990" spans="1:5" ht="24.95" customHeight="1">
      <c r="A990" s="99" t="s">
        <v>1172</v>
      </c>
      <c r="B990" s="82">
        <v>0</v>
      </c>
      <c r="C990" s="82">
        <v>0</v>
      </c>
      <c r="D990" s="82">
        <v>0</v>
      </c>
      <c r="E990" s="115"/>
    </row>
    <row r="991" spans="1:5" ht="24.95" customHeight="1">
      <c r="A991" s="99" t="s">
        <v>1173</v>
      </c>
      <c r="B991" s="82">
        <v>0</v>
      </c>
      <c r="C991" s="82">
        <v>0</v>
      </c>
      <c r="D991" s="82">
        <v>0</v>
      </c>
      <c r="E991" s="115"/>
    </row>
    <row r="992" spans="1:5" ht="24.95" customHeight="1">
      <c r="A992" s="99" t="s">
        <v>1174</v>
      </c>
      <c r="B992" s="82">
        <v>7</v>
      </c>
      <c r="C992" s="82">
        <v>5</v>
      </c>
      <c r="D992" s="82">
        <v>5</v>
      </c>
      <c r="E992" s="115">
        <f>D992/C992*100</f>
        <v>100</v>
      </c>
    </row>
    <row r="993" spans="1:5" ht="24.95" customHeight="1">
      <c r="A993" s="99" t="s">
        <v>1175</v>
      </c>
      <c r="B993" s="82">
        <v>0</v>
      </c>
      <c r="C993" s="82">
        <v>0</v>
      </c>
      <c r="D993" s="82">
        <v>0</v>
      </c>
      <c r="E993" s="115"/>
    </row>
    <row r="994" spans="1:5" ht="24.95" customHeight="1">
      <c r="A994" s="99" t="s">
        <v>1176</v>
      </c>
      <c r="B994" s="82">
        <v>0</v>
      </c>
      <c r="C994" s="82">
        <v>0</v>
      </c>
      <c r="D994" s="82">
        <v>0</v>
      </c>
      <c r="E994" s="115"/>
    </row>
    <row r="995" spans="1:5" ht="24.95" customHeight="1">
      <c r="A995" s="99" t="s">
        <v>1177</v>
      </c>
      <c r="B995" s="82">
        <v>0</v>
      </c>
      <c r="C995" s="82">
        <v>0</v>
      </c>
      <c r="D995" s="82">
        <v>0</v>
      </c>
      <c r="E995" s="115"/>
    </row>
    <row r="996" spans="1:5" ht="24.95" customHeight="1">
      <c r="A996" s="99" t="s">
        <v>1178</v>
      </c>
      <c r="B996" s="82">
        <v>0</v>
      </c>
      <c r="C996" s="82">
        <v>0</v>
      </c>
      <c r="D996" s="82">
        <v>0</v>
      </c>
      <c r="E996" s="115"/>
    </row>
    <row r="997" spans="1:5" ht="24.95" customHeight="1">
      <c r="A997" s="99" t="s">
        <v>1179</v>
      </c>
      <c r="B997" s="82">
        <v>14</v>
      </c>
      <c r="C997" s="82">
        <v>56</v>
      </c>
      <c r="D997" s="82">
        <v>56</v>
      </c>
      <c r="E997" s="115">
        <f>D997/C997*100</f>
        <v>100</v>
      </c>
    </row>
    <row r="998" spans="1:5" ht="24.95" customHeight="1">
      <c r="A998" s="99" t="s">
        <v>1180</v>
      </c>
      <c r="B998" s="82">
        <v>0</v>
      </c>
      <c r="C998" s="82">
        <v>0</v>
      </c>
      <c r="D998" s="82">
        <v>0</v>
      </c>
      <c r="E998" s="115"/>
    </row>
    <row r="999" spans="1:5" ht="24.95" customHeight="1">
      <c r="A999" s="99" t="s">
        <v>1181</v>
      </c>
      <c r="B999" s="82">
        <v>21</v>
      </c>
      <c r="C999" s="82">
        <v>21</v>
      </c>
      <c r="D999" s="82">
        <v>21</v>
      </c>
      <c r="E999" s="115">
        <f>D999/C999*100</f>
        <v>100</v>
      </c>
    </row>
    <row r="1000" spans="1:5" ht="24.95" customHeight="1">
      <c r="A1000" s="99" t="s">
        <v>1182</v>
      </c>
      <c r="B1000" s="82">
        <v>0</v>
      </c>
      <c r="C1000" s="82">
        <v>0</v>
      </c>
      <c r="D1000" s="82">
        <v>0</v>
      </c>
      <c r="E1000" s="115"/>
    </row>
    <row r="1001" spans="1:5" ht="24.95" customHeight="1">
      <c r="A1001" s="99" t="s">
        <v>1183</v>
      </c>
      <c r="B1001" s="82">
        <v>6896</v>
      </c>
      <c r="C1001" s="82">
        <v>10817</v>
      </c>
      <c r="D1001" s="82">
        <v>10816</v>
      </c>
      <c r="E1001" s="115">
        <f t="shared" ref="E1001:E1002" si="110">D1001/C1001*100</f>
        <v>99.990755292594997</v>
      </c>
    </row>
    <row r="1002" spans="1:5" ht="24.95" customHeight="1">
      <c r="A1002" s="99" t="s">
        <v>1184</v>
      </c>
      <c r="B1002" s="82">
        <v>337</v>
      </c>
      <c r="C1002" s="82">
        <v>1287</v>
      </c>
      <c r="D1002" s="82">
        <v>1287</v>
      </c>
      <c r="E1002" s="115">
        <f t="shared" si="110"/>
        <v>100</v>
      </c>
    </row>
    <row r="1003" spans="1:5" ht="24.95" customHeight="1">
      <c r="A1003" s="98" t="s">
        <v>1185</v>
      </c>
      <c r="B1003" s="82">
        <v>0</v>
      </c>
      <c r="C1003" s="82">
        <v>0</v>
      </c>
      <c r="D1003" s="82">
        <v>0</v>
      </c>
      <c r="E1003" s="115"/>
    </row>
    <row r="1004" spans="1:5" ht="24.95" customHeight="1">
      <c r="A1004" s="99" t="s">
        <v>422</v>
      </c>
      <c r="B1004" s="82"/>
      <c r="C1004" s="82">
        <v>0</v>
      </c>
      <c r="D1004" s="82">
        <v>0</v>
      </c>
      <c r="E1004" s="115"/>
    </row>
    <row r="1005" spans="1:5" ht="24.95" customHeight="1">
      <c r="A1005" s="99" t="s">
        <v>423</v>
      </c>
      <c r="B1005" s="82"/>
      <c r="C1005" s="82">
        <v>0</v>
      </c>
      <c r="D1005" s="82">
        <v>0</v>
      </c>
      <c r="E1005" s="115"/>
    </row>
    <row r="1006" spans="1:5" ht="24.95" customHeight="1">
      <c r="A1006" s="99" t="s">
        <v>424</v>
      </c>
      <c r="B1006" s="82"/>
      <c r="C1006" s="82">
        <v>0</v>
      </c>
      <c r="D1006" s="82">
        <v>0</v>
      </c>
      <c r="E1006" s="115"/>
    </row>
    <row r="1007" spans="1:5" ht="24.95" customHeight="1">
      <c r="A1007" s="99" t="s">
        <v>1186</v>
      </c>
      <c r="B1007" s="82"/>
      <c r="C1007" s="82">
        <v>0</v>
      </c>
      <c r="D1007" s="82">
        <v>0</v>
      </c>
      <c r="E1007" s="115"/>
    </row>
    <row r="1008" spans="1:5" ht="24.95" customHeight="1">
      <c r="A1008" s="99" t="s">
        <v>1187</v>
      </c>
      <c r="B1008" s="82"/>
      <c r="C1008" s="82">
        <v>0</v>
      </c>
      <c r="D1008" s="82">
        <v>0</v>
      </c>
      <c r="E1008" s="115"/>
    </row>
    <row r="1009" spans="1:5" ht="24.95" customHeight="1">
      <c r="A1009" s="99" t="s">
        <v>1188</v>
      </c>
      <c r="B1009" s="82"/>
      <c r="C1009" s="82">
        <v>0</v>
      </c>
      <c r="D1009" s="82">
        <v>0</v>
      </c>
      <c r="E1009" s="115"/>
    </row>
    <row r="1010" spans="1:5" ht="24.95" customHeight="1">
      <c r="A1010" s="99" t="s">
        <v>1189</v>
      </c>
      <c r="B1010" s="82"/>
      <c r="C1010" s="82">
        <v>0</v>
      </c>
      <c r="D1010" s="82">
        <v>0</v>
      </c>
      <c r="E1010" s="115"/>
    </row>
    <row r="1011" spans="1:5" ht="24.95" customHeight="1">
      <c r="A1011" s="99" t="s">
        <v>1190</v>
      </c>
      <c r="B1011" s="82"/>
      <c r="C1011" s="82">
        <v>0</v>
      </c>
      <c r="D1011" s="82">
        <v>0</v>
      </c>
      <c r="E1011" s="115"/>
    </row>
    <row r="1012" spans="1:5" ht="24.95" customHeight="1">
      <c r="A1012" s="99" t="s">
        <v>1191</v>
      </c>
      <c r="B1012" s="82"/>
      <c r="C1012" s="82">
        <v>0</v>
      </c>
      <c r="D1012" s="82">
        <v>0</v>
      </c>
      <c r="E1012" s="115"/>
    </row>
    <row r="1013" spans="1:5" ht="24.95" customHeight="1">
      <c r="A1013" s="98" t="s">
        <v>1192</v>
      </c>
      <c r="B1013" s="82">
        <v>0</v>
      </c>
      <c r="C1013" s="82">
        <v>74</v>
      </c>
      <c r="D1013" s="82">
        <v>74</v>
      </c>
      <c r="E1013" s="115">
        <f>D1013/C1013*100</f>
        <v>100</v>
      </c>
    </row>
    <row r="1014" spans="1:5" ht="24.95" customHeight="1">
      <c r="A1014" s="99" t="s">
        <v>422</v>
      </c>
      <c r="B1014" s="82"/>
      <c r="C1014" s="82">
        <v>0</v>
      </c>
      <c r="D1014" s="82">
        <v>0</v>
      </c>
      <c r="E1014" s="115"/>
    </row>
    <row r="1015" spans="1:5" ht="24.95" customHeight="1">
      <c r="A1015" s="99" t="s">
        <v>423</v>
      </c>
      <c r="B1015" s="82"/>
      <c r="C1015" s="82">
        <v>0</v>
      </c>
      <c r="D1015" s="82">
        <v>0</v>
      </c>
      <c r="E1015" s="115"/>
    </row>
    <row r="1016" spans="1:5" ht="24.95" customHeight="1">
      <c r="A1016" s="99" t="s">
        <v>424</v>
      </c>
      <c r="B1016" s="82"/>
      <c r="C1016" s="82">
        <v>0</v>
      </c>
      <c r="D1016" s="82">
        <v>0</v>
      </c>
      <c r="E1016" s="115"/>
    </row>
    <row r="1017" spans="1:5" ht="24.95" customHeight="1">
      <c r="A1017" s="99" t="s">
        <v>1193</v>
      </c>
      <c r="B1017" s="82"/>
      <c r="C1017" s="82">
        <v>0</v>
      </c>
      <c r="D1017" s="82">
        <v>0</v>
      </c>
      <c r="E1017" s="115"/>
    </row>
    <row r="1018" spans="1:5" ht="24.95" customHeight="1">
      <c r="A1018" s="99" t="s">
        <v>1194</v>
      </c>
      <c r="B1018" s="82"/>
      <c r="C1018" s="82">
        <v>0</v>
      </c>
      <c r="D1018" s="82">
        <v>0</v>
      </c>
      <c r="E1018" s="115"/>
    </row>
    <row r="1019" spans="1:5" ht="24.95" customHeight="1">
      <c r="A1019" s="99" t="s">
        <v>1195</v>
      </c>
      <c r="B1019" s="82"/>
      <c r="C1019" s="82">
        <v>0</v>
      </c>
      <c r="D1019" s="82">
        <v>0</v>
      </c>
      <c r="E1019" s="115"/>
    </row>
    <row r="1020" spans="1:5" ht="24.95" customHeight="1">
      <c r="A1020" s="99" t="s">
        <v>1196</v>
      </c>
      <c r="B1020" s="82"/>
      <c r="C1020" s="82">
        <v>0</v>
      </c>
      <c r="D1020" s="82">
        <v>0</v>
      </c>
      <c r="E1020" s="115"/>
    </row>
    <row r="1021" spans="1:5" ht="24.95" customHeight="1">
      <c r="A1021" s="99" t="s">
        <v>1197</v>
      </c>
      <c r="B1021" s="82"/>
      <c r="C1021" s="82">
        <v>0</v>
      </c>
      <c r="D1021" s="82">
        <v>0</v>
      </c>
      <c r="E1021" s="115"/>
    </row>
    <row r="1022" spans="1:5" ht="24.95" customHeight="1">
      <c r="A1022" s="99" t="s">
        <v>1198</v>
      </c>
      <c r="B1022" s="82"/>
      <c r="C1022" s="82">
        <v>74</v>
      </c>
      <c r="D1022" s="82">
        <v>74</v>
      </c>
      <c r="E1022" s="115">
        <f t="shared" ref="E1022:E1026" si="111">D1022/C1022*100</f>
        <v>100</v>
      </c>
    </row>
    <row r="1023" spans="1:5" ht="24.95" customHeight="1">
      <c r="A1023" s="98" t="s">
        <v>1199</v>
      </c>
      <c r="B1023" s="82">
        <v>61</v>
      </c>
      <c r="C1023" s="82">
        <v>7061</v>
      </c>
      <c r="D1023" s="82">
        <v>7058</v>
      </c>
      <c r="E1023" s="115">
        <f t="shared" si="111"/>
        <v>99.957513100127457</v>
      </c>
    </row>
    <row r="1024" spans="1:5" ht="24.95" customHeight="1">
      <c r="A1024" s="99" t="s">
        <v>1200</v>
      </c>
      <c r="B1024" s="82"/>
      <c r="C1024" s="82">
        <v>1995</v>
      </c>
      <c r="D1024" s="82">
        <v>1995</v>
      </c>
      <c r="E1024" s="115">
        <f t="shared" si="111"/>
        <v>100</v>
      </c>
    </row>
    <row r="1025" spans="1:5" ht="24.95" customHeight="1">
      <c r="A1025" s="99" t="s">
        <v>1201</v>
      </c>
      <c r="B1025" s="82"/>
      <c r="C1025" s="82">
        <v>2390</v>
      </c>
      <c r="D1025" s="82">
        <v>2387</v>
      </c>
      <c r="E1025" s="115">
        <f t="shared" si="111"/>
        <v>99.874476987447707</v>
      </c>
    </row>
    <row r="1026" spans="1:5" ht="24.95" customHeight="1">
      <c r="A1026" s="99" t="s">
        <v>1202</v>
      </c>
      <c r="B1026" s="82"/>
      <c r="C1026" s="82">
        <v>2676</v>
      </c>
      <c r="D1026" s="82">
        <v>2676</v>
      </c>
      <c r="E1026" s="115">
        <f t="shared" si="111"/>
        <v>100</v>
      </c>
    </row>
    <row r="1027" spans="1:5" ht="24.95" customHeight="1">
      <c r="A1027" s="99" t="s">
        <v>1203</v>
      </c>
      <c r="B1027" s="82">
        <v>61</v>
      </c>
      <c r="C1027" s="82">
        <v>0</v>
      </c>
      <c r="D1027" s="82">
        <v>0</v>
      </c>
      <c r="E1027" s="115">
        <f t="shared" ref="E1027" si="112">D1027/B1027*100</f>
        <v>0</v>
      </c>
    </row>
    <row r="1028" spans="1:5" ht="24.95" customHeight="1">
      <c r="A1028" s="98" t="s">
        <v>1204</v>
      </c>
      <c r="B1028" s="82">
        <v>19</v>
      </c>
      <c r="C1028" s="82">
        <v>77</v>
      </c>
      <c r="D1028" s="82">
        <v>77</v>
      </c>
      <c r="E1028" s="115">
        <f>D1028/C1028*100</f>
        <v>100</v>
      </c>
    </row>
    <row r="1029" spans="1:5" ht="24.95" customHeight="1">
      <c r="A1029" s="99" t="s">
        <v>422</v>
      </c>
      <c r="B1029" s="82"/>
      <c r="C1029" s="82">
        <v>0</v>
      </c>
      <c r="D1029" s="82">
        <v>0</v>
      </c>
      <c r="E1029" s="115"/>
    </row>
    <row r="1030" spans="1:5" ht="24.95" customHeight="1">
      <c r="A1030" s="99" t="s">
        <v>423</v>
      </c>
      <c r="B1030" s="82">
        <v>19</v>
      </c>
      <c r="C1030" s="82">
        <v>18</v>
      </c>
      <c r="D1030" s="82">
        <v>18</v>
      </c>
      <c r="E1030" s="115">
        <f>D1030/C1030*100</f>
        <v>100</v>
      </c>
    </row>
    <row r="1031" spans="1:5" ht="24.95" customHeight="1">
      <c r="A1031" s="99" t="s">
        <v>424</v>
      </c>
      <c r="B1031" s="82"/>
      <c r="C1031" s="82">
        <v>0</v>
      </c>
      <c r="D1031" s="82">
        <v>0</v>
      </c>
      <c r="E1031" s="115"/>
    </row>
    <row r="1032" spans="1:5" ht="24.95" customHeight="1">
      <c r="A1032" s="99" t="s">
        <v>1190</v>
      </c>
      <c r="B1032" s="82"/>
      <c r="C1032" s="82">
        <v>0</v>
      </c>
      <c r="D1032" s="82">
        <v>0</v>
      </c>
      <c r="E1032" s="115"/>
    </row>
    <row r="1033" spans="1:5" ht="24.95" customHeight="1">
      <c r="A1033" s="99" t="s">
        <v>1205</v>
      </c>
      <c r="B1033" s="82"/>
      <c r="C1033" s="82">
        <v>59</v>
      </c>
      <c r="D1033" s="82">
        <v>59</v>
      </c>
      <c r="E1033" s="115">
        <f>D1033/C1033*100</f>
        <v>100</v>
      </c>
    </row>
    <row r="1034" spans="1:5" ht="24.95" customHeight="1">
      <c r="A1034" s="99" t="s">
        <v>1206</v>
      </c>
      <c r="B1034" s="82"/>
      <c r="C1034" s="82">
        <v>0</v>
      </c>
      <c r="D1034" s="82">
        <v>0</v>
      </c>
      <c r="E1034" s="115"/>
    </row>
    <row r="1035" spans="1:5" ht="24.95" customHeight="1">
      <c r="A1035" s="98" t="s">
        <v>1207</v>
      </c>
      <c r="B1035" s="82">
        <v>0</v>
      </c>
      <c r="C1035" s="82">
        <v>3241</v>
      </c>
      <c r="D1035" s="82">
        <v>3241</v>
      </c>
      <c r="E1035" s="115">
        <f t="shared" ref="E1035:E1037" si="113">D1035/C1035*100</f>
        <v>100</v>
      </c>
    </row>
    <row r="1036" spans="1:5" ht="24.95" customHeight="1">
      <c r="A1036" s="99" t="s">
        <v>1208</v>
      </c>
      <c r="B1036" s="82"/>
      <c r="C1036" s="82">
        <v>2013</v>
      </c>
      <c r="D1036" s="82">
        <v>2013</v>
      </c>
      <c r="E1036" s="115">
        <f t="shared" si="113"/>
        <v>100</v>
      </c>
    </row>
    <row r="1037" spans="1:5" ht="24.95" customHeight="1">
      <c r="A1037" s="99" t="s">
        <v>1209</v>
      </c>
      <c r="B1037" s="82"/>
      <c r="C1037" s="82">
        <v>537</v>
      </c>
      <c r="D1037" s="82">
        <v>537</v>
      </c>
      <c r="E1037" s="115">
        <f t="shared" si="113"/>
        <v>100</v>
      </c>
    </row>
    <row r="1038" spans="1:5" ht="24.95" customHeight="1">
      <c r="A1038" s="99" t="s">
        <v>1210</v>
      </c>
      <c r="B1038" s="82"/>
      <c r="C1038" s="82">
        <v>0</v>
      </c>
      <c r="D1038" s="82">
        <v>0</v>
      </c>
      <c r="E1038" s="115"/>
    </row>
    <row r="1039" spans="1:5" ht="24.95" customHeight="1">
      <c r="A1039" s="99" t="s">
        <v>1211</v>
      </c>
      <c r="B1039" s="82"/>
      <c r="C1039" s="82">
        <v>691</v>
      </c>
      <c r="D1039" s="82">
        <v>691</v>
      </c>
      <c r="E1039" s="115">
        <f t="shared" ref="E1039:E1044" si="114">D1039/C1039*100</f>
        <v>100</v>
      </c>
    </row>
    <row r="1040" spans="1:5" ht="24.95" customHeight="1">
      <c r="A1040" s="98" t="s">
        <v>1212</v>
      </c>
      <c r="B1040" s="82">
        <v>0</v>
      </c>
      <c r="C1040" s="82">
        <v>67</v>
      </c>
      <c r="D1040" s="82">
        <v>67</v>
      </c>
      <c r="E1040" s="115">
        <f t="shared" si="114"/>
        <v>100</v>
      </c>
    </row>
    <row r="1041" spans="1:5" ht="24.95" customHeight="1">
      <c r="A1041" s="99" t="s">
        <v>1213</v>
      </c>
      <c r="B1041" s="82"/>
      <c r="C1041" s="82">
        <v>60</v>
      </c>
      <c r="D1041" s="82">
        <v>60</v>
      </c>
      <c r="E1041" s="115">
        <f t="shared" si="114"/>
        <v>100</v>
      </c>
    </row>
    <row r="1042" spans="1:5" ht="24.95" customHeight="1">
      <c r="A1042" s="99" t="s">
        <v>1214</v>
      </c>
      <c r="B1042" s="82"/>
      <c r="C1042" s="82">
        <v>7</v>
      </c>
      <c r="D1042" s="82">
        <v>7</v>
      </c>
      <c r="E1042" s="115">
        <f t="shared" si="114"/>
        <v>100</v>
      </c>
    </row>
    <row r="1043" spans="1:5" ht="24.95" customHeight="1">
      <c r="A1043" s="98" t="s">
        <v>1215</v>
      </c>
      <c r="B1043" s="82">
        <v>4209</v>
      </c>
      <c r="C1043" s="82">
        <v>25112</v>
      </c>
      <c r="D1043" s="82">
        <v>21353</v>
      </c>
      <c r="E1043" s="115">
        <f t="shared" si="114"/>
        <v>85.031060847403623</v>
      </c>
    </row>
    <row r="1044" spans="1:5" ht="24.95" customHeight="1">
      <c r="A1044" s="98" t="s">
        <v>1216</v>
      </c>
      <c r="B1044" s="82">
        <v>0</v>
      </c>
      <c r="C1044" s="82">
        <v>3150</v>
      </c>
      <c r="D1044" s="82">
        <v>3150</v>
      </c>
      <c r="E1044" s="115">
        <f t="shared" si="114"/>
        <v>100</v>
      </c>
    </row>
    <row r="1045" spans="1:5" ht="24.95" customHeight="1">
      <c r="A1045" s="99" t="s">
        <v>422</v>
      </c>
      <c r="B1045" s="82">
        <v>0</v>
      </c>
      <c r="C1045" s="82">
        <v>0</v>
      </c>
      <c r="D1045" s="82">
        <v>0</v>
      </c>
      <c r="E1045" s="115"/>
    </row>
    <row r="1046" spans="1:5" ht="24.95" customHeight="1">
      <c r="A1046" s="99" t="s">
        <v>423</v>
      </c>
      <c r="B1046" s="82"/>
      <c r="C1046" s="82">
        <v>0</v>
      </c>
      <c r="D1046" s="82">
        <v>0</v>
      </c>
      <c r="E1046" s="115"/>
    </row>
    <row r="1047" spans="1:5" ht="24.95" customHeight="1">
      <c r="A1047" s="99" t="s">
        <v>424</v>
      </c>
      <c r="B1047" s="82"/>
      <c r="C1047" s="82">
        <v>0</v>
      </c>
      <c r="D1047" s="82">
        <v>0</v>
      </c>
      <c r="E1047" s="115"/>
    </row>
    <row r="1048" spans="1:5" ht="24.95" customHeight="1">
      <c r="A1048" s="99" t="s">
        <v>1217</v>
      </c>
      <c r="B1048" s="82"/>
      <c r="C1048" s="82">
        <v>0</v>
      </c>
      <c r="D1048" s="82">
        <v>0</v>
      </c>
      <c r="E1048" s="115"/>
    </row>
    <row r="1049" spans="1:5" ht="24.95" customHeight="1">
      <c r="A1049" s="99" t="s">
        <v>1218</v>
      </c>
      <c r="B1049" s="82"/>
      <c r="C1049" s="82">
        <v>0</v>
      </c>
      <c r="D1049" s="82">
        <v>0</v>
      </c>
      <c r="E1049" s="115"/>
    </row>
    <row r="1050" spans="1:5" ht="24.95" customHeight="1">
      <c r="A1050" s="99" t="s">
        <v>1219</v>
      </c>
      <c r="B1050" s="82"/>
      <c r="C1050" s="82">
        <v>0</v>
      </c>
      <c r="D1050" s="82">
        <v>0</v>
      </c>
      <c r="E1050" s="115"/>
    </row>
    <row r="1051" spans="1:5" ht="24.95" customHeight="1">
      <c r="A1051" s="99" t="s">
        <v>1220</v>
      </c>
      <c r="B1051" s="82"/>
      <c r="C1051" s="82">
        <v>0</v>
      </c>
      <c r="D1051" s="82">
        <v>0</v>
      </c>
      <c r="E1051" s="115"/>
    </row>
    <row r="1052" spans="1:5" ht="24.95" customHeight="1">
      <c r="A1052" s="99" t="s">
        <v>1221</v>
      </c>
      <c r="B1052" s="82"/>
      <c r="C1052" s="82">
        <v>0</v>
      </c>
      <c r="D1052" s="82">
        <v>0</v>
      </c>
      <c r="E1052" s="115"/>
    </row>
    <row r="1053" spans="1:5" ht="24.95" customHeight="1">
      <c r="A1053" s="99" t="s">
        <v>1222</v>
      </c>
      <c r="B1053" s="82"/>
      <c r="C1053" s="82">
        <v>3150</v>
      </c>
      <c r="D1053" s="82">
        <v>3150</v>
      </c>
      <c r="E1053" s="115">
        <f t="shared" ref="E1053:E1057" si="115">D1053/C1053*100</f>
        <v>100</v>
      </c>
    </row>
    <row r="1054" spans="1:5" ht="24.95" customHeight="1">
      <c r="A1054" s="98" t="s">
        <v>1223</v>
      </c>
      <c r="B1054" s="82">
        <v>3487</v>
      </c>
      <c r="C1054" s="82">
        <v>15277</v>
      </c>
      <c r="D1054" s="82">
        <v>11684</v>
      </c>
      <c r="E1054" s="115">
        <f t="shared" si="115"/>
        <v>76.480984486482953</v>
      </c>
    </row>
    <row r="1055" spans="1:5" ht="24.95" customHeight="1">
      <c r="A1055" s="99" t="s">
        <v>422</v>
      </c>
      <c r="B1055" s="82">
        <v>652</v>
      </c>
      <c r="C1055" s="82">
        <v>671</v>
      </c>
      <c r="D1055" s="82">
        <v>671</v>
      </c>
      <c r="E1055" s="115">
        <f t="shared" si="115"/>
        <v>100</v>
      </c>
    </row>
    <row r="1056" spans="1:5" ht="24.95" customHeight="1">
      <c r="A1056" s="99" t="s">
        <v>423</v>
      </c>
      <c r="B1056" s="82">
        <v>0</v>
      </c>
      <c r="C1056" s="82">
        <v>30</v>
      </c>
      <c r="D1056" s="82">
        <v>30</v>
      </c>
      <c r="E1056" s="115">
        <f t="shared" si="115"/>
        <v>100</v>
      </c>
    </row>
    <row r="1057" spans="1:5" ht="24.95" customHeight="1">
      <c r="A1057" s="99" t="s">
        <v>424</v>
      </c>
      <c r="B1057" s="82">
        <v>236</v>
      </c>
      <c r="C1057" s="82">
        <v>252</v>
      </c>
      <c r="D1057" s="82">
        <v>252</v>
      </c>
      <c r="E1057" s="115">
        <f t="shared" si="115"/>
        <v>100</v>
      </c>
    </row>
    <row r="1058" spans="1:5" ht="24.95" customHeight="1">
      <c r="A1058" s="99" t="s">
        <v>1224</v>
      </c>
      <c r="B1058" s="82">
        <v>0</v>
      </c>
      <c r="C1058" s="82">
        <v>0</v>
      </c>
      <c r="D1058" s="82">
        <v>0</v>
      </c>
      <c r="E1058" s="115"/>
    </row>
    <row r="1059" spans="1:5" ht="24.95" customHeight="1">
      <c r="A1059" s="99" t="s">
        <v>1225</v>
      </c>
      <c r="B1059" s="82">
        <v>0</v>
      </c>
      <c r="C1059" s="82">
        <v>0</v>
      </c>
      <c r="D1059" s="82">
        <v>0</v>
      </c>
      <c r="E1059" s="115"/>
    </row>
    <row r="1060" spans="1:5" ht="24.95" customHeight="1">
      <c r="A1060" s="99" t="s">
        <v>1226</v>
      </c>
      <c r="B1060" s="82">
        <v>0</v>
      </c>
      <c r="C1060" s="82">
        <v>0</v>
      </c>
      <c r="D1060" s="82">
        <v>0</v>
      </c>
      <c r="E1060" s="115"/>
    </row>
    <row r="1061" spans="1:5" ht="24.95" customHeight="1">
      <c r="A1061" s="99" t="s">
        <v>1227</v>
      </c>
      <c r="B1061" s="82">
        <v>0</v>
      </c>
      <c r="C1061" s="82">
        <v>0</v>
      </c>
      <c r="D1061" s="82">
        <v>0</v>
      </c>
      <c r="E1061" s="115"/>
    </row>
    <row r="1062" spans="1:5" ht="24.95" customHeight="1">
      <c r="A1062" s="99" t="s">
        <v>1228</v>
      </c>
      <c r="B1062" s="82">
        <v>0</v>
      </c>
      <c r="C1062" s="82">
        <v>0</v>
      </c>
      <c r="D1062" s="82">
        <v>0</v>
      </c>
      <c r="E1062" s="115"/>
    </row>
    <row r="1063" spans="1:5" ht="24.95" customHeight="1">
      <c r="A1063" s="99" t="s">
        <v>1229</v>
      </c>
      <c r="B1063" s="82">
        <v>0</v>
      </c>
      <c r="C1063" s="82">
        <v>0</v>
      </c>
      <c r="D1063" s="82">
        <v>0</v>
      </c>
      <c r="E1063" s="115"/>
    </row>
    <row r="1064" spans="1:5" ht="24.95" customHeight="1">
      <c r="A1064" s="99" t="s">
        <v>1230</v>
      </c>
      <c r="B1064" s="82">
        <v>0</v>
      </c>
      <c r="C1064" s="82">
        <v>0</v>
      </c>
      <c r="D1064" s="82">
        <v>0</v>
      </c>
      <c r="E1064" s="115"/>
    </row>
    <row r="1065" spans="1:5" ht="24.95" customHeight="1">
      <c r="A1065" s="99" t="s">
        <v>1231</v>
      </c>
      <c r="B1065" s="82">
        <v>0</v>
      </c>
      <c r="C1065" s="82">
        <v>0</v>
      </c>
      <c r="D1065" s="82">
        <v>0</v>
      </c>
      <c r="E1065" s="115"/>
    </row>
    <row r="1066" spans="1:5" ht="24.95" customHeight="1">
      <c r="A1066" s="99" t="s">
        <v>1232</v>
      </c>
      <c r="B1066" s="82">
        <v>0</v>
      </c>
      <c r="C1066" s="82">
        <v>0</v>
      </c>
      <c r="D1066" s="82">
        <v>0</v>
      </c>
      <c r="E1066" s="115"/>
    </row>
    <row r="1067" spans="1:5" ht="24.95" customHeight="1">
      <c r="A1067" s="99" t="s">
        <v>1233</v>
      </c>
      <c r="B1067" s="82">
        <v>0</v>
      </c>
      <c r="C1067" s="82">
        <v>0</v>
      </c>
      <c r="D1067" s="82">
        <v>0</v>
      </c>
      <c r="E1067" s="115"/>
    </row>
    <row r="1068" spans="1:5" ht="24.95" customHeight="1">
      <c r="A1068" s="99" t="s">
        <v>1234</v>
      </c>
      <c r="B1068" s="82">
        <v>0</v>
      </c>
      <c r="C1068" s="82">
        <v>0</v>
      </c>
      <c r="D1068" s="82">
        <v>0</v>
      </c>
      <c r="E1068" s="115"/>
    </row>
    <row r="1069" spans="1:5" ht="24.95" customHeight="1">
      <c r="A1069" s="99" t="s">
        <v>1235</v>
      </c>
      <c r="B1069" s="82">
        <v>2599</v>
      </c>
      <c r="C1069" s="82">
        <v>14324</v>
      </c>
      <c r="D1069" s="82">
        <v>10731</v>
      </c>
      <c r="E1069" s="115">
        <f>D1069/C1069*100</f>
        <v>74.916224518290974</v>
      </c>
    </row>
    <row r="1070" spans="1:5" ht="24.95" customHeight="1">
      <c r="A1070" s="98" t="s">
        <v>1236</v>
      </c>
      <c r="B1070" s="82">
        <v>0</v>
      </c>
      <c r="C1070" s="82">
        <v>0</v>
      </c>
      <c r="D1070" s="82">
        <v>0</v>
      </c>
      <c r="E1070" s="115"/>
    </row>
    <row r="1071" spans="1:5" ht="24.95" customHeight="1">
      <c r="A1071" s="99" t="s">
        <v>422</v>
      </c>
      <c r="B1071" s="82"/>
      <c r="C1071" s="82">
        <v>0</v>
      </c>
      <c r="D1071" s="82">
        <v>0</v>
      </c>
      <c r="E1071" s="115"/>
    </row>
    <row r="1072" spans="1:5" ht="24.95" customHeight="1">
      <c r="A1072" s="99" t="s">
        <v>423</v>
      </c>
      <c r="B1072" s="82"/>
      <c r="C1072" s="82">
        <v>0</v>
      </c>
      <c r="D1072" s="82">
        <v>0</v>
      </c>
      <c r="E1072" s="115"/>
    </row>
    <row r="1073" spans="1:5" ht="24.95" customHeight="1">
      <c r="A1073" s="99" t="s">
        <v>424</v>
      </c>
      <c r="B1073" s="82"/>
      <c r="C1073" s="82">
        <v>0</v>
      </c>
      <c r="D1073" s="82">
        <v>0</v>
      </c>
      <c r="E1073" s="115"/>
    </row>
    <row r="1074" spans="1:5" ht="24.95" customHeight="1">
      <c r="A1074" s="99" t="s">
        <v>1237</v>
      </c>
      <c r="B1074" s="82"/>
      <c r="C1074" s="82">
        <v>0</v>
      </c>
      <c r="D1074" s="82">
        <v>0</v>
      </c>
      <c r="E1074" s="115"/>
    </row>
    <row r="1075" spans="1:5" ht="24.95" customHeight="1">
      <c r="A1075" s="98" t="s">
        <v>1238</v>
      </c>
      <c r="B1075" s="82">
        <v>56</v>
      </c>
      <c r="C1075" s="82">
        <v>119</v>
      </c>
      <c r="D1075" s="82">
        <v>119</v>
      </c>
      <c r="E1075" s="115">
        <f>D1075/C1075*100</f>
        <v>100</v>
      </c>
    </row>
    <row r="1076" spans="1:5" ht="24.95" customHeight="1">
      <c r="A1076" s="99" t="s">
        <v>422</v>
      </c>
      <c r="B1076" s="82"/>
      <c r="C1076" s="82">
        <v>0</v>
      </c>
      <c r="D1076" s="82">
        <v>0</v>
      </c>
      <c r="E1076" s="115"/>
    </row>
    <row r="1077" spans="1:5" ht="24.95" customHeight="1">
      <c r="A1077" s="99" t="s">
        <v>423</v>
      </c>
      <c r="B1077" s="82">
        <v>21</v>
      </c>
      <c r="C1077" s="82">
        <v>69</v>
      </c>
      <c r="D1077" s="82">
        <v>69</v>
      </c>
      <c r="E1077" s="115">
        <f>D1077/C1077*100</f>
        <v>100</v>
      </c>
    </row>
    <row r="1078" spans="1:5" ht="24.95" customHeight="1">
      <c r="A1078" s="99" t="s">
        <v>424</v>
      </c>
      <c r="B1078" s="82">
        <v>0</v>
      </c>
      <c r="C1078" s="82">
        <v>0</v>
      </c>
      <c r="D1078" s="82">
        <v>0</v>
      </c>
      <c r="E1078" s="115"/>
    </row>
    <row r="1079" spans="1:5" ht="24.95" customHeight="1">
      <c r="A1079" s="99" t="s">
        <v>1239</v>
      </c>
      <c r="B1079" s="82">
        <v>0</v>
      </c>
      <c r="C1079" s="82">
        <v>0</v>
      </c>
      <c r="D1079" s="82">
        <v>0</v>
      </c>
      <c r="E1079" s="115"/>
    </row>
    <row r="1080" spans="1:5" ht="24.95" customHeight="1">
      <c r="A1080" s="99" t="s">
        <v>1240</v>
      </c>
      <c r="B1080" s="82">
        <v>0</v>
      </c>
      <c r="C1080" s="82">
        <v>0</v>
      </c>
      <c r="D1080" s="82">
        <v>0</v>
      </c>
      <c r="E1080" s="115"/>
    </row>
    <row r="1081" spans="1:5" ht="24.95" customHeight="1">
      <c r="A1081" s="99" t="s">
        <v>1241</v>
      </c>
      <c r="B1081" s="82">
        <v>0</v>
      </c>
      <c r="C1081" s="82">
        <v>0</v>
      </c>
      <c r="D1081" s="82">
        <v>0</v>
      </c>
      <c r="E1081" s="115"/>
    </row>
    <row r="1082" spans="1:5" ht="24.95" customHeight="1">
      <c r="A1082" s="99" t="s">
        <v>1242</v>
      </c>
      <c r="B1082" s="82">
        <v>0</v>
      </c>
      <c r="C1082" s="82">
        <v>15</v>
      </c>
      <c r="D1082" s="82">
        <v>15</v>
      </c>
      <c r="E1082" s="115">
        <f>D1082/C1082*100</f>
        <v>100</v>
      </c>
    </row>
    <row r="1083" spans="1:5" ht="24.95" customHeight="1">
      <c r="A1083" s="99" t="s">
        <v>1243</v>
      </c>
      <c r="B1083" s="82">
        <v>0</v>
      </c>
      <c r="C1083" s="82">
        <v>0</v>
      </c>
      <c r="D1083" s="82">
        <v>0</v>
      </c>
      <c r="E1083" s="115"/>
    </row>
    <row r="1084" spans="1:5" ht="24.95" customHeight="1">
      <c r="A1084" s="99" t="s">
        <v>1244</v>
      </c>
      <c r="B1084" s="82">
        <v>0</v>
      </c>
      <c r="C1084" s="82">
        <v>0</v>
      </c>
      <c r="D1084" s="82">
        <v>0</v>
      </c>
      <c r="E1084" s="115"/>
    </row>
    <row r="1085" spans="1:5" ht="24.95" customHeight="1">
      <c r="A1085" s="99" t="s">
        <v>1245</v>
      </c>
      <c r="B1085" s="82">
        <v>0</v>
      </c>
      <c r="C1085" s="82">
        <v>0</v>
      </c>
      <c r="D1085" s="82">
        <v>0</v>
      </c>
      <c r="E1085" s="115"/>
    </row>
    <row r="1086" spans="1:5" ht="24.95" customHeight="1">
      <c r="A1086" s="99" t="s">
        <v>1190</v>
      </c>
      <c r="B1086" s="82">
        <v>0</v>
      </c>
      <c r="C1086" s="82">
        <v>0</v>
      </c>
      <c r="D1086" s="82">
        <v>0</v>
      </c>
      <c r="E1086" s="115"/>
    </row>
    <row r="1087" spans="1:5" ht="24.95" customHeight="1">
      <c r="A1087" s="99" t="s">
        <v>1246</v>
      </c>
      <c r="B1087" s="82">
        <v>0</v>
      </c>
      <c r="C1087" s="82">
        <v>0</v>
      </c>
      <c r="D1087" s="82">
        <v>0</v>
      </c>
      <c r="E1087" s="115"/>
    </row>
    <row r="1088" spans="1:5" ht="24.95" customHeight="1">
      <c r="A1088" s="99" t="s">
        <v>1247</v>
      </c>
      <c r="B1088" s="82">
        <v>35</v>
      </c>
      <c r="C1088" s="82">
        <v>35</v>
      </c>
      <c r="D1088" s="82">
        <v>35</v>
      </c>
      <c r="E1088" s="115">
        <f t="shared" ref="E1088:E1091" si="116">D1088/C1088*100</f>
        <v>100</v>
      </c>
    </row>
    <row r="1089" spans="1:5" ht="24.95" customHeight="1">
      <c r="A1089" s="98" t="s">
        <v>1248</v>
      </c>
      <c r="B1089" s="82">
        <v>646</v>
      </c>
      <c r="C1089" s="82">
        <v>601</v>
      </c>
      <c r="D1089" s="82">
        <v>601</v>
      </c>
      <c r="E1089" s="115">
        <f t="shared" si="116"/>
        <v>100</v>
      </c>
    </row>
    <row r="1090" spans="1:5" ht="24.95" customHeight="1">
      <c r="A1090" s="99" t="s">
        <v>422</v>
      </c>
      <c r="B1090" s="82">
        <v>629</v>
      </c>
      <c r="C1090" s="82">
        <v>579</v>
      </c>
      <c r="D1090" s="82">
        <v>579</v>
      </c>
      <c r="E1090" s="115">
        <f t="shared" si="116"/>
        <v>100</v>
      </c>
    </row>
    <row r="1091" spans="1:5" ht="24.95" customHeight="1">
      <c r="A1091" s="99" t="s">
        <v>423</v>
      </c>
      <c r="B1091" s="82">
        <v>17</v>
      </c>
      <c r="C1091" s="82">
        <v>22</v>
      </c>
      <c r="D1091" s="82">
        <v>22</v>
      </c>
      <c r="E1091" s="115">
        <f t="shared" si="116"/>
        <v>100</v>
      </c>
    </row>
    <row r="1092" spans="1:5" ht="24.95" customHeight="1">
      <c r="A1092" s="99" t="s">
        <v>424</v>
      </c>
      <c r="B1092" s="82">
        <v>0</v>
      </c>
      <c r="C1092" s="82">
        <v>0</v>
      </c>
      <c r="D1092" s="82">
        <v>0</v>
      </c>
      <c r="E1092" s="115"/>
    </row>
    <row r="1093" spans="1:5" ht="24.95" customHeight="1">
      <c r="A1093" s="99" t="s">
        <v>1249</v>
      </c>
      <c r="B1093" s="82">
        <v>0</v>
      </c>
      <c r="C1093" s="82">
        <v>0</v>
      </c>
      <c r="D1093" s="82">
        <v>0</v>
      </c>
      <c r="E1093" s="115"/>
    </row>
    <row r="1094" spans="1:5" ht="24.95" customHeight="1">
      <c r="A1094" s="99" t="s">
        <v>1250</v>
      </c>
      <c r="B1094" s="82">
        <v>0</v>
      </c>
      <c r="C1094" s="82">
        <v>0</v>
      </c>
      <c r="D1094" s="82">
        <v>0</v>
      </c>
      <c r="E1094" s="115"/>
    </row>
    <row r="1095" spans="1:5" ht="24.95" customHeight="1">
      <c r="A1095" s="99" t="s">
        <v>1251</v>
      </c>
      <c r="B1095" s="82">
        <v>0</v>
      </c>
      <c r="C1095" s="82">
        <v>0</v>
      </c>
      <c r="D1095" s="82">
        <v>0</v>
      </c>
      <c r="E1095" s="115"/>
    </row>
    <row r="1096" spans="1:5" ht="24.95" customHeight="1">
      <c r="A1096" s="98" t="s">
        <v>1252</v>
      </c>
      <c r="B1096" s="82">
        <v>0</v>
      </c>
      <c r="C1096" s="82">
        <v>981</v>
      </c>
      <c r="D1096" s="82">
        <v>981</v>
      </c>
      <c r="E1096" s="115">
        <f>D1096/C1096*100</f>
        <v>100</v>
      </c>
    </row>
    <row r="1097" spans="1:5" ht="24.95" customHeight="1">
      <c r="A1097" s="99" t="s">
        <v>422</v>
      </c>
      <c r="B1097" s="82"/>
      <c r="C1097" s="82">
        <v>0</v>
      </c>
      <c r="D1097" s="82">
        <v>0</v>
      </c>
      <c r="E1097" s="115"/>
    </row>
    <row r="1098" spans="1:5" ht="24.95" customHeight="1">
      <c r="A1098" s="99" t="s">
        <v>423</v>
      </c>
      <c r="B1098" s="82"/>
      <c r="C1098" s="82">
        <v>0</v>
      </c>
      <c r="D1098" s="82">
        <v>0</v>
      </c>
      <c r="E1098" s="115"/>
    </row>
    <row r="1099" spans="1:5" ht="24.95" customHeight="1">
      <c r="A1099" s="99" t="s">
        <v>424</v>
      </c>
      <c r="B1099" s="82"/>
      <c r="C1099" s="82">
        <v>0</v>
      </c>
      <c r="D1099" s="82">
        <v>0</v>
      </c>
      <c r="E1099" s="115"/>
    </row>
    <row r="1100" spans="1:5" ht="24.95" customHeight="1">
      <c r="A1100" s="99" t="s">
        <v>1253</v>
      </c>
      <c r="B1100" s="82"/>
      <c r="C1100" s="82">
        <v>0</v>
      </c>
      <c r="D1100" s="82">
        <v>0</v>
      </c>
      <c r="E1100" s="115"/>
    </row>
    <row r="1101" spans="1:5" ht="24.95" customHeight="1">
      <c r="A1101" s="99" t="s">
        <v>1254</v>
      </c>
      <c r="B1101" s="82"/>
      <c r="C1101" s="82">
        <v>393</v>
      </c>
      <c r="D1101" s="82">
        <v>393</v>
      </c>
      <c r="E1101" s="115">
        <f t="shared" ref="E1101:E1103" si="117">D1101/C1101*100</f>
        <v>100</v>
      </c>
    </row>
    <row r="1102" spans="1:5" ht="24.95" customHeight="1">
      <c r="A1102" s="99" t="s">
        <v>1255</v>
      </c>
      <c r="B1102" s="82"/>
      <c r="C1102" s="82">
        <v>588</v>
      </c>
      <c r="D1102" s="82">
        <v>588</v>
      </c>
      <c r="E1102" s="115">
        <f t="shared" si="117"/>
        <v>100</v>
      </c>
    </row>
    <row r="1103" spans="1:5" ht="24.95" customHeight="1">
      <c r="A1103" s="98" t="s">
        <v>1256</v>
      </c>
      <c r="B1103" s="82">
        <v>20</v>
      </c>
      <c r="C1103" s="82">
        <v>4984</v>
      </c>
      <c r="D1103" s="82">
        <v>4818</v>
      </c>
      <c r="E1103" s="115">
        <f t="shared" si="117"/>
        <v>96.669341894061006</v>
      </c>
    </row>
    <row r="1104" spans="1:5" ht="24.95" customHeight="1">
      <c r="A1104" s="99" t="s">
        <v>1257</v>
      </c>
      <c r="B1104" s="82">
        <v>0</v>
      </c>
      <c r="C1104" s="82">
        <v>0</v>
      </c>
      <c r="D1104" s="82">
        <v>0</v>
      </c>
      <c r="E1104" s="115"/>
    </row>
    <row r="1105" spans="1:5" ht="24.95" customHeight="1">
      <c r="A1105" s="99" t="s">
        <v>1258</v>
      </c>
      <c r="B1105" s="82">
        <v>0</v>
      </c>
      <c r="C1105" s="82">
        <v>0</v>
      </c>
      <c r="D1105" s="82">
        <v>0</v>
      </c>
      <c r="E1105" s="115"/>
    </row>
    <row r="1106" spans="1:5" ht="24.95" customHeight="1">
      <c r="A1106" s="99" t="s">
        <v>1259</v>
      </c>
      <c r="B1106" s="82">
        <v>0</v>
      </c>
      <c r="C1106" s="82">
        <v>0</v>
      </c>
      <c r="D1106" s="82">
        <v>0</v>
      </c>
      <c r="E1106" s="115"/>
    </row>
    <row r="1107" spans="1:5" ht="24.95" customHeight="1">
      <c r="A1107" s="99" t="s">
        <v>1260</v>
      </c>
      <c r="B1107" s="82">
        <v>0</v>
      </c>
      <c r="C1107" s="82">
        <v>0</v>
      </c>
      <c r="D1107" s="82">
        <v>0</v>
      </c>
      <c r="E1107" s="115"/>
    </row>
    <row r="1108" spans="1:5" ht="24.95" customHeight="1">
      <c r="A1108" s="99" t="s">
        <v>1261</v>
      </c>
      <c r="B1108" s="82">
        <v>20</v>
      </c>
      <c r="C1108" s="82">
        <v>4984</v>
      </c>
      <c r="D1108" s="82">
        <v>4818</v>
      </c>
      <c r="E1108" s="115">
        <f t="shared" ref="E1108:E1112" si="118">D1108/C1108*100</f>
        <v>96.669341894061006</v>
      </c>
    </row>
    <row r="1109" spans="1:5" ht="24.95" customHeight="1">
      <c r="A1109" s="98" t="s">
        <v>1262</v>
      </c>
      <c r="B1109" s="82">
        <v>797</v>
      </c>
      <c r="C1109" s="82">
        <v>4019</v>
      </c>
      <c r="D1109" s="82">
        <v>3437</v>
      </c>
      <c r="E1109" s="115">
        <f t="shared" si="118"/>
        <v>85.518785767603873</v>
      </c>
    </row>
    <row r="1110" spans="1:5" ht="24.95" customHeight="1">
      <c r="A1110" s="98" t="s">
        <v>1263</v>
      </c>
      <c r="B1110" s="82">
        <v>795</v>
      </c>
      <c r="C1110" s="82">
        <v>2707</v>
      </c>
      <c r="D1110" s="82">
        <v>2707</v>
      </c>
      <c r="E1110" s="115">
        <f t="shared" si="118"/>
        <v>100</v>
      </c>
    </row>
    <row r="1111" spans="1:5" ht="24.95" customHeight="1">
      <c r="A1111" s="99" t="s">
        <v>422</v>
      </c>
      <c r="B1111" s="82">
        <v>618</v>
      </c>
      <c r="C1111" s="82">
        <v>630</v>
      </c>
      <c r="D1111" s="82">
        <v>630</v>
      </c>
      <c r="E1111" s="115">
        <f t="shared" si="118"/>
        <v>100</v>
      </c>
    </row>
    <row r="1112" spans="1:5" ht="24.95" customHeight="1">
      <c r="A1112" s="99" t="s">
        <v>423</v>
      </c>
      <c r="B1112" s="82">
        <v>46</v>
      </c>
      <c r="C1112" s="82">
        <v>229</v>
      </c>
      <c r="D1112" s="82">
        <v>229</v>
      </c>
      <c r="E1112" s="115">
        <f t="shared" si="118"/>
        <v>100</v>
      </c>
    </row>
    <row r="1113" spans="1:5" ht="24.95" customHeight="1">
      <c r="A1113" s="99" t="s">
        <v>424</v>
      </c>
      <c r="B1113" s="82">
        <v>0</v>
      </c>
      <c r="C1113" s="82">
        <v>0</v>
      </c>
      <c r="D1113" s="82">
        <v>0</v>
      </c>
      <c r="E1113" s="115"/>
    </row>
    <row r="1114" spans="1:5" ht="24.95" customHeight="1">
      <c r="A1114" s="99" t="s">
        <v>1264</v>
      </c>
      <c r="B1114" s="82">
        <v>0</v>
      </c>
      <c r="C1114" s="82">
        <v>0</v>
      </c>
      <c r="D1114" s="82">
        <v>0</v>
      </c>
      <c r="E1114" s="115"/>
    </row>
    <row r="1115" spans="1:5" ht="24.95" customHeight="1">
      <c r="A1115" s="99" t="s">
        <v>1265</v>
      </c>
      <c r="B1115" s="82">
        <v>0</v>
      </c>
      <c r="C1115" s="82">
        <v>0</v>
      </c>
      <c r="D1115" s="82">
        <v>0</v>
      </c>
      <c r="E1115" s="115"/>
    </row>
    <row r="1116" spans="1:5" ht="24.95" customHeight="1">
      <c r="A1116" s="99" t="s">
        <v>1266</v>
      </c>
      <c r="B1116" s="82">
        <v>0</v>
      </c>
      <c r="C1116" s="82">
        <v>0</v>
      </c>
      <c r="D1116" s="82">
        <v>0</v>
      </c>
      <c r="E1116" s="115"/>
    </row>
    <row r="1117" spans="1:5" ht="24.95" customHeight="1">
      <c r="A1117" s="99" t="s">
        <v>1267</v>
      </c>
      <c r="B1117" s="82">
        <v>0</v>
      </c>
      <c r="C1117" s="82">
        <v>0</v>
      </c>
      <c r="D1117" s="82">
        <v>0</v>
      </c>
      <c r="E1117" s="115"/>
    </row>
    <row r="1118" spans="1:5" ht="24.95" customHeight="1">
      <c r="A1118" s="99" t="s">
        <v>431</v>
      </c>
      <c r="B1118" s="82">
        <v>126</v>
      </c>
      <c r="C1118" s="82">
        <v>127</v>
      </c>
      <c r="D1118" s="82">
        <v>127</v>
      </c>
      <c r="E1118" s="115">
        <f t="shared" ref="E1118:E1120" si="119">D1118/C1118*100</f>
        <v>100</v>
      </c>
    </row>
    <row r="1119" spans="1:5" ht="24.95" customHeight="1">
      <c r="A1119" s="99" t="s">
        <v>1268</v>
      </c>
      <c r="B1119" s="82">
        <v>5</v>
      </c>
      <c r="C1119" s="82">
        <v>1721</v>
      </c>
      <c r="D1119" s="82">
        <v>1721</v>
      </c>
      <c r="E1119" s="115">
        <f t="shared" si="119"/>
        <v>100</v>
      </c>
    </row>
    <row r="1120" spans="1:5" ht="24.95" customHeight="1">
      <c r="A1120" s="98" t="s">
        <v>1269</v>
      </c>
      <c r="B1120" s="82">
        <v>0</v>
      </c>
      <c r="C1120" s="82">
        <v>1286</v>
      </c>
      <c r="D1120" s="82">
        <v>704</v>
      </c>
      <c r="E1120" s="115">
        <f t="shared" si="119"/>
        <v>54.743390357698289</v>
      </c>
    </row>
    <row r="1121" spans="1:5" ht="24.95" customHeight="1">
      <c r="A1121" s="99" t="s">
        <v>422</v>
      </c>
      <c r="B1121" s="82"/>
      <c r="C1121" s="82">
        <v>0</v>
      </c>
      <c r="D1121" s="82">
        <v>0</v>
      </c>
      <c r="E1121" s="115"/>
    </row>
    <row r="1122" spans="1:5" ht="24.95" customHeight="1">
      <c r="A1122" s="99" t="s">
        <v>423</v>
      </c>
      <c r="B1122" s="82"/>
      <c r="C1122" s="82">
        <v>0</v>
      </c>
      <c r="D1122" s="82">
        <v>0</v>
      </c>
      <c r="E1122" s="115"/>
    </row>
    <row r="1123" spans="1:5" ht="24.95" customHeight="1">
      <c r="A1123" s="99" t="s">
        <v>424</v>
      </c>
      <c r="B1123" s="82"/>
      <c r="C1123" s="82">
        <v>0</v>
      </c>
      <c r="D1123" s="82">
        <v>0</v>
      </c>
      <c r="E1123" s="115"/>
    </row>
    <row r="1124" spans="1:5" ht="24.95" customHeight="1">
      <c r="A1124" s="99" t="s">
        <v>1270</v>
      </c>
      <c r="B1124" s="82"/>
      <c r="C1124" s="82">
        <v>0</v>
      </c>
      <c r="D1124" s="82">
        <v>0</v>
      </c>
      <c r="E1124" s="115"/>
    </row>
    <row r="1125" spans="1:5" ht="24.95" customHeight="1">
      <c r="A1125" s="99" t="s">
        <v>1271</v>
      </c>
      <c r="B1125" s="82"/>
      <c r="C1125" s="82">
        <v>1286</v>
      </c>
      <c r="D1125" s="82">
        <v>704</v>
      </c>
      <c r="E1125" s="115">
        <f t="shared" ref="E1125:E1126" si="120">D1125/C1125*100</f>
        <v>54.743390357698289</v>
      </c>
    </row>
    <row r="1126" spans="1:5" ht="24.95" customHeight="1">
      <c r="A1126" s="98" t="s">
        <v>1272</v>
      </c>
      <c r="B1126" s="82">
        <v>2</v>
      </c>
      <c r="C1126" s="82">
        <v>26</v>
      </c>
      <c r="D1126" s="82">
        <v>26</v>
      </c>
      <c r="E1126" s="115">
        <f t="shared" si="120"/>
        <v>100</v>
      </c>
    </row>
    <row r="1127" spans="1:5" ht="24.95" customHeight="1">
      <c r="A1127" s="99" t="s">
        <v>1273</v>
      </c>
      <c r="B1127" s="82"/>
      <c r="C1127" s="82">
        <v>0</v>
      </c>
      <c r="D1127" s="82">
        <v>0</v>
      </c>
      <c r="E1127" s="115"/>
    </row>
    <row r="1128" spans="1:5" ht="24.95" customHeight="1">
      <c r="A1128" s="99" t="s">
        <v>1274</v>
      </c>
      <c r="B1128" s="82">
        <v>2</v>
      </c>
      <c r="C1128" s="82">
        <v>26</v>
      </c>
      <c r="D1128" s="82">
        <v>26</v>
      </c>
      <c r="E1128" s="115">
        <f t="shared" ref="E1128:E1132" si="121">D1128/C1128*100</f>
        <v>100</v>
      </c>
    </row>
    <row r="1129" spans="1:5" ht="24.95" customHeight="1">
      <c r="A1129" s="98" t="s">
        <v>1275</v>
      </c>
      <c r="B1129" s="82">
        <v>0</v>
      </c>
      <c r="C1129" s="82">
        <v>1436</v>
      </c>
      <c r="D1129" s="82">
        <v>1134</v>
      </c>
      <c r="E1129" s="115">
        <f t="shared" si="121"/>
        <v>78.969359331476312</v>
      </c>
    </row>
    <row r="1130" spans="1:5" ht="24.95" customHeight="1">
      <c r="A1130" s="98" t="s">
        <v>1276</v>
      </c>
      <c r="B1130" s="82">
        <v>0</v>
      </c>
      <c r="C1130" s="82">
        <v>199</v>
      </c>
      <c r="D1130" s="82">
        <v>199</v>
      </c>
      <c r="E1130" s="115">
        <f t="shared" si="121"/>
        <v>100</v>
      </c>
    </row>
    <row r="1131" spans="1:5" ht="24.95" customHeight="1">
      <c r="A1131" s="99" t="s">
        <v>422</v>
      </c>
      <c r="B1131" s="82"/>
      <c r="C1131" s="82">
        <v>178</v>
      </c>
      <c r="D1131" s="82">
        <v>178</v>
      </c>
      <c r="E1131" s="115">
        <f t="shared" si="121"/>
        <v>100</v>
      </c>
    </row>
    <row r="1132" spans="1:5" ht="24.95" customHeight="1">
      <c r="A1132" s="99" t="s">
        <v>423</v>
      </c>
      <c r="B1132" s="82"/>
      <c r="C1132" s="82">
        <v>4</v>
      </c>
      <c r="D1132" s="82">
        <v>4</v>
      </c>
      <c r="E1132" s="115">
        <f t="shared" si="121"/>
        <v>100</v>
      </c>
    </row>
    <row r="1133" spans="1:5" ht="24.95" customHeight="1">
      <c r="A1133" s="99" t="s">
        <v>424</v>
      </c>
      <c r="B1133" s="82"/>
      <c r="C1133" s="82">
        <v>0</v>
      </c>
      <c r="D1133" s="82">
        <v>0</v>
      </c>
      <c r="E1133" s="115"/>
    </row>
    <row r="1134" spans="1:5" ht="24.95" customHeight="1">
      <c r="A1134" s="99" t="s">
        <v>1277</v>
      </c>
      <c r="B1134" s="82"/>
      <c r="C1134" s="82">
        <v>0</v>
      </c>
      <c r="D1134" s="82">
        <v>0</v>
      </c>
      <c r="E1134" s="115"/>
    </row>
    <row r="1135" spans="1:5" ht="24.95" customHeight="1">
      <c r="A1135" s="99" t="s">
        <v>431</v>
      </c>
      <c r="B1135" s="82"/>
      <c r="C1135" s="82">
        <v>2</v>
      </c>
      <c r="D1135" s="82">
        <v>2</v>
      </c>
      <c r="E1135" s="115">
        <f t="shared" ref="E1135:E1136" si="122">D1135/C1135*100</f>
        <v>100</v>
      </c>
    </row>
    <row r="1136" spans="1:5" ht="24.95" customHeight="1">
      <c r="A1136" s="99" t="s">
        <v>1278</v>
      </c>
      <c r="B1136" s="82"/>
      <c r="C1136" s="82">
        <v>15</v>
      </c>
      <c r="D1136" s="82">
        <v>15</v>
      </c>
      <c r="E1136" s="115">
        <f t="shared" si="122"/>
        <v>100</v>
      </c>
    </row>
    <row r="1137" spans="1:5" ht="24.95" customHeight="1">
      <c r="A1137" s="98" t="s">
        <v>1279</v>
      </c>
      <c r="B1137" s="82"/>
      <c r="C1137" s="82">
        <v>0</v>
      </c>
      <c r="D1137" s="82">
        <v>0</v>
      </c>
      <c r="E1137" s="115"/>
    </row>
    <row r="1138" spans="1:5" ht="24.95" customHeight="1">
      <c r="A1138" s="99" t="s">
        <v>1280</v>
      </c>
      <c r="B1138" s="82"/>
      <c r="C1138" s="82">
        <v>0</v>
      </c>
      <c r="D1138" s="82">
        <v>0</v>
      </c>
      <c r="E1138" s="115"/>
    </row>
    <row r="1139" spans="1:5" ht="24.95" customHeight="1">
      <c r="A1139" s="99" t="s">
        <v>1281</v>
      </c>
      <c r="B1139" s="82"/>
      <c r="C1139" s="82">
        <v>0</v>
      </c>
      <c r="D1139" s="82">
        <v>0</v>
      </c>
      <c r="E1139" s="115"/>
    </row>
    <row r="1140" spans="1:5" ht="24.95" customHeight="1">
      <c r="A1140" s="99" t="s">
        <v>1282</v>
      </c>
      <c r="B1140" s="82"/>
      <c r="C1140" s="82">
        <v>0</v>
      </c>
      <c r="D1140" s="82">
        <v>0</v>
      </c>
      <c r="E1140" s="115"/>
    </row>
    <row r="1141" spans="1:5" ht="24.95" customHeight="1">
      <c r="A1141" s="99" t="s">
        <v>1283</v>
      </c>
      <c r="B1141" s="82"/>
      <c r="C1141" s="82">
        <v>0</v>
      </c>
      <c r="D1141" s="82">
        <v>0</v>
      </c>
      <c r="E1141" s="115"/>
    </row>
    <row r="1142" spans="1:5" ht="24.95" customHeight="1">
      <c r="A1142" s="99" t="s">
        <v>1284</v>
      </c>
      <c r="B1142" s="82"/>
      <c r="C1142" s="82">
        <v>0</v>
      </c>
      <c r="D1142" s="82">
        <v>0</v>
      </c>
      <c r="E1142" s="115"/>
    </row>
    <row r="1143" spans="1:5" ht="24.95" customHeight="1">
      <c r="A1143" s="99" t="s">
        <v>1285</v>
      </c>
      <c r="B1143" s="82"/>
      <c r="C1143" s="82">
        <v>0</v>
      </c>
      <c r="D1143" s="82">
        <v>0</v>
      </c>
      <c r="E1143" s="115"/>
    </row>
    <row r="1144" spans="1:5" ht="24.95" customHeight="1">
      <c r="A1144" s="99" t="s">
        <v>1286</v>
      </c>
      <c r="B1144" s="82"/>
      <c r="C1144" s="82">
        <v>0</v>
      </c>
      <c r="D1144" s="82">
        <v>0</v>
      </c>
      <c r="E1144" s="115"/>
    </row>
    <row r="1145" spans="1:5" ht="24.95" customHeight="1">
      <c r="A1145" s="99" t="s">
        <v>1287</v>
      </c>
      <c r="B1145" s="82"/>
      <c r="C1145" s="82">
        <v>0</v>
      </c>
      <c r="D1145" s="82">
        <v>0</v>
      </c>
      <c r="E1145" s="115"/>
    </row>
    <row r="1146" spans="1:5" ht="24.95" customHeight="1">
      <c r="A1146" s="99" t="s">
        <v>1288</v>
      </c>
      <c r="B1146" s="82"/>
      <c r="C1146" s="82">
        <v>0</v>
      </c>
      <c r="D1146" s="82">
        <v>0</v>
      </c>
      <c r="E1146" s="115"/>
    </row>
    <row r="1147" spans="1:5" ht="24.95" customHeight="1">
      <c r="A1147" s="98" t="s">
        <v>1289</v>
      </c>
      <c r="B1147" s="82"/>
      <c r="C1147" s="82">
        <v>1157</v>
      </c>
      <c r="D1147" s="82">
        <v>903</v>
      </c>
      <c r="E1147" s="115">
        <f>D1147/C1147*100</f>
        <v>78.04667242869489</v>
      </c>
    </row>
    <row r="1148" spans="1:5" ht="24.95" customHeight="1">
      <c r="A1148" s="99" t="s">
        <v>1290</v>
      </c>
      <c r="B1148" s="82"/>
      <c r="C1148" s="82">
        <v>0</v>
      </c>
      <c r="D1148" s="82">
        <v>0</v>
      </c>
      <c r="E1148" s="115"/>
    </row>
    <row r="1149" spans="1:5" ht="24.95" customHeight="1">
      <c r="A1149" s="99" t="s">
        <v>1291</v>
      </c>
      <c r="B1149" s="82"/>
      <c r="C1149" s="82">
        <v>0</v>
      </c>
      <c r="D1149" s="82">
        <v>0</v>
      </c>
      <c r="E1149" s="115"/>
    </row>
    <row r="1150" spans="1:5" ht="24.95" customHeight="1">
      <c r="A1150" s="99" t="s">
        <v>1292</v>
      </c>
      <c r="B1150" s="82"/>
      <c r="C1150" s="82">
        <v>0</v>
      </c>
      <c r="D1150" s="82">
        <v>0</v>
      </c>
      <c r="E1150" s="115"/>
    </row>
    <row r="1151" spans="1:5" ht="24.95" customHeight="1">
      <c r="A1151" s="99" t="s">
        <v>1293</v>
      </c>
      <c r="B1151" s="82"/>
      <c r="C1151" s="82">
        <v>0</v>
      </c>
      <c r="D1151" s="82">
        <v>0</v>
      </c>
      <c r="E1151" s="115"/>
    </row>
    <row r="1152" spans="1:5" ht="24.95" customHeight="1">
      <c r="A1152" s="99" t="s">
        <v>1294</v>
      </c>
      <c r="B1152" s="82"/>
      <c r="C1152" s="82">
        <v>1157</v>
      </c>
      <c r="D1152" s="82">
        <v>903</v>
      </c>
      <c r="E1152" s="115">
        <f>D1152/C1152*100</f>
        <v>78.04667242869489</v>
      </c>
    </row>
    <row r="1153" spans="1:5" ht="24.95" customHeight="1">
      <c r="A1153" s="98" t="s">
        <v>1295</v>
      </c>
      <c r="B1153" s="82">
        <v>0</v>
      </c>
      <c r="C1153" s="82">
        <v>0</v>
      </c>
      <c r="D1153" s="82">
        <v>0</v>
      </c>
      <c r="E1153" s="115"/>
    </row>
    <row r="1154" spans="1:5" ht="24.95" customHeight="1">
      <c r="A1154" s="99" t="s">
        <v>1296</v>
      </c>
      <c r="B1154" s="82"/>
      <c r="C1154" s="82">
        <v>0</v>
      </c>
      <c r="D1154" s="82">
        <v>0</v>
      </c>
      <c r="E1154" s="115"/>
    </row>
    <row r="1155" spans="1:5" ht="24.95" customHeight="1">
      <c r="A1155" s="99" t="s">
        <v>1297</v>
      </c>
      <c r="B1155" s="82"/>
      <c r="C1155" s="82">
        <v>0</v>
      </c>
      <c r="D1155" s="82">
        <v>0</v>
      </c>
      <c r="E1155" s="115"/>
    </row>
    <row r="1156" spans="1:5" ht="24.95" customHeight="1">
      <c r="A1156" s="98" t="s">
        <v>1298</v>
      </c>
      <c r="B1156" s="82">
        <v>0</v>
      </c>
      <c r="C1156" s="82">
        <v>80</v>
      </c>
      <c r="D1156" s="82">
        <v>32</v>
      </c>
      <c r="E1156" s="115">
        <f t="shared" ref="E1156:E1157" si="123">D1156/C1156*100</f>
        <v>40</v>
      </c>
    </row>
    <row r="1157" spans="1:5" ht="24.95" customHeight="1">
      <c r="A1157" s="99" t="s">
        <v>1299</v>
      </c>
      <c r="B1157" s="82"/>
      <c r="C1157" s="82">
        <v>80</v>
      </c>
      <c r="D1157" s="82">
        <v>32</v>
      </c>
      <c r="E1157" s="115">
        <f t="shared" si="123"/>
        <v>40</v>
      </c>
    </row>
    <row r="1158" spans="1:5" ht="24.95" customHeight="1">
      <c r="A1158" s="98" t="s">
        <v>1300</v>
      </c>
      <c r="B1158" s="82">
        <v>0</v>
      </c>
      <c r="C1158" s="82">
        <v>0</v>
      </c>
      <c r="D1158" s="82">
        <v>0</v>
      </c>
      <c r="E1158" s="115"/>
    </row>
    <row r="1159" spans="1:5" ht="24.95" customHeight="1">
      <c r="A1159" s="98" t="s">
        <v>1301</v>
      </c>
      <c r="B1159" s="82"/>
      <c r="C1159" s="82">
        <v>0</v>
      </c>
      <c r="D1159" s="82">
        <v>0</v>
      </c>
      <c r="E1159" s="115"/>
    </row>
    <row r="1160" spans="1:5" ht="24.95" customHeight="1">
      <c r="A1160" s="98" t="s">
        <v>1302</v>
      </c>
      <c r="B1160" s="82"/>
      <c r="C1160" s="82">
        <v>0</v>
      </c>
      <c r="D1160" s="82">
        <v>0</v>
      </c>
      <c r="E1160" s="115"/>
    </row>
    <row r="1161" spans="1:5" ht="24.95" customHeight="1">
      <c r="A1161" s="98" t="s">
        <v>1303</v>
      </c>
      <c r="B1161" s="82"/>
      <c r="C1161" s="82">
        <v>0</v>
      </c>
      <c r="D1161" s="82">
        <v>0</v>
      </c>
      <c r="E1161" s="115"/>
    </row>
    <row r="1162" spans="1:5" ht="24.95" customHeight="1">
      <c r="A1162" s="98" t="s">
        <v>1304</v>
      </c>
      <c r="B1162" s="82"/>
      <c r="C1162" s="82">
        <v>0</v>
      </c>
      <c r="D1162" s="82">
        <v>0</v>
      </c>
      <c r="E1162" s="115"/>
    </row>
    <row r="1163" spans="1:5" ht="24.95" customHeight="1">
      <c r="A1163" s="98" t="s">
        <v>1305</v>
      </c>
      <c r="B1163" s="82"/>
      <c r="C1163" s="82">
        <v>0</v>
      </c>
      <c r="D1163" s="82">
        <v>0</v>
      </c>
      <c r="E1163" s="115"/>
    </row>
    <row r="1164" spans="1:5" ht="24.95" customHeight="1">
      <c r="A1164" s="98" t="s">
        <v>1058</v>
      </c>
      <c r="B1164" s="82"/>
      <c r="C1164" s="82">
        <v>0</v>
      </c>
      <c r="D1164" s="82">
        <v>0</v>
      </c>
      <c r="E1164" s="115"/>
    </row>
    <row r="1165" spans="1:5" ht="24.95" customHeight="1">
      <c r="A1165" s="98" t="s">
        <v>1306</v>
      </c>
      <c r="B1165" s="82"/>
      <c r="C1165" s="82">
        <v>0</v>
      </c>
      <c r="D1165" s="82">
        <v>0</v>
      </c>
      <c r="E1165" s="115"/>
    </row>
    <row r="1166" spans="1:5" ht="24.95" customHeight="1">
      <c r="A1166" s="98" t="s">
        <v>1307</v>
      </c>
      <c r="B1166" s="82"/>
      <c r="C1166" s="82">
        <v>0</v>
      </c>
      <c r="D1166" s="82">
        <v>0</v>
      </c>
      <c r="E1166" s="115"/>
    </row>
    <row r="1167" spans="1:5" ht="24.95" customHeight="1">
      <c r="A1167" s="98" t="s">
        <v>1308</v>
      </c>
      <c r="B1167" s="82"/>
      <c r="C1167" s="82">
        <v>0</v>
      </c>
      <c r="D1167" s="82">
        <v>0</v>
      </c>
      <c r="E1167" s="115"/>
    </row>
    <row r="1168" spans="1:5" ht="24.95" customHeight="1">
      <c r="A1168" s="98" t="s">
        <v>1309</v>
      </c>
      <c r="B1168" s="82">
        <v>5867</v>
      </c>
      <c r="C1168" s="82">
        <v>10209</v>
      </c>
      <c r="D1168" s="82">
        <v>10209</v>
      </c>
      <c r="E1168" s="115">
        <f t="shared" ref="E1168:E1175" si="124">D1168/C1168*100</f>
        <v>100</v>
      </c>
    </row>
    <row r="1169" spans="1:5" ht="24.95" customHeight="1">
      <c r="A1169" s="98" t="s">
        <v>1310</v>
      </c>
      <c r="B1169" s="82">
        <v>5078</v>
      </c>
      <c r="C1169" s="82">
        <v>8785</v>
      </c>
      <c r="D1169" s="82">
        <v>8785</v>
      </c>
      <c r="E1169" s="115">
        <f t="shared" si="124"/>
        <v>100</v>
      </c>
    </row>
    <row r="1170" spans="1:5" ht="24.95" customHeight="1">
      <c r="A1170" s="99" t="s">
        <v>422</v>
      </c>
      <c r="B1170" s="82">
        <v>2284</v>
      </c>
      <c r="C1170" s="82">
        <v>2478</v>
      </c>
      <c r="D1170" s="82">
        <v>2478</v>
      </c>
      <c r="E1170" s="115">
        <f t="shared" si="124"/>
        <v>100</v>
      </c>
    </row>
    <row r="1171" spans="1:5" ht="24.95" customHeight="1">
      <c r="A1171" s="99" t="s">
        <v>423</v>
      </c>
      <c r="B1171" s="82">
        <v>97</v>
      </c>
      <c r="C1171" s="82">
        <v>168</v>
      </c>
      <c r="D1171" s="82">
        <v>168</v>
      </c>
      <c r="E1171" s="115">
        <f t="shared" si="124"/>
        <v>100</v>
      </c>
    </row>
    <row r="1172" spans="1:5" ht="24.95" customHeight="1">
      <c r="A1172" s="99" t="s">
        <v>424</v>
      </c>
      <c r="B1172" s="82">
        <v>0</v>
      </c>
      <c r="C1172" s="82">
        <v>5</v>
      </c>
      <c r="D1172" s="82">
        <v>5</v>
      </c>
      <c r="E1172" s="115">
        <f t="shared" si="124"/>
        <v>100</v>
      </c>
    </row>
    <row r="1173" spans="1:5" ht="24.95" customHeight="1">
      <c r="A1173" s="99" t="s">
        <v>1311</v>
      </c>
      <c r="B1173" s="82">
        <v>0</v>
      </c>
      <c r="C1173" s="82">
        <v>807</v>
      </c>
      <c r="D1173" s="82">
        <v>807</v>
      </c>
      <c r="E1173" s="115">
        <f t="shared" si="124"/>
        <v>100</v>
      </c>
    </row>
    <row r="1174" spans="1:5" ht="24.95" customHeight="1">
      <c r="A1174" s="99" t="s">
        <v>1312</v>
      </c>
      <c r="B1174" s="82">
        <v>45</v>
      </c>
      <c r="C1174" s="82">
        <v>277</v>
      </c>
      <c r="D1174" s="82">
        <v>277</v>
      </c>
      <c r="E1174" s="115">
        <f t="shared" si="124"/>
        <v>100</v>
      </c>
    </row>
    <row r="1175" spans="1:5" ht="24.95" customHeight="1">
      <c r="A1175" s="99" t="s">
        <v>1313</v>
      </c>
      <c r="B1175" s="82">
        <v>0</v>
      </c>
      <c r="C1175" s="82">
        <v>1448</v>
      </c>
      <c r="D1175" s="82">
        <v>1448</v>
      </c>
      <c r="E1175" s="115">
        <f t="shared" si="124"/>
        <v>100</v>
      </c>
    </row>
    <row r="1176" spans="1:5" ht="24.95" customHeight="1">
      <c r="A1176" s="99" t="s">
        <v>1314</v>
      </c>
      <c r="B1176" s="82">
        <v>0</v>
      </c>
      <c r="C1176" s="82">
        <v>0</v>
      </c>
      <c r="D1176" s="82">
        <v>0</v>
      </c>
      <c r="E1176" s="115"/>
    </row>
    <row r="1177" spans="1:5" ht="24.95" customHeight="1">
      <c r="A1177" s="99" t="s">
        <v>1315</v>
      </c>
      <c r="B1177" s="82">
        <v>0</v>
      </c>
      <c r="C1177" s="82">
        <v>0</v>
      </c>
      <c r="D1177" s="82">
        <v>0</v>
      </c>
      <c r="E1177" s="115"/>
    </row>
    <row r="1178" spans="1:5" ht="24.95" customHeight="1">
      <c r="A1178" s="99" t="s">
        <v>1316</v>
      </c>
      <c r="B1178" s="82">
        <v>0</v>
      </c>
      <c r="C1178" s="82">
        <v>0</v>
      </c>
      <c r="D1178" s="82">
        <v>0</v>
      </c>
      <c r="E1178" s="115"/>
    </row>
    <row r="1179" spans="1:5" ht="24.95" customHeight="1">
      <c r="A1179" s="99" t="s">
        <v>1317</v>
      </c>
      <c r="B1179" s="82">
        <v>78</v>
      </c>
      <c r="C1179" s="82">
        <v>86</v>
      </c>
      <c r="D1179" s="82">
        <v>86</v>
      </c>
      <c r="E1179" s="115">
        <f>D1179/C1179*100</f>
        <v>100</v>
      </c>
    </row>
    <row r="1180" spans="1:5" ht="24.95" customHeight="1">
      <c r="A1180" s="99" t="s">
        <v>1318</v>
      </c>
      <c r="B1180" s="82">
        <v>0</v>
      </c>
      <c r="C1180" s="82">
        <v>0</v>
      </c>
      <c r="D1180" s="82">
        <v>0</v>
      </c>
      <c r="E1180" s="115"/>
    </row>
    <row r="1181" spans="1:5" ht="24.95" customHeight="1">
      <c r="A1181" s="99" t="s">
        <v>1319</v>
      </c>
      <c r="B1181" s="82">
        <v>0</v>
      </c>
      <c r="C1181" s="82">
        <v>0</v>
      </c>
      <c r="D1181" s="82">
        <v>0</v>
      </c>
      <c r="E1181" s="115"/>
    </row>
    <row r="1182" spans="1:5" ht="24.95" customHeight="1">
      <c r="A1182" s="99" t="s">
        <v>1320</v>
      </c>
      <c r="B1182" s="82">
        <v>60</v>
      </c>
      <c r="C1182" s="82">
        <v>141</v>
      </c>
      <c r="D1182" s="82">
        <v>141</v>
      </c>
      <c r="E1182" s="115">
        <f>D1182/C1182*100</f>
        <v>100</v>
      </c>
    </row>
    <row r="1183" spans="1:5" ht="24.95" customHeight="1">
      <c r="A1183" s="99" t="s">
        <v>1321</v>
      </c>
      <c r="B1183" s="82">
        <v>0</v>
      </c>
      <c r="C1183" s="82">
        <v>0</v>
      </c>
      <c r="D1183" s="82">
        <v>0</v>
      </c>
      <c r="E1183" s="115"/>
    </row>
    <row r="1184" spans="1:5" ht="24.95" customHeight="1">
      <c r="A1184" s="99" t="s">
        <v>1322</v>
      </c>
      <c r="B1184" s="82">
        <v>0</v>
      </c>
      <c r="C1184" s="82">
        <v>0</v>
      </c>
      <c r="D1184" s="82">
        <v>0</v>
      </c>
      <c r="E1184" s="115"/>
    </row>
    <row r="1185" spans="1:5" ht="24.95" customHeight="1">
      <c r="A1185" s="99" t="s">
        <v>1323</v>
      </c>
      <c r="B1185" s="82">
        <v>0</v>
      </c>
      <c r="C1185" s="82">
        <v>0</v>
      </c>
      <c r="D1185" s="82">
        <v>0</v>
      </c>
      <c r="E1185" s="115"/>
    </row>
    <row r="1186" spans="1:5" ht="24.95" customHeight="1">
      <c r="A1186" s="99" t="s">
        <v>431</v>
      </c>
      <c r="B1186" s="82">
        <v>2308</v>
      </c>
      <c r="C1186" s="82">
        <v>2444</v>
      </c>
      <c r="D1186" s="82">
        <v>2444</v>
      </c>
      <c r="E1186" s="115">
        <f t="shared" ref="E1186:E1187" si="125">D1186/C1186*100</f>
        <v>100</v>
      </c>
    </row>
    <row r="1187" spans="1:5" ht="24.95" customHeight="1">
      <c r="A1187" s="99" t="s">
        <v>1324</v>
      </c>
      <c r="B1187" s="82">
        <v>206</v>
      </c>
      <c r="C1187" s="82">
        <v>931</v>
      </c>
      <c r="D1187" s="82">
        <v>931</v>
      </c>
      <c r="E1187" s="115">
        <f t="shared" si="125"/>
        <v>100</v>
      </c>
    </row>
    <row r="1188" spans="1:5" ht="24.95" customHeight="1">
      <c r="A1188" s="98" t="s">
        <v>1325</v>
      </c>
      <c r="B1188" s="82">
        <v>0</v>
      </c>
      <c r="C1188" s="82">
        <v>0</v>
      </c>
      <c r="D1188" s="82">
        <v>0</v>
      </c>
      <c r="E1188" s="115"/>
    </row>
    <row r="1189" spans="1:5" ht="24.95" customHeight="1">
      <c r="A1189" s="99" t="s">
        <v>422</v>
      </c>
      <c r="B1189" s="82"/>
      <c r="C1189" s="82">
        <v>0</v>
      </c>
      <c r="D1189" s="82">
        <v>0</v>
      </c>
      <c r="E1189" s="115"/>
    </row>
    <row r="1190" spans="1:5" ht="24.95" customHeight="1">
      <c r="A1190" s="99" t="s">
        <v>423</v>
      </c>
      <c r="B1190" s="82"/>
      <c r="C1190" s="82">
        <v>0</v>
      </c>
      <c r="D1190" s="82">
        <v>0</v>
      </c>
      <c r="E1190" s="115"/>
    </row>
    <row r="1191" spans="1:5" ht="24.95" customHeight="1">
      <c r="A1191" s="99" t="s">
        <v>424</v>
      </c>
      <c r="B1191" s="82"/>
      <c r="C1191" s="82">
        <v>0</v>
      </c>
      <c r="D1191" s="82">
        <v>0</v>
      </c>
      <c r="E1191" s="115"/>
    </row>
    <row r="1192" spans="1:5" ht="24.95" customHeight="1">
      <c r="A1192" s="99" t="s">
        <v>1326</v>
      </c>
      <c r="B1192" s="82"/>
      <c r="C1192" s="82">
        <v>0</v>
      </c>
      <c r="D1192" s="82">
        <v>0</v>
      </c>
      <c r="E1192" s="115"/>
    </row>
    <row r="1193" spans="1:5" ht="24.95" customHeight="1">
      <c r="A1193" s="99" t="s">
        <v>1327</v>
      </c>
      <c r="B1193" s="82"/>
      <c r="C1193" s="82">
        <v>0</v>
      </c>
      <c r="D1193" s="82">
        <v>0</v>
      </c>
      <c r="E1193" s="115"/>
    </row>
    <row r="1194" spans="1:5" ht="24.95" customHeight="1">
      <c r="A1194" s="99" t="s">
        <v>1328</v>
      </c>
      <c r="B1194" s="82"/>
      <c r="C1194" s="82">
        <v>0</v>
      </c>
      <c r="D1194" s="82">
        <v>0</v>
      </c>
      <c r="E1194" s="115"/>
    </row>
    <row r="1195" spans="1:5" ht="24.95" customHeight="1">
      <c r="A1195" s="99" t="s">
        <v>1329</v>
      </c>
      <c r="B1195" s="82"/>
      <c r="C1195" s="82">
        <v>0</v>
      </c>
      <c r="D1195" s="82">
        <v>0</v>
      </c>
      <c r="E1195" s="115"/>
    </row>
    <row r="1196" spans="1:5" ht="24.95" customHeight="1">
      <c r="A1196" s="99" t="s">
        <v>1330</v>
      </c>
      <c r="B1196" s="82"/>
      <c r="C1196" s="82">
        <v>0</v>
      </c>
      <c r="D1196" s="82">
        <v>0</v>
      </c>
      <c r="E1196" s="115"/>
    </row>
    <row r="1197" spans="1:5" ht="24.95" customHeight="1">
      <c r="A1197" s="99" t="s">
        <v>1331</v>
      </c>
      <c r="B1197" s="82"/>
      <c r="C1197" s="82">
        <v>0</v>
      </c>
      <c r="D1197" s="82">
        <v>0</v>
      </c>
      <c r="E1197" s="115"/>
    </row>
    <row r="1198" spans="1:5" ht="24.95" customHeight="1">
      <c r="A1198" s="99" t="s">
        <v>1332</v>
      </c>
      <c r="B1198" s="82"/>
      <c r="C1198" s="82">
        <v>0</v>
      </c>
      <c r="D1198" s="82">
        <v>0</v>
      </c>
      <c r="E1198" s="115"/>
    </row>
    <row r="1199" spans="1:5" ht="24.95" customHeight="1">
      <c r="A1199" s="99" t="s">
        <v>1333</v>
      </c>
      <c r="B1199" s="82"/>
      <c r="C1199" s="82">
        <v>0</v>
      </c>
      <c r="D1199" s="82">
        <v>0</v>
      </c>
      <c r="E1199" s="115"/>
    </row>
    <row r="1200" spans="1:5" ht="24.95" customHeight="1">
      <c r="A1200" s="99" t="s">
        <v>1334</v>
      </c>
      <c r="B1200" s="82"/>
      <c r="C1200" s="82">
        <v>0</v>
      </c>
      <c r="D1200" s="82">
        <v>0</v>
      </c>
      <c r="E1200" s="115"/>
    </row>
    <row r="1201" spans="1:5" ht="24.95" customHeight="1">
      <c r="A1201" s="99" t="s">
        <v>1335</v>
      </c>
      <c r="B1201" s="82"/>
      <c r="C1201" s="82">
        <v>0</v>
      </c>
      <c r="D1201" s="82">
        <v>0</v>
      </c>
      <c r="E1201" s="115"/>
    </row>
    <row r="1202" spans="1:5" ht="24.95" customHeight="1">
      <c r="A1202" s="99" t="s">
        <v>1336</v>
      </c>
      <c r="B1202" s="82"/>
      <c r="C1202" s="82">
        <v>0</v>
      </c>
      <c r="D1202" s="82">
        <v>0</v>
      </c>
      <c r="E1202" s="115"/>
    </row>
    <row r="1203" spans="1:5" ht="24.95" customHeight="1">
      <c r="A1203" s="99" t="s">
        <v>1337</v>
      </c>
      <c r="B1203" s="82"/>
      <c r="C1203" s="82">
        <v>0</v>
      </c>
      <c r="D1203" s="82">
        <v>0</v>
      </c>
      <c r="E1203" s="115"/>
    </row>
    <row r="1204" spans="1:5" ht="24.95" customHeight="1">
      <c r="A1204" s="99" t="s">
        <v>1338</v>
      </c>
      <c r="B1204" s="82"/>
      <c r="C1204" s="82">
        <v>0</v>
      </c>
      <c r="D1204" s="82">
        <v>0</v>
      </c>
      <c r="E1204" s="115"/>
    </row>
    <row r="1205" spans="1:5" ht="24.95" customHeight="1">
      <c r="A1205" s="99" t="s">
        <v>431</v>
      </c>
      <c r="B1205" s="82"/>
      <c r="C1205" s="82">
        <v>0</v>
      </c>
      <c r="D1205" s="82">
        <v>0</v>
      </c>
      <c r="E1205" s="115"/>
    </row>
    <row r="1206" spans="1:5" ht="24.95" customHeight="1">
      <c r="A1206" s="99" t="s">
        <v>1339</v>
      </c>
      <c r="B1206" s="82"/>
      <c r="C1206" s="82">
        <v>0</v>
      </c>
      <c r="D1206" s="82">
        <v>0</v>
      </c>
      <c r="E1206" s="115"/>
    </row>
    <row r="1207" spans="1:5" ht="24.95" customHeight="1">
      <c r="A1207" s="98" t="s">
        <v>1340</v>
      </c>
      <c r="B1207" s="82">
        <v>0</v>
      </c>
      <c r="C1207" s="82">
        <v>0</v>
      </c>
      <c r="D1207" s="82">
        <v>0</v>
      </c>
      <c r="E1207" s="115"/>
    </row>
    <row r="1208" spans="1:5" ht="24.95" customHeight="1">
      <c r="A1208" s="99" t="s">
        <v>422</v>
      </c>
      <c r="B1208" s="82"/>
      <c r="C1208" s="82">
        <v>0</v>
      </c>
      <c r="D1208" s="82">
        <v>0</v>
      </c>
      <c r="E1208" s="115"/>
    </row>
    <row r="1209" spans="1:5" ht="24.95" customHeight="1">
      <c r="A1209" s="99" t="s">
        <v>423</v>
      </c>
      <c r="B1209" s="82"/>
      <c r="C1209" s="82">
        <v>0</v>
      </c>
      <c r="D1209" s="82">
        <v>0</v>
      </c>
      <c r="E1209" s="115"/>
    </row>
    <row r="1210" spans="1:5" ht="24.95" customHeight="1">
      <c r="A1210" s="99" t="s">
        <v>424</v>
      </c>
      <c r="B1210" s="82"/>
      <c r="C1210" s="82">
        <v>0</v>
      </c>
      <c r="D1210" s="82">
        <v>0</v>
      </c>
      <c r="E1210" s="115"/>
    </row>
    <row r="1211" spans="1:5" ht="24.95" customHeight="1">
      <c r="A1211" s="99" t="s">
        <v>1341</v>
      </c>
      <c r="B1211" s="82"/>
      <c r="C1211" s="82">
        <v>0</v>
      </c>
      <c r="D1211" s="82">
        <v>0</v>
      </c>
      <c r="E1211" s="115"/>
    </row>
    <row r="1212" spans="1:5" ht="24.95" customHeight="1">
      <c r="A1212" s="99" t="s">
        <v>1342</v>
      </c>
      <c r="B1212" s="82"/>
      <c r="C1212" s="82">
        <v>0</v>
      </c>
      <c r="D1212" s="82">
        <v>0</v>
      </c>
      <c r="E1212" s="115"/>
    </row>
    <row r="1213" spans="1:5" ht="24.95" customHeight="1">
      <c r="A1213" s="99" t="s">
        <v>1343</v>
      </c>
      <c r="B1213" s="82"/>
      <c r="C1213" s="82">
        <v>0</v>
      </c>
      <c r="D1213" s="82">
        <v>0</v>
      </c>
      <c r="E1213" s="115"/>
    </row>
    <row r="1214" spans="1:5" ht="24.95" customHeight="1">
      <c r="A1214" s="99" t="s">
        <v>431</v>
      </c>
      <c r="B1214" s="82"/>
      <c r="C1214" s="82">
        <v>0</v>
      </c>
      <c r="D1214" s="82">
        <v>0</v>
      </c>
      <c r="E1214" s="115"/>
    </row>
    <row r="1215" spans="1:5" ht="24.95" customHeight="1">
      <c r="A1215" s="99" t="s">
        <v>1344</v>
      </c>
      <c r="B1215" s="82"/>
      <c r="C1215" s="82">
        <v>0</v>
      </c>
      <c r="D1215" s="82">
        <v>0</v>
      </c>
      <c r="E1215" s="115"/>
    </row>
    <row r="1216" spans="1:5" ht="24.95" customHeight="1">
      <c r="A1216" s="98" t="s">
        <v>1345</v>
      </c>
      <c r="B1216" s="82">
        <v>784</v>
      </c>
      <c r="C1216" s="82">
        <v>1422</v>
      </c>
      <c r="D1216" s="82">
        <v>1422</v>
      </c>
      <c r="E1216" s="115">
        <f t="shared" ref="E1216:E1218" si="126">D1216/C1216*100</f>
        <v>100</v>
      </c>
    </row>
    <row r="1217" spans="1:5" ht="24.95" customHeight="1">
      <c r="A1217" s="99" t="s">
        <v>422</v>
      </c>
      <c r="B1217" s="82">
        <v>10</v>
      </c>
      <c r="C1217" s="82">
        <v>7</v>
      </c>
      <c r="D1217" s="82">
        <v>7</v>
      </c>
      <c r="E1217" s="115">
        <f t="shared" si="126"/>
        <v>100</v>
      </c>
    </row>
    <row r="1218" spans="1:5" ht="24.95" customHeight="1">
      <c r="A1218" s="99" t="s">
        <v>423</v>
      </c>
      <c r="B1218" s="82">
        <v>78</v>
      </c>
      <c r="C1218" s="82">
        <v>81</v>
      </c>
      <c r="D1218" s="82">
        <v>81</v>
      </c>
      <c r="E1218" s="115">
        <f t="shared" si="126"/>
        <v>100</v>
      </c>
    </row>
    <row r="1219" spans="1:5" ht="24.95" customHeight="1">
      <c r="A1219" s="99" t="s">
        <v>424</v>
      </c>
      <c r="B1219" s="82">
        <v>0</v>
      </c>
      <c r="C1219" s="82">
        <v>0</v>
      </c>
      <c r="D1219" s="82">
        <v>0</v>
      </c>
      <c r="E1219" s="115"/>
    </row>
    <row r="1220" spans="1:5" ht="24.95" customHeight="1">
      <c r="A1220" s="99" t="s">
        <v>1346</v>
      </c>
      <c r="B1220" s="82">
        <v>241</v>
      </c>
      <c r="C1220" s="82">
        <v>304</v>
      </c>
      <c r="D1220" s="82">
        <v>304</v>
      </c>
      <c r="E1220" s="115">
        <f>D1220/C1220*100</f>
        <v>100</v>
      </c>
    </row>
    <row r="1221" spans="1:5" ht="24.95" customHeight="1">
      <c r="A1221" s="99" t="s">
        <v>1347</v>
      </c>
      <c r="B1221" s="82">
        <v>0</v>
      </c>
      <c r="C1221" s="82">
        <v>0</v>
      </c>
      <c r="D1221" s="82">
        <v>0</v>
      </c>
      <c r="E1221" s="115"/>
    </row>
    <row r="1222" spans="1:5" ht="24.95" customHeight="1">
      <c r="A1222" s="99" t="s">
        <v>1348</v>
      </c>
      <c r="B1222" s="82">
        <v>0</v>
      </c>
      <c r="C1222" s="82">
        <v>0</v>
      </c>
      <c r="D1222" s="82">
        <v>0</v>
      </c>
      <c r="E1222" s="115"/>
    </row>
    <row r="1223" spans="1:5" ht="24.95" customHeight="1">
      <c r="A1223" s="99" t="s">
        <v>1349</v>
      </c>
      <c r="B1223" s="82">
        <v>0</v>
      </c>
      <c r="C1223" s="82">
        <v>0</v>
      </c>
      <c r="D1223" s="82">
        <v>0</v>
      </c>
      <c r="E1223" s="115"/>
    </row>
    <row r="1224" spans="1:5" ht="24.95" customHeight="1">
      <c r="A1224" s="99" t="s">
        <v>1350</v>
      </c>
      <c r="B1224" s="82">
        <v>453</v>
      </c>
      <c r="C1224" s="82">
        <v>582</v>
      </c>
      <c r="D1224" s="82">
        <v>582</v>
      </c>
      <c r="E1224" s="115">
        <f>D1224/C1224*100</f>
        <v>100</v>
      </c>
    </row>
    <row r="1225" spans="1:5" ht="24.95" customHeight="1">
      <c r="A1225" s="99" t="s">
        <v>1351</v>
      </c>
      <c r="B1225" s="82">
        <v>0</v>
      </c>
      <c r="C1225" s="82">
        <v>0</v>
      </c>
      <c r="D1225" s="82">
        <v>0</v>
      </c>
      <c r="E1225" s="115"/>
    </row>
    <row r="1226" spans="1:5" ht="24.95" customHeight="1">
      <c r="A1226" s="99" t="s">
        <v>1352</v>
      </c>
      <c r="B1226" s="82">
        <v>0</v>
      </c>
      <c r="C1226" s="82">
        <v>126</v>
      </c>
      <c r="D1226" s="82">
        <v>126</v>
      </c>
      <c r="E1226" s="115">
        <f>D1226/C1226*100</f>
        <v>100</v>
      </c>
    </row>
    <row r="1227" spans="1:5" ht="24.95" customHeight="1">
      <c r="A1227" s="99" t="s">
        <v>1353</v>
      </c>
      <c r="B1227" s="82">
        <v>0</v>
      </c>
      <c r="C1227" s="82">
        <v>0</v>
      </c>
      <c r="D1227" s="82">
        <v>0</v>
      </c>
      <c r="E1227" s="115"/>
    </row>
    <row r="1228" spans="1:5" ht="24.95" customHeight="1">
      <c r="A1228" s="99" t="s">
        <v>1354</v>
      </c>
      <c r="B1228" s="82">
        <v>0</v>
      </c>
      <c r="C1228" s="82">
        <v>0</v>
      </c>
      <c r="D1228" s="82">
        <v>0</v>
      </c>
      <c r="E1228" s="115"/>
    </row>
    <row r="1229" spans="1:5" ht="24.95" customHeight="1">
      <c r="A1229" s="99" t="s">
        <v>1355</v>
      </c>
      <c r="B1229" s="82">
        <v>0</v>
      </c>
      <c r="C1229" s="82">
        <v>0</v>
      </c>
      <c r="D1229" s="82">
        <v>0</v>
      </c>
      <c r="E1229" s="115"/>
    </row>
    <row r="1230" spans="1:5" ht="24.95" customHeight="1">
      <c r="A1230" s="99" t="s">
        <v>1356</v>
      </c>
      <c r="B1230" s="82">
        <v>2</v>
      </c>
      <c r="C1230" s="82">
        <v>322</v>
      </c>
      <c r="D1230" s="82">
        <v>322</v>
      </c>
      <c r="E1230" s="115">
        <f t="shared" ref="E1230:E1234" si="127">D1230/C1230*100</f>
        <v>100</v>
      </c>
    </row>
    <row r="1231" spans="1:5" ht="24.95" customHeight="1">
      <c r="A1231" s="98" t="s">
        <v>1357</v>
      </c>
      <c r="B1231" s="82">
        <v>5</v>
      </c>
      <c r="C1231" s="82">
        <v>2</v>
      </c>
      <c r="D1231" s="82">
        <v>2</v>
      </c>
      <c r="E1231" s="115">
        <f t="shared" si="127"/>
        <v>100</v>
      </c>
    </row>
    <row r="1232" spans="1:5" ht="24.95" customHeight="1">
      <c r="A1232" s="99" t="s">
        <v>1358</v>
      </c>
      <c r="B1232" s="82">
        <v>5</v>
      </c>
      <c r="C1232" s="82">
        <v>2</v>
      </c>
      <c r="D1232" s="82">
        <v>2</v>
      </c>
      <c r="E1232" s="115">
        <f t="shared" si="127"/>
        <v>100</v>
      </c>
    </row>
    <row r="1233" spans="1:5" ht="24.95" customHeight="1">
      <c r="A1233" s="98" t="s">
        <v>1359</v>
      </c>
      <c r="B1233" s="82">
        <v>48107.5</v>
      </c>
      <c r="C1233" s="82">
        <v>54611</v>
      </c>
      <c r="D1233" s="82">
        <v>52833</v>
      </c>
      <c r="E1233" s="115">
        <f t="shared" si="127"/>
        <v>96.7442456647928</v>
      </c>
    </row>
    <row r="1234" spans="1:5" ht="24.95" customHeight="1">
      <c r="A1234" s="98" t="s">
        <v>1360</v>
      </c>
      <c r="B1234" s="82">
        <v>7</v>
      </c>
      <c r="C1234" s="82">
        <v>14155</v>
      </c>
      <c r="D1234" s="82">
        <v>12861</v>
      </c>
      <c r="E1234" s="115">
        <f t="shared" si="127"/>
        <v>90.858353938537618</v>
      </c>
    </row>
    <row r="1235" spans="1:5" ht="24.95" customHeight="1">
      <c r="A1235" s="99" t="s">
        <v>1361</v>
      </c>
      <c r="B1235" s="82">
        <v>0</v>
      </c>
      <c r="C1235" s="82">
        <v>0</v>
      </c>
      <c r="D1235" s="82">
        <v>0</v>
      </c>
      <c r="E1235" s="115"/>
    </row>
    <row r="1236" spans="1:5" ht="24.95" customHeight="1">
      <c r="A1236" s="99" t="s">
        <v>1362</v>
      </c>
      <c r="B1236" s="82">
        <v>0</v>
      </c>
      <c r="C1236" s="82">
        <v>258</v>
      </c>
      <c r="D1236" s="82">
        <v>258</v>
      </c>
      <c r="E1236" s="115">
        <f t="shared" ref="E1236:E1237" si="128">D1236/C1236*100</f>
        <v>100</v>
      </c>
    </row>
    <row r="1237" spans="1:5" ht="24.95" customHeight="1">
      <c r="A1237" s="99" t="s">
        <v>1363</v>
      </c>
      <c r="B1237" s="82">
        <v>0</v>
      </c>
      <c r="C1237" s="82">
        <v>4580</v>
      </c>
      <c r="D1237" s="82">
        <v>4580</v>
      </c>
      <c r="E1237" s="115">
        <f t="shared" si="128"/>
        <v>100</v>
      </c>
    </row>
    <row r="1238" spans="1:5" ht="24.95" customHeight="1">
      <c r="A1238" s="99" t="s">
        <v>1364</v>
      </c>
      <c r="B1238" s="82">
        <v>0</v>
      </c>
      <c r="C1238" s="82">
        <v>0</v>
      </c>
      <c r="D1238" s="82">
        <v>0</v>
      </c>
      <c r="E1238" s="115"/>
    </row>
    <row r="1239" spans="1:5" ht="24.95" customHeight="1">
      <c r="A1239" s="99" t="s">
        <v>1365</v>
      </c>
      <c r="B1239" s="82">
        <v>0</v>
      </c>
      <c r="C1239" s="82">
        <v>4214</v>
      </c>
      <c r="D1239" s="82">
        <v>4214</v>
      </c>
      <c r="E1239" s="115">
        <f t="shared" ref="E1239:E1244" si="129">D1239/C1239*100</f>
        <v>100</v>
      </c>
    </row>
    <row r="1240" spans="1:5" ht="24.95" customHeight="1">
      <c r="A1240" s="99" t="s">
        <v>1366</v>
      </c>
      <c r="B1240" s="82">
        <v>7</v>
      </c>
      <c r="C1240" s="82">
        <v>97</v>
      </c>
      <c r="D1240" s="82">
        <v>97</v>
      </c>
      <c r="E1240" s="115">
        <f t="shared" si="129"/>
        <v>100</v>
      </c>
    </row>
    <row r="1241" spans="1:5" ht="24.95" customHeight="1">
      <c r="A1241" s="99" t="s">
        <v>1367</v>
      </c>
      <c r="B1241" s="82">
        <v>0</v>
      </c>
      <c r="C1241" s="82">
        <v>59</v>
      </c>
      <c r="D1241" s="82">
        <v>59</v>
      </c>
      <c r="E1241" s="115">
        <f t="shared" si="129"/>
        <v>100</v>
      </c>
    </row>
    <row r="1242" spans="1:5" ht="24.95" customHeight="1">
      <c r="A1242" s="99" t="s">
        <v>1368</v>
      </c>
      <c r="B1242" s="82">
        <v>0</v>
      </c>
      <c r="C1242" s="82">
        <v>4947</v>
      </c>
      <c r="D1242" s="82">
        <v>3653</v>
      </c>
      <c r="E1242" s="115">
        <f t="shared" si="129"/>
        <v>73.842732969476458</v>
      </c>
    </row>
    <row r="1243" spans="1:5" ht="24.95" customHeight="1">
      <c r="A1243" s="98" t="s">
        <v>1369</v>
      </c>
      <c r="B1243" s="82">
        <v>36199.5</v>
      </c>
      <c r="C1243" s="82">
        <v>38587</v>
      </c>
      <c r="D1243" s="82">
        <v>38587</v>
      </c>
      <c r="E1243" s="115">
        <f t="shared" si="129"/>
        <v>100</v>
      </c>
    </row>
    <row r="1244" spans="1:5" ht="24.95" customHeight="1">
      <c r="A1244" s="99" t="s">
        <v>1370</v>
      </c>
      <c r="B1244" s="82">
        <v>36194.5</v>
      </c>
      <c r="C1244" s="82">
        <v>38587</v>
      </c>
      <c r="D1244" s="82">
        <v>38587</v>
      </c>
      <c r="E1244" s="115">
        <f t="shared" si="129"/>
        <v>100</v>
      </c>
    </row>
    <row r="1245" spans="1:5" ht="24.95" customHeight="1">
      <c r="A1245" s="99" t="s">
        <v>1371</v>
      </c>
      <c r="B1245" s="82">
        <v>0</v>
      </c>
      <c r="C1245" s="82">
        <v>0</v>
      </c>
      <c r="D1245" s="82">
        <v>0</v>
      </c>
      <c r="E1245" s="115"/>
    </row>
    <row r="1246" spans="1:5" ht="24.95" customHeight="1">
      <c r="A1246" s="99" t="s">
        <v>1372</v>
      </c>
      <c r="B1246" s="82">
        <v>5</v>
      </c>
      <c r="C1246" s="82">
        <v>0</v>
      </c>
      <c r="D1246" s="82">
        <v>0</v>
      </c>
      <c r="E1246" s="115">
        <f t="shared" ref="E1246" si="130">D1246/B1246*100</f>
        <v>0</v>
      </c>
    </row>
    <row r="1247" spans="1:5" ht="24.95" customHeight="1">
      <c r="A1247" s="98" t="s">
        <v>1373</v>
      </c>
      <c r="B1247" s="82">
        <v>11901</v>
      </c>
      <c r="C1247" s="82">
        <v>1869</v>
      </c>
      <c r="D1247" s="82">
        <v>1385</v>
      </c>
      <c r="E1247" s="115">
        <f>D1247/C1247*100</f>
        <v>74.103798822899947</v>
      </c>
    </row>
    <row r="1248" spans="1:5" ht="24.95" customHeight="1">
      <c r="A1248" s="99" t="s">
        <v>1374</v>
      </c>
      <c r="B1248" s="82">
        <v>0</v>
      </c>
      <c r="C1248" s="82">
        <v>0</v>
      </c>
      <c r="D1248" s="82">
        <v>0</v>
      </c>
      <c r="E1248" s="115"/>
    </row>
    <row r="1249" spans="1:5" ht="24.95" customHeight="1">
      <c r="A1249" s="99" t="s">
        <v>1375</v>
      </c>
      <c r="B1249" s="82">
        <v>11896</v>
      </c>
      <c r="C1249" s="82">
        <v>1840</v>
      </c>
      <c r="D1249" s="82">
        <v>1356</v>
      </c>
      <c r="E1249" s="115">
        <f t="shared" ref="E1249:E1254" si="131">D1249/C1249*100</f>
        <v>73.695652173913047</v>
      </c>
    </row>
    <row r="1250" spans="1:5" ht="24.95" customHeight="1">
      <c r="A1250" s="99" t="s">
        <v>1376</v>
      </c>
      <c r="B1250" s="82">
        <v>5</v>
      </c>
      <c r="C1250" s="82">
        <v>29</v>
      </c>
      <c r="D1250" s="82">
        <v>29</v>
      </c>
      <c r="E1250" s="115">
        <f t="shared" si="131"/>
        <v>100</v>
      </c>
    </row>
    <row r="1251" spans="1:5" ht="24.95" customHeight="1">
      <c r="A1251" s="98" t="s">
        <v>1377</v>
      </c>
      <c r="B1251" s="82">
        <v>567</v>
      </c>
      <c r="C1251" s="82">
        <v>1364</v>
      </c>
      <c r="D1251" s="82">
        <v>1094</v>
      </c>
      <c r="E1251" s="115">
        <f t="shared" si="131"/>
        <v>80.205278592375365</v>
      </c>
    </row>
    <row r="1252" spans="1:5" ht="24.95" customHeight="1">
      <c r="A1252" s="98" t="s">
        <v>1378</v>
      </c>
      <c r="B1252" s="82">
        <v>288</v>
      </c>
      <c r="C1252" s="82">
        <v>321</v>
      </c>
      <c r="D1252" s="82">
        <v>321</v>
      </c>
      <c r="E1252" s="115">
        <f t="shared" si="131"/>
        <v>100</v>
      </c>
    </row>
    <row r="1253" spans="1:5" ht="24.95" customHeight="1">
      <c r="A1253" s="99" t="s">
        <v>422</v>
      </c>
      <c r="B1253" s="82">
        <v>247</v>
      </c>
      <c r="C1253" s="82">
        <v>105</v>
      </c>
      <c r="D1253" s="82">
        <v>105</v>
      </c>
      <c r="E1253" s="115">
        <f t="shared" si="131"/>
        <v>100</v>
      </c>
    </row>
    <row r="1254" spans="1:5" ht="24.95" customHeight="1">
      <c r="A1254" s="99" t="s">
        <v>423</v>
      </c>
      <c r="B1254" s="82">
        <v>0</v>
      </c>
      <c r="C1254" s="82">
        <v>2</v>
      </c>
      <c r="D1254" s="82">
        <v>2</v>
      </c>
      <c r="E1254" s="115">
        <f t="shared" si="131"/>
        <v>100</v>
      </c>
    </row>
    <row r="1255" spans="1:5" ht="24.95" customHeight="1">
      <c r="A1255" s="99" t="s">
        <v>424</v>
      </c>
      <c r="B1255" s="82">
        <v>0</v>
      </c>
      <c r="C1255" s="82">
        <v>0</v>
      </c>
      <c r="D1255" s="82">
        <v>0</v>
      </c>
      <c r="E1255" s="115"/>
    </row>
    <row r="1256" spans="1:5" ht="24.95" customHeight="1">
      <c r="A1256" s="99" t="s">
        <v>1379</v>
      </c>
      <c r="B1256" s="82">
        <v>0</v>
      </c>
      <c r="C1256" s="82">
        <v>0</v>
      </c>
      <c r="D1256" s="82">
        <v>0</v>
      </c>
      <c r="E1256" s="115"/>
    </row>
    <row r="1257" spans="1:5" ht="24.95" customHeight="1">
      <c r="A1257" s="99" t="s">
        <v>1380</v>
      </c>
      <c r="B1257" s="82">
        <v>1</v>
      </c>
      <c r="C1257" s="82">
        <v>16</v>
      </c>
      <c r="D1257" s="82">
        <v>16</v>
      </c>
      <c r="E1257" s="115">
        <f>D1257/C1257*100</f>
        <v>100</v>
      </c>
    </row>
    <row r="1258" spans="1:5" ht="24.95" customHeight="1">
      <c r="A1258" s="99" t="s">
        <v>1381</v>
      </c>
      <c r="B1258" s="82">
        <v>0</v>
      </c>
      <c r="C1258" s="82">
        <v>0</v>
      </c>
      <c r="D1258" s="82">
        <v>0</v>
      </c>
      <c r="E1258" s="115"/>
    </row>
    <row r="1259" spans="1:5" ht="24.95" customHeight="1">
      <c r="A1259" s="99" t="s">
        <v>1382</v>
      </c>
      <c r="B1259" s="82">
        <v>0</v>
      </c>
      <c r="C1259" s="82">
        <v>0</v>
      </c>
      <c r="D1259" s="82">
        <v>0</v>
      </c>
      <c r="E1259" s="115"/>
    </row>
    <row r="1260" spans="1:5" ht="24.95" customHeight="1">
      <c r="A1260" s="99" t="s">
        <v>1383</v>
      </c>
      <c r="B1260" s="82">
        <v>0</v>
      </c>
      <c r="C1260" s="82">
        <v>21</v>
      </c>
      <c r="D1260" s="82">
        <v>21</v>
      </c>
      <c r="E1260" s="115">
        <f>D1260/C1260*100</f>
        <v>100</v>
      </c>
    </row>
    <row r="1261" spans="1:5" ht="24.95" customHeight="1">
      <c r="A1261" s="99" t="s">
        <v>1384</v>
      </c>
      <c r="B1261" s="82">
        <v>0</v>
      </c>
      <c r="C1261" s="82">
        <v>0</v>
      </c>
      <c r="D1261" s="82">
        <v>0</v>
      </c>
      <c r="E1261" s="115"/>
    </row>
    <row r="1262" spans="1:5" ht="24.95" customHeight="1">
      <c r="A1262" s="99" t="s">
        <v>1385</v>
      </c>
      <c r="B1262" s="82">
        <v>0</v>
      </c>
      <c r="C1262" s="82">
        <v>0</v>
      </c>
      <c r="D1262" s="82">
        <v>0</v>
      </c>
      <c r="E1262" s="115"/>
    </row>
    <row r="1263" spans="1:5" ht="24.95" customHeight="1">
      <c r="A1263" s="99" t="s">
        <v>1386</v>
      </c>
      <c r="B1263" s="82">
        <v>0</v>
      </c>
      <c r="C1263" s="82">
        <v>0</v>
      </c>
      <c r="D1263" s="82">
        <v>0</v>
      </c>
      <c r="E1263" s="115"/>
    </row>
    <row r="1264" spans="1:5" ht="24.95" customHeight="1">
      <c r="A1264" s="99" t="s">
        <v>1387</v>
      </c>
      <c r="B1264" s="82">
        <v>0</v>
      </c>
      <c r="C1264" s="82">
        <v>0</v>
      </c>
      <c r="D1264" s="82">
        <v>0</v>
      </c>
      <c r="E1264" s="115"/>
    </row>
    <row r="1265" spans="1:5" ht="24.95" customHeight="1">
      <c r="A1265" s="99" t="s">
        <v>431</v>
      </c>
      <c r="B1265" s="82">
        <v>34</v>
      </c>
      <c r="C1265" s="82">
        <v>27</v>
      </c>
      <c r="D1265" s="82">
        <v>27</v>
      </c>
      <c r="E1265" s="115">
        <f t="shared" ref="E1265:E1266" si="132">D1265/C1265*100</f>
        <v>100</v>
      </c>
    </row>
    <row r="1266" spans="1:5" ht="24.95" customHeight="1">
      <c r="A1266" s="99" t="s">
        <v>1388</v>
      </c>
      <c r="B1266" s="82">
        <v>6</v>
      </c>
      <c r="C1266" s="82">
        <v>150</v>
      </c>
      <c r="D1266" s="82">
        <v>150</v>
      </c>
      <c r="E1266" s="115">
        <f t="shared" si="132"/>
        <v>100</v>
      </c>
    </row>
    <row r="1267" spans="1:5" ht="24.95" customHeight="1">
      <c r="A1267" s="98" t="s">
        <v>1389</v>
      </c>
      <c r="B1267" s="82">
        <v>0</v>
      </c>
      <c r="C1267" s="82">
        <v>0</v>
      </c>
      <c r="D1267" s="82">
        <v>0</v>
      </c>
      <c r="E1267" s="115"/>
    </row>
    <row r="1268" spans="1:5" ht="24.95" customHeight="1">
      <c r="A1268" s="99" t="s">
        <v>422</v>
      </c>
      <c r="B1268" s="82"/>
      <c r="C1268" s="82">
        <v>0</v>
      </c>
      <c r="D1268" s="82">
        <v>0</v>
      </c>
      <c r="E1268" s="115"/>
    </row>
    <row r="1269" spans="1:5" ht="24.95" customHeight="1">
      <c r="A1269" s="99" t="s">
        <v>423</v>
      </c>
      <c r="B1269" s="82"/>
      <c r="C1269" s="82">
        <v>0</v>
      </c>
      <c r="D1269" s="82">
        <v>0</v>
      </c>
      <c r="E1269" s="115"/>
    </row>
    <row r="1270" spans="1:5" ht="24.95" customHeight="1">
      <c r="A1270" s="99" t="s">
        <v>424</v>
      </c>
      <c r="B1270" s="82"/>
      <c r="C1270" s="82">
        <v>0</v>
      </c>
      <c r="D1270" s="82">
        <v>0</v>
      </c>
      <c r="E1270" s="115"/>
    </row>
    <row r="1271" spans="1:5" ht="24.95" customHeight="1">
      <c r="A1271" s="99" t="s">
        <v>1390</v>
      </c>
      <c r="B1271" s="82"/>
      <c r="C1271" s="82">
        <v>0</v>
      </c>
      <c r="D1271" s="82">
        <v>0</v>
      </c>
      <c r="E1271" s="115"/>
    </row>
    <row r="1272" spans="1:5" ht="24.95" customHeight="1">
      <c r="A1272" s="99" t="s">
        <v>1391</v>
      </c>
      <c r="B1272" s="82"/>
      <c r="C1272" s="82">
        <v>0</v>
      </c>
      <c r="D1272" s="82">
        <v>0</v>
      </c>
      <c r="E1272" s="115"/>
    </row>
    <row r="1273" spans="1:5" ht="24.95" customHeight="1">
      <c r="A1273" s="99" t="s">
        <v>1392</v>
      </c>
      <c r="B1273" s="82"/>
      <c r="C1273" s="82">
        <v>0</v>
      </c>
      <c r="D1273" s="82">
        <v>0</v>
      </c>
      <c r="E1273" s="115"/>
    </row>
    <row r="1274" spans="1:5" ht="24.95" customHeight="1">
      <c r="A1274" s="99" t="s">
        <v>1393</v>
      </c>
      <c r="B1274" s="82"/>
      <c r="C1274" s="82">
        <v>0</v>
      </c>
      <c r="D1274" s="82">
        <v>0</v>
      </c>
      <c r="E1274" s="115"/>
    </row>
    <row r="1275" spans="1:5" ht="24.95" customHeight="1">
      <c r="A1275" s="99" t="s">
        <v>1394</v>
      </c>
      <c r="B1275" s="82"/>
      <c r="C1275" s="82">
        <v>0</v>
      </c>
      <c r="D1275" s="82">
        <v>0</v>
      </c>
      <c r="E1275" s="115"/>
    </row>
    <row r="1276" spans="1:5" ht="24.95" customHeight="1">
      <c r="A1276" s="99" t="s">
        <v>1395</v>
      </c>
      <c r="B1276" s="82"/>
      <c r="C1276" s="82">
        <v>0</v>
      </c>
      <c r="D1276" s="82">
        <v>0</v>
      </c>
      <c r="E1276" s="115"/>
    </row>
    <row r="1277" spans="1:5" ht="24.95" customHeight="1">
      <c r="A1277" s="99" t="s">
        <v>1396</v>
      </c>
      <c r="B1277" s="82"/>
      <c r="C1277" s="82">
        <v>0</v>
      </c>
      <c r="D1277" s="82">
        <v>0</v>
      </c>
      <c r="E1277" s="115"/>
    </row>
    <row r="1278" spans="1:5" ht="24.95" customHeight="1">
      <c r="A1278" s="99" t="s">
        <v>1397</v>
      </c>
      <c r="B1278" s="82"/>
      <c r="C1278" s="82">
        <v>0</v>
      </c>
      <c r="D1278" s="82">
        <v>0</v>
      </c>
      <c r="E1278" s="115"/>
    </row>
    <row r="1279" spans="1:5" ht="24.95" customHeight="1">
      <c r="A1279" s="99" t="s">
        <v>431</v>
      </c>
      <c r="B1279" s="82"/>
      <c r="C1279" s="82">
        <v>0</v>
      </c>
      <c r="D1279" s="82">
        <v>0</v>
      </c>
      <c r="E1279" s="115"/>
    </row>
    <row r="1280" spans="1:5" ht="24.95" customHeight="1">
      <c r="A1280" s="99" t="s">
        <v>1398</v>
      </c>
      <c r="B1280" s="82"/>
      <c r="C1280" s="82">
        <v>0</v>
      </c>
      <c r="D1280" s="82">
        <v>0</v>
      </c>
      <c r="E1280" s="115"/>
    </row>
    <row r="1281" spans="1:5" ht="24.95" customHeight="1">
      <c r="A1281" s="98" t="s">
        <v>1399</v>
      </c>
      <c r="B1281" s="82">
        <v>0</v>
      </c>
      <c r="C1281" s="82">
        <v>0</v>
      </c>
      <c r="D1281" s="82">
        <v>0</v>
      </c>
      <c r="E1281" s="115"/>
    </row>
    <row r="1282" spans="1:5" ht="24.95" customHeight="1">
      <c r="A1282" s="99" t="s">
        <v>1400</v>
      </c>
      <c r="B1282" s="82"/>
      <c r="C1282" s="82">
        <v>0</v>
      </c>
      <c r="D1282" s="82">
        <v>0</v>
      </c>
      <c r="E1282" s="115"/>
    </row>
    <row r="1283" spans="1:5" ht="24.95" customHeight="1">
      <c r="A1283" s="99" t="s">
        <v>1401</v>
      </c>
      <c r="B1283" s="82"/>
      <c r="C1283" s="82">
        <v>0</v>
      </c>
      <c r="D1283" s="82">
        <v>0</v>
      </c>
      <c r="E1283" s="115"/>
    </row>
    <row r="1284" spans="1:5" ht="24.95" customHeight="1">
      <c r="A1284" s="99" t="s">
        <v>1402</v>
      </c>
      <c r="B1284" s="82"/>
      <c r="C1284" s="82">
        <v>0</v>
      </c>
      <c r="D1284" s="82">
        <v>0</v>
      </c>
      <c r="E1284" s="115"/>
    </row>
    <row r="1285" spans="1:5" ht="24.95" customHeight="1">
      <c r="A1285" s="99" t="s">
        <v>1403</v>
      </c>
      <c r="B1285" s="82"/>
      <c r="C1285" s="82">
        <v>0</v>
      </c>
      <c r="D1285" s="82">
        <v>0</v>
      </c>
      <c r="E1285" s="115"/>
    </row>
    <row r="1286" spans="1:5" ht="24.95" customHeight="1">
      <c r="A1286" s="98" t="s">
        <v>1404</v>
      </c>
      <c r="B1286" s="82">
        <v>279</v>
      </c>
      <c r="C1286" s="82">
        <v>1043</v>
      </c>
      <c r="D1286" s="82">
        <v>773</v>
      </c>
      <c r="E1286" s="115">
        <f t="shared" ref="E1286:E1287" si="133">D1286/C1286*100</f>
        <v>74.11313518696069</v>
      </c>
    </row>
    <row r="1287" spans="1:5" ht="24.95" customHeight="1">
      <c r="A1287" s="99" t="s">
        <v>1405</v>
      </c>
      <c r="B1287" s="82">
        <v>279</v>
      </c>
      <c r="C1287" s="82">
        <v>644</v>
      </c>
      <c r="D1287" s="82">
        <v>374</v>
      </c>
      <c r="E1287" s="115">
        <f t="shared" si="133"/>
        <v>58.074534161490689</v>
      </c>
    </row>
    <row r="1288" spans="1:5" ht="24.95" customHeight="1">
      <c r="A1288" s="99" t="s">
        <v>1406</v>
      </c>
      <c r="B1288" s="82">
        <v>0</v>
      </c>
      <c r="C1288" s="82">
        <v>0</v>
      </c>
      <c r="D1288" s="82">
        <v>0</v>
      </c>
      <c r="E1288" s="115"/>
    </row>
    <row r="1289" spans="1:5" ht="24.95" customHeight="1">
      <c r="A1289" s="99" t="s">
        <v>1407</v>
      </c>
      <c r="B1289" s="82">
        <v>0</v>
      </c>
      <c r="C1289" s="82">
        <v>351</v>
      </c>
      <c r="D1289" s="82">
        <v>351</v>
      </c>
      <c r="E1289" s="115">
        <f>D1289/C1289*100</f>
        <v>100</v>
      </c>
    </row>
    <row r="1290" spans="1:5" ht="24.95" customHeight="1">
      <c r="A1290" s="99" t="s">
        <v>1408</v>
      </c>
      <c r="B1290" s="82">
        <v>0</v>
      </c>
      <c r="C1290" s="82">
        <v>0</v>
      </c>
      <c r="D1290" s="82">
        <v>0</v>
      </c>
      <c r="E1290" s="115"/>
    </row>
    <row r="1291" spans="1:5" ht="24.95" customHeight="1">
      <c r="A1291" s="99" t="s">
        <v>1409</v>
      </c>
      <c r="B1291" s="82">
        <v>0</v>
      </c>
      <c r="C1291" s="82">
        <v>48</v>
      </c>
      <c r="D1291" s="82">
        <v>48</v>
      </c>
      <c r="E1291" s="115">
        <f>D1291/C1291*100</f>
        <v>100</v>
      </c>
    </row>
    <row r="1292" spans="1:5" ht="24.95" customHeight="1">
      <c r="A1292" s="98" t="s">
        <v>1410</v>
      </c>
      <c r="B1292" s="82">
        <v>0</v>
      </c>
      <c r="C1292" s="82">
        <v>0</v>
      </c>
      <c r="D1292" s="82">
        <v>0</v>
      </c>
      <c r="E1292" s="115"/>
    </row>
    <row r="1293" spans="1:5" ht="24.95" customHeight="1">
      <c r="A1293" s="99" t="s">
        <v>1411</v>
      </c>
      <c r="B1293" s="82"/>
      <c r="C1293" s="82">
        <v>0</v>
      </c>
      <c r="D1293" s="82">
        <v>0</v>
      </c>
      <c r="E1293" s="115"/>
    </row>
    <row r="1294" spans="1:5" ht="24.95" customHeight="1">
      <c r="A1294" s="99" t="s">
        <v>1412</v>
      </c>
      <c r="B1294" s="82"/>
      <c r="C1294" s="82">
        <v>0</v>
      </c>
      <c r="D1294" s="82">
        <v>0</v>
      </c>
      <c r="E1294" s="115"/>
    </row>
    <row r="1295" spans="1:5" ht="24.95" customHeight="1">
      <c r="A1295" s="99" t="s">
        <v>1413</v>
      </c>
      <c r="B1295" s="82"/>
      <c r="C1295" s="82">
        <v>0</v>
      </c>
      <c r="D1295" s="82">
        <v>0</v>
      </c>
      <c r="E1295" s="115"/>
    </row>
    <row r="1296" spans="1:5" ht="24.95" customHeight="1">
      <c r="A1296" s="99" t="s">
        <v>1414</v>
      </c>
      <c r="B1296" s="82"/>
      <c r="C1296" s="82">
        <v>0</v>
      </c>
      <c r="D1296" s="82">
        <v>0</v>
      </c>
      <c r="E1296" s="115"/>
    </row>
    <row r="1297" spans="1:5" ht="24.95" customHeight="1">
      <c r="A1297" s="99" t="s">
        <v>1415</v>
      </c>
      <c r="B1297" s="82"/>
      <c r="C1297" s="82">
        <v>0</v>
      </c>
      <c r="D1297" s="82">
        <v>0</v>
      </c>
      <c r="E1297" s="115"/>
    </row>
    <row r="1298" spans="1:5" ht="24.95" customHeight="1">
      <c r="A1298" s="99" t="s">
        <v>1416</v>
      </c>
      <c r="B1298" s="82"/>
      <c r="C1298" s="82">
        <v>0</v>
      </c>
      <c r="D1298" s="82">
        <v>0</v>
      </c>
      <c r="E1298" s="115"/>
    </row>
    <row r="1299" spans="1:5" ht="24.95" customHeight="1">
      <c r="A1299" s="99" t="s">
        <v>1417</v>
      </c>
      <c r="B1299" s="82"/>
      <c r="C1299" s="82">
        <v>0</v>
      </c>
      <c r="D1299" s="82">
        <v>0</v>
      </c>
      <c r="E1299" s="115"/>
    </row>
    <row r="1300" spans="1:5" ht="24.95" customHeight="1">
      <c r="A1300" s="99" t="s">
        <v>1418</v>
      </c>
      <c r="B1300" s="82"/>
      <c r="C1300" s="82">
        <v>0</v>
      </c>
      <c r="D1300" s="82">
        <v>0</v>
      </c>
      <c r="E1300" s="115"/>
    </row>
    <row r="1301" spans="1:5" ht="24.95" customHeight="1">
      <c r="A1301" s="99" t="s">
        <v>1419</v>
      </c>
      <c r="B1301" s="82"/>
      <c r="C1301" s="82">
        <v>0</v>
      </c>
      <c r="D1301" s="82">
        <v>0</v>
      </c>
      <c r="E1301" s="115"/>
    </row>
    <row r="1302" spans="1:5" ht="24.95" customHeight="1">
      <c r="A1302" s="99" t="s">
        <v>1420</v>
      </c>
      <c r="B1302" s="82"/>
      <c r="C1302" s="82">
        <v>0</v>
      </c>
      <c r="D1302" s="82">
        <v>0</v>
      </c>
      <c r="E1302" s="115"/>
    </row>
    <row r="1303" spans="1:5" ht="24.95" customHeight="1">
      <c r="A1303" s="99" t="s">
        <v>1421</v>
      </c>
      <c r="B1303" s="82"/>
      <c r="C1303" s="82">
        <v>0</v>
      </c>
      <c r="D1303" s="82">
        <v>0</v>
      </c>
      <c r="E1303" s="115"/>
    </row>
    <row r="1304" spans="1:5" ht="24.95" customHeight="1">
      <c r="A1304" s="98" t="s">
        <v>1422</v>
      </c>
      <c r="B1304" s="82">
        <v>5090</v>
      </c>
      <c r="C1304" s="82">
        <v>12169</v>
      </c>
      <c r="D1304" s="82">
        <v>11628</v>
      </c>
      <c r="E1304" s="115">
        <f t="shared" ref="E1304:E1308" si="134">D1304/C1304*100</f>
        <v>95.554277261894981</v>
      </c>
    </row>
    <row r="1305" spans="1:5" ht="24.95" customHeight="1">
      <c r="A1305" s="98" t="s">
        <v>1423</v>
      </c>
      <c r="B1305" s="82">
        <v>2968</v>
      </c>
      <c r="C1305" s="82">
        <v>5008</v>
      </c>
      <c r="D1305" s="82">
        <v>4928</v>
      </c>
      <c r="E1305" s="115">
        <f t="shared" si="134"/>
        <v>98.402555910543128</v>
      </c>
    </row>
    <row r="1306" spans="1:5" ht="24.95" customHeight="1">
      <c r="A1306" s="99" t="s">
        <v>422</v>
      </c>
      <c r="B1306" s="82">
        <v>1659</v>
      </c>
      <c r="C1306" s="82">
        <v>2119</v>
      </c>
      <c r="D1306" s="82">
        <v>2119</v>
      </c>
      <c r="E1306" s="115">
        <f t="shared" si="134"/>
        <v>100</v>
      </c>
    </row>
    <row r="1307" spans="1:5" ht="24.95" customHeight="1">
      <c r="A1307" s="99" t="s">
        <v>423</v>
      </c>
      <c r="B1307" s="82">
        <v>78</v>
      </c>
      <c r="C1307" s="82">
        <v>370</v>
      </c>
      <c r="D1307" s="82">
        <v>370</v>
      </c>
      <c r="E1307" s="115">
        <f t="shared" si="134"/>
        <v>100</v>
      </c>
    </row>
    <row r="1308" spans="1:5" ht="24.95" customHeight="1">
      <c r="A1308" s="99" t="s">
        <v>424</v>
      </c>
      <c r="B1308" s="82">
        <v>20</v>
      </c>
      <c r="C1308" s="82">
        <v>36</v>
      </c>
      <c r="D1308" s="82">
        <v>36</v>
      </c>
      <c r="E1308" s="115">
        <f t="shared" si="134"/>
        <v>100</v>
      </c>
    </row>
    <row r="1309" spans="1:5" ht="24.95" customHeight="1">
      <c r="A1309" s="99" t="s">
        <v>1424</v>
      </c>
      <c r="B1309" s="82">
        <v>0</v>
      </c>
      <c r="C1309" s="82">
        <v>0</v>
      </c>
      <c r="D1309" s="82">
        <v>0</v>
      </c>
      <c r="E1309" s="115"/>
    </row>
    <row r="1310" spans="1:5" ht="24.95" customHeight="1">
      <c r="A1310" s="99" t="s">
        <v>1425</v>
      </c>
      <c r="B1310" s="82">
        <v>0</v>
      </c>
      <c r="C1310" s="82">
        <v>0</v>
      </c>
      <c r="D1310" s="82">
        <v>0</v>
      </c>
      <c r="E1310" s="115"/>
    </row>
    <row r="1311" spans="1:5" ht="24.95" customHeight="1">
      <c r="A1311" s="99" t="s">
        <v>1426</v>
      </c>
      <c r="B1311" s="82">
        <v>746</v>
      </c>
      <c r="C1311" s="82">
        <v>1736</v>
      </c>
      <c r="D1311" s="82">
        <v>1656</v>
      </c>
      <c r="E1311" s="115">
        <f>D1311/C1311*100</f>
        <v>95.391705069124427</v>
      </c>
    </row>
    <row r="1312" spans="1:5" ht="24.95" customHeight="1">
      <c r="A1312" s="99" t="s">
        <v>1427</v>
      </c>
      <c r="B1312" s="82">
        <v>0</v>
      </c>
      <c r="C1312" s="82">
        <v>0</v>
      </c>
      <c r="D1312" s="82">
        <v>0</v>
      </c>
      <c r="E1312" s="115"/>
    </row>
    <row r="1313" spans="1:5" ht="24.95" customHeight="1">
      <c r="A1313" s="99" t="s">
        <v>1428</v>
      </c>
      <c r="B1313" s="82">
        <v>0</v>
      </c>
      <c r="C1313" s="82">
        <v>150</v>
      </c>
      <c r="D1313" s="82">
        <v>150</v>
      </c>
      <c r="E1313" s="115">
        <f t="shared" ref="E1313:E1318" si="135">D1313/C1313*100</f>
        <v>100</v>
      </c>
    </row>
    <row r="1314" spans="1:5" ht="24.95" customHeight="1">
      <c r="A1314" s="99" t="s">
        <v>1429</v>
      </c>
      <c r="B1314" s="82">
        <v>168</v>
      </c>
      <c r="C1314" s="82">
        <v>33</v>
      </c>
      <c r="D1314" s="82">
        <v>33</v>
      </c>
      <c r="E1314" s="115">
        <f t="shared" si="135"/>
        <v>100</v>
      </c>
    </row>
    <row r="1315" spans="1:5" ht="24.95" customHeight="1">
      <c r="A1315" s="99" t="s">
        <v>431</v>
      </c>
      <c r="B1315" s="82">
        <v>72</v>
      </c>
      <c r="C1315" s="82">
        <v>375</v>
      </c>
      <c r="D1315" s="82">
        <v>375</v>
      </c>
      <c r="E1315" s="115">
        <f t="shared" si="135"/>
        <v>100</v>
      </c>
    </row>
    <row r="1316" spans="1:5" ht="24.95" customHeight="1">
      <c r="A1316" s="99" t="s">
        <v>1430</v>
      </c>
      <c r="B1316" s="82">
        <v>225</v>
      </c>
      <c r="C1316" s="82">
        <v>189</v>
      </c>
      <c r="D1316" s="82">
        <v>189</v>
      </c>
      <c r="E1316" s="115">
        <f t="shared" si="135"/>
        <v>100</v>
      </c>
    </row>
    <row r="1317" spans="1:5" ht="24.95" customHeight="1">
      <c r="A1317" s="98" t="s">
        <v>1431</v>
      </c>
      <c r="B1317" s="82">
        <v>1085</v>
      </c>
      <c r="C1317" s="82">
        <v>1406</v>
      </c>
      <c r="D1317" s="82">
        <v>1406</v>
      </c>
      <c r="E1317" s="115">
        <f t="shared" si="135"/>
        <v>100</v>
      </c>
    </row>
    <row r="1318" spans="1:5" ht="24.95" customHeight="1">
      <c r="A1318" s="99" t="s">
        <v>422</v>
      </c>
      <c r="B1318" s="82">
        <v>478</v>
      </c>
      <c r="C1318" s="82">
        <v>90</v>
      </c>
      <c r="D1318" s="82">
        <v>90</v>
      </c>
      <c r="E1318" s="115">
        <f t="shared" si="135"/>
        <v>100</v>
      </c>
    </row>
    <row r="1319" spans="1:5" ht="24.95" customHeight="1">
      <c r="A1319" s="99" t="s">
        <v>423</v>
      </c>
      <c r="B1319" s="82">
        <v>0</v>
      </c>
      <c r="C1319" s="82">
        <v>0</v>
      </c>
      <c r="D1319" s="82">
        <v>0</v>
      </c>
      <c r="E1319" s="115"/>
    </row>
    <row r="1320" spans="1:5" ht="24.95" customHeight="1">
      <c r="A1320" s="99" t="s">
        <v>424</v>
      </c>
      <c r="B1320" s="82">
        <v>0</v>
      </c>
      <c r="C1320" s="82">
        <v>0</v>
      </c>
      <c r="D1320" s="82">
        <v>0</v>
      </c>
      <c r="E1320" s="115"/>
    </row>
    <row r="1321" spans="1:5" ht="24.95" customHeight="1">
      <c r="A1321" s="99" t="s">
        <v>1432</v>
      </c>
      <c r="B1321" s="82">
        <v>221</v>
      </c>
      <c r="C1321" s="82">
        <v>596</v>
      </c>
      <c r="D1321" s="82">
        <v>596</v>
      </c>
      <c r="E1321" s="115">
        <f t="shared" ref="E1321:E1325" si="136">D1321/C1321*100</f>
        <v>100</v>
      </c>
    </row>
    <row r="1322" spans="1:5" ht="24.95" customHeight="1">
      <c r="A1322" s="99" t="s">
        <v>1433</v>
      </c>
      <c r="B1322" s="82">
        <v>386</v>
      </c>
      <c r="C1322" s="82">
        <v>720</v>
      </c>
      <c r="D1322" s="82">
        <v>720</v>
      </c>
      <c r="E1322" s="115">
        <f t="shared" si="136"/>
        <v>100</v>
      </c>
    </row>
    <row r="1323" spans="1:5" ht="24.95" customHeight="1">
      <c r="A1323" s="98" t="s">
        <v>1434</v>
      </c>
      <c r="B1323" s="82">
        <v>0</v>
      </c>
      <c r="C1323" s="82">
        <v>394</v>
      </c>
      <c r="D1323" s="82">
        <v>394</v>
      </c>
      <c r="E1323" s="115">
        <f t="shared" si="136"/>
        <v>100</v>
      </c>
    </row>
    <row r="1324" spans="1:5" ht="24.95" customHeight="1">
      <c r="A1324" s="99" t="s">
        <v>422</v>
      </c>
      <c r="B1324" s="82"/>
      <c r="C1324" s="82">
        <v>4</v>
      </c>
      <c r="D1324" s="82">
        <v>4</v>
      </c>
      <c r="E1324" s="115">
        <f t="shared" si="136"/>
        <v>100</v>
      </c>
    </row>
    <row r="1325" spans="1:5" ht="24.95" customHeight="1">
      <c r="A1325" s="99" t="s">
        <v>423</v>
      </c>
      <c r="B1325" s="82"/>
      <c r="C1325" s="82">
        <v>8</v>
      </c>
      <c r="D1325" s="82">
        <v>8</v>
      </c>
      <c r="E1325" s="115">
        <f t="shared" si="136"/>
        <v>100</v>
      </c>
    </row>
    <row r="1326" spans="1:5" ht="24.95" customHeight="1">
      <c r="A1326" s="99" t="s">
        <v>424</v>
      </c>
      <c r="B1326" s="82"/>
      <c r="C1326" s="82">
        <v>0</v>
      </c>
      <c r="D1326" s="82">
        <v>0</v>
      </c>
      <c r="E1326" s="115"/>
    </row>
    <row r="1327" spans="1:5" ht="24.95" customHeight="1">
      <c r="A1327" s="99" t="s">
        <v>1435</v>
      </c>
      <c r="B1327" s="82"/>
      <c r="C1327" s="82">
        <v>364</v>
      </c>
      <c r="D1327" s="82">
        <v>364</v>
      </c>
      <c r="E1327" s="115">
        <f t="shared" ref="E1327:E1331" si="137">D1327/C1327*100</f>
        <v>100</v>
      </c>
    </row>
    <row r="1328" spans="1:5" ht="24.95" customHeight="1">
      <c r="A1328" s="99" t="s">
        <v>1436</v>
      </c>
      <c r="B1328" s="82"/>
      <c r="C1328" s="82">
        <v>18</v>
      </c>
      <c r="D1328" s="82">
        <v>18</v>
      </c>
      <c r="E1328" s="115">
        <f t="shared" si="137"/>
        <v>100</v>
      </c>
    </row>
    <row r="1329" spans="1:5" ht="24.95" customHeight="1">
      <c r="A1329" s="98" t="s">
        <v>1437</v>
      </c>
      <c r="B1329" s="82">
        <v>501</v>
      </c>
      <c r="C1329" s="82">
        <v>678</v>
      </c>
      <c r="D1329" s="82">
        <v>678</v>
      </c>
      <c r="E1329" s="115">
        <f t="shared" si="137"/>
        <v>100</v>
      </c>
    </row>
    <row r="1330" spans="1:5" ht="24.95" customHeight="1">
      <c r="A1330" s="99" t="s">
        <v>422</v>
      </c>
      <c r="B1330" s="82">
        <v>170</v>
      </c>
      <c r="C1330" s="82">
        <v>184</v>
      </c>
      <c r="D1330" s="82">
        <v>184</v>
      </c>
      <c r="E1330" s="115">
        <f t="shared" si="137"/>
        <v>100</v>
      </c>
    </row>
    <row r="1331" spans="1:5" ht="24.95" customHeight="1">
      <c r="A1331" s="99" t="s">
        <v>423</v>
      </c>
      <c r="B1331" s="82">
        <v>0</v>
      </c>
      <c r="C1331" s="82">
        <v>5</v>
      </c>
      <c r="D1331" s="82">
        <v>5</v>
      </c>
      <c r="E1331" s="115">
        <f t="shared" si="137"/>
        <v>100</v>
      </c>
    </row>
    <row r="1332" spans="1:5" ht="24.95" customHeight="1">
      <c r="A1332" s="99" t="s">
        <v>424</v>
      </c>
      <c r="B1332" s="82">
        <v>0</v>
      </c>
      <c r="C1332" s="82">
        <v>0</v>
      </c>
      <c r="D1332" s="82">
        <v>0</v>
      </c>
      <c r="E1332" s="115"/>
    </row>
    <row r="1333" spans="1:5" ht="24.95" customHeight="1">
      <c r="A1333" s="99" t="s">
        <v>1438</v>
      </c>
      <c r="B1333" s="82">
        <v>0</v>
      </c>
      <c r="C1333" s="82">
        <v>0</v>
      </c>
      <c r="D1333" s="82">
        <v>0</v>
      </c>
      <c r="E1333" s="115"/>
    </row>
    <row r="1334" spans="1:5" ht="24.95" customHeight="1">
      <c r="A1334" s="99" t="s">
        <v>1439</v>
      </c>
      <c r="B1334" s="82">
        <v>0</v>
      </c>
      <c r="C1334" s="82">
        <v>0</v>
      </c>
      <c r="D1334" s="82">
        <v>0</v>
      </c>
      <c r="E1334" s="115"/>
    </row>
    <row r="1335" spans="1:5" ht="24.95" customHeight="1">
      <c r="A1335" s="99" t="s">
        <v>431</v>
      </c>
      <c r="B1335" s="82">
        <v>108</v>
      </c>
      <c r="C1335" s="82">
        <v>248</v>
      </c>
      <c r="D1335" s="82">
        <v>248</v>
      </c>
      <c r="E1335" s="115">
        <f t="shared" ref="E1335:E1339" si="138">D1335/C1335*100</f>
        <v>100</v>
      </c>
    </row>
    <row r="1336" spans="1:5" ht="24.95" customHeight="1">
      <c r="A1336" s="99" t="s">
        <v>1440</v>
      </c>
      <c r="B1336" s="82">
        <v>223</v>
      </c>
      <c r="C1336" s="82">
        <v>241</v>
      </c>
      <c r="D1336" s="82">
        <v>241</v>
      </c>
      <c r="E1336" s="115">
        <f t="shared" si="138"/>
        <v>100</v>
      </c>
    </row>
    <row r="1337" spans="1:5" ht="24.95" customHeight="1">
      <c r="A1337" s="98" t="s">
        <v>1441</v>
      </c>
      <c r="B1337" s="82">
        <v>491</v>
      </c>
      <c r="C1337" s="82">
        <v>1229</v>
      </c>
      <c r="D1337" s="82">
        <v>1229</v>
      </c>
      <c r="E1337" s="115">
        <f t="shared" si="138"/>
        <v>100</v>
      </c>
    </row>
    <row r="1338" spans="1:5" ht="24.95" customHeight="1">
      <c r="A1338" s="99" t="s">
        <v>422</v>
      </c>
      <c r="B1338" s="82">
        <v>244</v>
      </c>
      <c r="C1338" s="82">
        <v>215</v>
      </c>
      <c r="D1338" s="82">
        <v>215</v>
      </c>
      <c r="E1338" s="115">
        <f t="shared" si="138"/>
        <v>100</v>
      </c>
    </row>
    <row r="1339" spans="1:5" ht="24.95" customHeight="1">
      <c r="A1339" s="99" t="s">
        <v>423</v>
      </c>
      <c r="B1339" s="82">
        <v>66</v>
      </c>
      <c r="C1339" s="82">
        <v>60</v>
      </c>
      <c r="D1339" s="82">
        <v>60</v>
      </c>
      <c r="E1339" s="115">
        <f t="shared" si="138"/>
        <v>100</v>
      </c>
    </row>
    <row r="1340" spans="1:5" ht="24.95" customHeight="1">
      <c r="A1340" s="99" t="s">
        <v>424</v>
      </c>
      <c r="B1340" s="82">
        <v>0</v>
      </c>
      <c r="C1340" s="82">
        <v>0</v>
      </c>
      <c r="D1340" s="82">
        <v>0</v>
      </c>
      <c r="E1340" s="115"/>
    </row>
    <row r="1341" spans="1:5" ht="24.95" customHeight="1">
      <c r="A1341" s="99" t="s">
        <v>1442</v>
      </c>
      <c r="B1341" s="82">
        <v>0</v>
      </c>
      <c r="C1341" s="82">
        <v>0</v>
      </c>
      <c r="D1341" s="82">
        <v>0</v>
      </c>
      <c r="E1341" s="115"/>
    </row>
    <row r="1342" spans="1:5" ht="24.95" customHeight="1">
      <c r="A1342" s="99" t="s">
        <v>1443</v>
      </c>
      <c r="B1342" s="82">
        <v>0</v>
      </c>
      <c r="C1342" s="82">
        <v>0</v>
      </c>
      <c r="D1342" s="82">
        <v>0</v>
      </c>
      <c r="E1342" s="115"/>
    </row>
    <row r="1343" spans="1:5" ht="24.95" customHeight="1">
      <c r="A1343" s="99" t="s">
        <v>1444</v>
      </c>
      <c r="B1343" s="82">
        <v>0</v>
      </c>
      <c r="C1343" s="82">
        <v>10</v>
      </c>
      <c r="D1343" s="82">
        <v>10</v>
      </c>
      <c r="E1343" s="115">
        <f>D1343/C1343*100</f>
        <v>100</v>
      </c>
    </row>
    <row r="1344" spans="1:5" ht="24.95" customHeight="1">
      <c r="A1344" s="99" t="s">
        <v>1445</v>
      </c>
      <c r="B1344" s="82">
        <v>0</v>
      </c>
      <c r="C1344" s="82">
        <v>0</v>
      </c>
      <c r="D1344" s="82">
        <v>0</v>
      </c>
      <c r="E1344" s="115"/>
    </row>
    <row r="1345" spans="1:5" ht="24.95" customHeight="1">
      <c r="A1345" s="99" t="s">
        <v>1446</v>
      </c>
      <c r="B1345" s="82">
        <v>0</v>
      </c>
      <c r="C1345" s="82">
        <v>29</v>
      </c>
      <c r="D1345" s="82">
        <v>29</v>
      </c>
      <c r="E1345" s="115">
        <f>D1345/C1345*100</f>
        <v>100</v>
      </c>
    </row>
    <row r="1346" spans="1:5" ht="24.95" customHeight="1">
      <c r="A1346" s="99" t="s">
        <v>1447</v>
      </c>
      <c r="B1346" s="82">
        <v>0</v>
      </c>
      <c r="C1346" s="82">
        <v>0</v>
      </c>
      <c r="D1346" s="82">
        <v>0</v>
      </c>
      <c r="E1346" s="115"/>
    </row>
    <row r="1347" spans="1:5" ht="24.95" customHeight="1">
      <c r="A1347" s="99" t="s">
        <v>1448</v>
      </c>
      <c r="B1347" s="82">
        <v>0</v>
      </c>
      <c r="C1347" s="82">
        <v>0</v>
      </c>
      <c r="D1347" s="82">
        <v>0</v>
      </c>
      <c r="E1347" s="115"/>
    </row>
    <row r="1348" spans="1:5" ht="24.95" customHeight="1">
      <c r="A1348" s="99" t="s">
        <v>1449</v>
      </c>
      <c r="B1348" s="82">
        <v>181</v>
      </c>
      <c r="C1348" s="82">
        <v>180</v>
      </c>
      <c r="D1348" s="82">
        <v>180</v>
      </c>
      <c r="E1348" s="115">
        <f t="shared" ref="E1348:E1351" si="139">D1348/C1348*100</f>
        <v>100</v>
      </c>
    </row>
    <row r="1349" spans="1:5" ht="24.95" customHeight="1">
      <c r="A1349" s="99" t="s">
        <v>1450</v>
      </c>
      <c r="B1349" s="82">
        <v>0</v>
      </c>
      <c r="C1349" s="82">
        <v>735</v>
      </c>
      <c r="D1349" s="82">
        <v>735</v>
      </c>
      <c r="E1349" s="115">
        <f t="shared" si="139"/>
        <v>100</v>
      </c>
    </row>
    <row r="1350" spans="1:5" ht="24.95" customHeight="1">
      <c r="A1350" s="98" t="s">
        <v>1451</v>
      </c>
      <c r="B1350" s="82">
        <v>27</v>
      </c>
      <c r="C1350" s="82">
        <v>2799</v>
      </c>
      <c r="D1350" s="82">
        <v>2563</v>
      </c>
      <c r="E1350" s="115">
        <f t="shared" si="139"/>
        <v>91.568417291889958</v>
      </c>
    </row>
    <row r="1351" spans="1:5" ht="24.95" customHeight="1">
      <c r="A1351" s="99" t="s">
        <v>1452</v>
      </c>
      <c r="B1351" s="82">
        <v>22</v>
      </c>
      <c r="C1351" s="82">
        <v>2799</v>
      </c>
      <c r="D1351" s="82">
        <v>2563</v>
      </c>
      <c r="E1351" s="115">
        <f t="shared" si="139"/>
        <v>91.568417291889958</v>
      </c>
    </row>
    <row r="1352" spans="1:5" ht="24.95" customHeight="1">
      <c r="A1352" s="99" t="s">
        <v>1453</v>
      </c>
      <c r="B1352" s="82">
        <v>0</v>
      </c>
      <c r="C1352" s="82">
        <v>0</v>
      </c>
      <c r="D1352" s="82">
        <v>0</v>
      </c>
      <c r="E1352" s="115"/>
    </row>
    <row r="1353" spans="1:5" ht="24.95" customHeight="1">
      <c r="A1353" s="99" t="s">
        <v>1454</v>
      </c>
      <c r="B1353" s="82">
        <v>5</v>
      </c>
      <c r="C1353" s="82">
        <v>0</v>
      </c>
      <c r="D1353" s="82">
        <v>0</v>
      </c>
      <c r="E1353" s="115">
        <f t="shared" ref="E1353:E1361" si="140">D1353/B1353*100</f>
        <v>0</v>
      </c>
    </row>
    <row r="1354" spans="1:5" ht="24.95" customHeight="1">
      <c r="A1354" s="98" t="s">
        <v>1455</v>
      </c>
      <c r="B1354" s="82">
        <v>18</v>
      </c>
      <c r="C1354" s="82">
        <v>655</v>
      </c>
      <c r="D1354" s="82">
        <v>430</v>
      </c>
      <c r="E1354" s="115">
        <f t="shared" ref="E1354:E1357" si="141">D1354/C1354*100</f>
        <v>65.648854961832058</v>
      </c>
    </row>
    <row r="1355" spans="1:5" ht="24.95" customHeight="1">
      <c r="A1355" s="99" t="s">
        <v>1456</v>
      </c>
      <c r="B1355" s="82">
        <v>0</v>
      </c>
      <c r="C1355" s="82">
        <v>585</v>
      </c>
      <c r="D1355" s="82">
        <v>360</v>
      </c>
      <c r="E1355" s="115">
        <f t="shared" si="141"/>
        <v>61.53846153846154</v>
      </c>
    </row>
    <row r="1356" spans="1:5" ht="24.95" customHeight="1">
      <c r="A1356" s="99" t="s">
        <v>1457</v>
      </c>
      <c r="B1356" s="82">
        <v>13</v>
      </c>
      <c r="C1356" s="82">
        <v>64</v>
      </c>
      <c r="D1356" s="82">
        <v>64</v>
      </c>
      <c r="E1356" s="115">
        <f t="shared" si="141"/>
        <v>100</v>
      </c>
    </row>
    <row r="1357" spans="1:5" ht="24.95" customHeight="1">
      <c r="A1357" s="99" t="s">
        <v>1458</v>
      </c>
      <c r="B1357" s="82">
        <v>0</v>
      </c>
      <c r="C1357" s="82">
        <v>1</v>
      </c>
      <c r="D1357" s="82">
        <v>1</v>
      </c>
      <c r="E1357" s="115">
        <f t="shared" si="141"/>
        <v>100</v>
      </c>
    </row>
    <row r="1358" spans="1:5" ht="24.95" customHeight="1">
      <c r="A1358" s="99" t="s">
        <v>1459</v>
      </c>
      <c r="B1358" s="82">
        <v>0</v>
      </c>
      <c r="C1358" s="82">
        <v>0</v>
      </c>
      <c r="D1358" s="82">
        <v>0</v>
      </c>
      <c r="E1358" s="115"/>
    </row>
    <row r="1359" spans="1:5" ht="24.95" customHeight="1">
      <c r="A1359" s="99" t="s">
        <v>1460</v>
      </c>
      <c r="B1359" s="82">
        <v>5</v>
      </c>
      <c r="C1359" s="82">
        <v>5</v>
      </c>
      <c r="D1359" s="82">
        <v>5</v>
      </c>
      <c r="E1359" s="115">
        <f>D1359/C1359*100</f>
        <v>100</v>
      </c>
    </row>
    <row r="1360" spans="1:5" ht="24.95" customHeight="1">
      <c r="A1360" s="98" t="s">
        <v>1461</v>
      </c>
      <c r="B1360" s="82">
        <v>0</v>
      </c>
      <c r="C1360" s="82">
        <v>0</v>
      </c>
      <c r="D1360" s="82">
        <v>0</v>
      </c>
      <c r="E1360" s="115"/>
    </row>
    <row r="1361" spans="1:5" ht="24.95" customHeight="1">
      <c r="A1361" s="98" t="s">
        <v>1462</v>
      </c>
      <c r="B1361" s="82">
        <v>9370</v>
      </c>
      <c r="C1361" s="82"/>
      <c r="D1361" s="82"/>
      <c r="E1361" s="115">
        <f t="shared" si="140"/>
        <v>0</v>
      </c>
    </row>
    <row r="1362" spans="1:5" ht="24.95" customHeight="1">
      <c r="A1362" s="98" t="s">
        <v>1463</v>
      </c>
      <c r="B1362" s="82">
        <v>10</v>
      </c>
      <c r="C1362" s="82">
        <v>23344</v>
      </c>
      <c r="D1362" s="82">
        <v>17209</v>
      </c>
      <c r="E1362" s="115">
        <f t="shared" ref="E1362:E1365" si="142">D1362/C1362*100</f>
        <v>73.719156956819745</v>
      </c>
    </row>
    <row r="1363" spans="1:5" ht="24.95" customHeight="1">
      <c r="A1363" s="98" t="s">
        <v>1464</v>
      </c>
      <c r="B1363" s="82">
        <v>10</v>
      </c>
      <c r="C1363" s="82">
        <v>23344</v>
      </c>
      <c r="D1363" s="82">
        <v>17209</v>
      </c>
      <c r="E1363" s="115">
        <f t="shared" si="142"/>
        <v>73.719156956819745</v>
      </c>
    </row>
    <row r="1364" spans="1:5" ht="24.95" customHeight="1">
      <c r="A1364" s="99" t="s">
        <v>1465</v>
      </c>
      <c r="B1364" s="82">
        <v>10</v>
      </c>
      <c r="C1364" s="82">
        <v>23344</v>
      </c>
      <c r="D1364" s="82">
        <v>17209</v>
      </c>
      <c r="E1364" s="115">
        <f t="shared" si="142"/>
        <v>73.719156956819745</v>
      </c>
    </row>
    <row r="1365" spans="1:5" ht="24.95" customHeight="1">
      <c r="A1365" s="98" t="s">
        <v>1466</v>
      </c>
      <c r="B1365" s="82">
        <v>54415</v>
      </c>
      <c r="C1365" s="82">
        <v>53740</v>
      </c>
      <c r="D1365" s="82">
        <v>53740</v>
      </c>
      <c r="E1365" s="115">
        <f t="shared" si="142"/>
        <v>100</v>
      </c>
    </row>
    <row r="1366" spans="1:5" ht="24.95" customHeight="1">
      <c r="A1366" s="98" t="s">
        <v>1467</v>
      </c>
      <c r="B1366" s="82"/>
      <c r="C1366" s="82">
        <v>0</v>
      </c>
      <c r="D1366" s="82">
        <v>0</v>
      </c>
      <c r="E1366" s="115"/>
    </row>
    <row r="1367" spans="1:5" ht="24.95" customHeight="1">
      <c r="A1367" s="98" t="s">
        <v>1468</v>
      </c>
      <c r="B1367" s="82"/>
      <c r="C1367" s="82">
        <v>0</v>
      </c>
      <c r="D1367" s="82">
        <v>0</v>
      </c>
      <c r="E1367" s="115"/>
    </row>
    <row r="1368" spans="1:5" ht="24.95" customHeight="1">
      <c r="A1368" s="98" t="s">
        <v>1469</v>
      </c>
      <c r="B1368" s="82">
        <v>54415</v>
      </c>
      <c r="C1368" s="82">
        <v>53740</v>
      </c>
      <c r="D1368" s="82">
        <v>53740</v>
      </c>
      <c r="E1368" s="115">
        <f t="shared" ref="E1368:E1369" si="143">D1368/C1368*100</f>
        <v>100</v>
      </c>
    </row>
    <row r="1369" spans="1:5" ht="24.95" customHeight="1">
      <c r="A1369" s="99" t="s">
        <v>1470</v>
      </c>
      <c r="B1369" s="82">
        <v>54415</v>
      </c>
      <c r="C1369" s="82">
        <v>51274</v>
      </c>
      <c r="D1369" s="82">
        <v>51274</v>
      </c>
      <c r="E1369" s="115">
        <f t="shared" si="143"/>
        <v>100</v>
      </c>
    </row>
    <row r="1370" spans="1:5" ht="24.95" customHeight="1">
      <c r="A1370" s="99" t="s">
        <v>1471</v>
      </c>
      <c r="B1370" s="82"/>
      <c r="C1370" s="82">
        <v>0</v>
      </c>
      <c r="D1370" s="82">
        <v>0</v>
      </c>
      <c r="E1370" s="115"/>
    </row>
    <row r="1371" spans="1:5" ht="24.95" customHeight="1">
      <c r="A1371" s="99" t="s">
        <v>1472</v>
      </c>
      <c r="B1371" s="82"/>
      <c r="C1371" s="82">
        <v>191</v>
      </c>
      <c r="D1371" s="82">
        <v>191</v>
      </c>
      <c r="E1371" s="115">
        <f t="shared" ref="E1371:E1373" si="144">D1371/C1371*100</f>
        <v>100</v>
      </c>
    </row>
    <row r="1372" spans="1:5" ht="24.95" customHeight="1">
      <c r="A1372" s="99" t="s">
        <v>1473</v>
      </c>
      <c r="B1372" s="82"/>
      <c r="C1372" s="82">
        <v>2275</v>
      </c>
      <c r="D1372" s="82">
        <v>2275</v>
      </c>
      <c r="E1372" s="115">
        <f t="shared" si="144"/>
        <v>100</v>
      </c>
    </row>
    <row r="1373" spans="1:5" ht="24.95" customHeight="1">
      <c r="A1373" s="98" t="s">
        <v>1474</v>
      </c>
      <c r="B1373" s="82">
        <v>0</v>
      </c>
      <c r="C1373" s="82">
        <v>168</v>
      </c>
      <c r="D1373" s="82">
        <v>168</v>
      </c>
      <c r="E1373" s="115">
        <f t="shared" si="144"/>
        <v>100</v>
      </c>
    </row>
    <row r="1374" spans="1:5" ht="24.95" customHeight="1">
      <c r="A1374" s="98" t="s">
        <v>1475</v>
      </c>
      <c r="B1374" s="82"/>
      <c r="C1374" s="82">
        <v>0</v>
      </c>
      <c r="D1374" s="82">
        <v>0</v>
      </c>
      <c r="E1374" s="115"/>
    </row>
    <row r="1375" spans="1:5" ht="24.95" customHeight="1">
      <c r="A1375" s="98" t="s">
        <v>1476</v>
      </c>
      <c r="B1375" s="82"/>
      <c r="C1375" s="82">
        <v>0</v>
      </c>
      <c r="D1375" s="82">
        <v>0</v>
      </c>
      <c r="E1375" s="115"/>
    </row>
    <row r="1376" spans="1:5" ht="24.95" customHeight="1">
      <c r="A1376" s="98" t="s">
        <v>1477</v>
      </c>
      <c r="B1376" s="82"/>
      <c r="C1376" s="82">
        <v>168</v>
      </c>
      <c r="D1376" s="82">
        <v>168</v>
      </c>
      <c r="E1376" s="115">
        <f t="shared" ref="E1376:E1377" si="145">D1376/C1376*100</f>
        <v>100</v>
      </c>
    </row>
    <row r="1377" spans="1:5" ht="24.95" customHeight="1">
      <c r="A1377" s="79" t="s">
        <v>419</v>
      </c>
      <c r="B1377" s="82">
        <f>B1373+B1365+B1362+B1304+B1251+B1233+B1168+B1158+B1129+B1109+B1043+B979+B854+B831+B752+B681+B563+B507+B451+B396+B307+B288+B249+B4+B1361</f>
        <v>909243</v>
      </c>
      <c r="C1377" s="82">
        <f t="shared" ref="C1377:D1377" si="146">C1373+C1365+C1362+C1304+C1251+C1233+C1168+C1158+C1129+C1109+C1043+C979+C854+C831+C752+C681+C563+C507+C451+C396+C307+C288+C249+C4+C1361</f>
        <v>1426440</v>
      </c>
      <c r="D1377" s="82">
        <f t="shared" si="146"/>
        <v>1373279</v>
      </c>
      <c r="E1377" s="115">
        <f t="shared" si="145"/>
        <v>96.273169568996934</v>
      </c>
    </row>
    <row r="1378" spans="1:5" ht="24.95" customHeight="1">
      <c r="C1378" s="76"/>
    </row>
  </sheetData>
  <autoFilter ref="A3:E1377"/>
  <mergeCells count="1">
    <mergeCell ref="A1:E1"/>
  </mergeCells>
  <phoneticPr fontId="2"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37" workbookViewId="0">
      <selection activeCell="B37" sqref="B37"/>
    </sheetView>
  </sheetViews>
  <sheetFormatPr defaultRowHeight="13.5"/>
  <cols>
    <col min="1" max="1" width="30" style="1" bestFit="1" customWidth="1"/>
    <col min="2" max="2" width="11.25" style="27" customWidth="1"/>
    <col min="3" max="3" width="39" style="1" customWidth="1"/>
    <col min="4" max="4" width="11.5" style="27" customWidth="1"/>
    <col min="5" max="16384" width="9" style="1"/>
  </cols>
  <sheetData>
    <row r="1" spans="1:4" ht="24.95" customHeight="1">
      <c r="A1" s="136" t="s">
        <v>1791</v>
      </c>
      <c r="B1" s="136"/>
      <c r="C1" s="136"/>
      <c r="D1" s="136"/>
    </row>
    <row r="2" spans="1:4" ht="24.95" customHeight="1">
      <c r="D2" s="27" t="s">
        <v>76</v>
      </c>
    </row>
    <row r="3" spans="1:4" s="39" customFormat="1" ht="24.95" customHeight="1">
      <c r="A3" s="30" t="s">
        <v>74</v>
      </c>
      <c r="B3" s="31" t="s">
        <v>75</v>
      </c>
      <c r="C3" s="30" t="s">
        <v>74</v>
      </c>
      <c r="D3" s="31" t="s">
        <v>75</v>
      </c>
    </row>
    <row r="4" spans="1:4" s="49" customFormat="1" ht="24.95" customHeight="1">
      <c r="A4" s="47" t="s">
        <v>326</v>
      </c>
      <c r="B4" s="48">
        <v>340</v>
      </c>
      <c r="C4" s="14" t="s">
        <v>103</v>
      </c>
      <c r="D4" s="48"/>
    </row>
    <row r="5" spans="1:4" s="49" customFormat="1" ht="24.95" customHeight="1">
      <c r="A5" s="47" t="s">
        <v>327</v>
      </c>
      <c r="B5" s="48">
        <v>420</v>
      </c>
      <c r="C5" s="14" t="s">
        <v>63</v>
      </c>
      <c r="D5" s="48"/>
    </row>
    <row r="6" spans="1:4" s="49" customFormat="1" ht="24.95" customHeight="1">
      <c r="A6" s="47" t="s">
        <v>328</v>
      </c>
      <c r="B6" s="48"/>
      <c r="C6" s="16" t="s">
        <v>293</v>
      </c>
      <c r="D6" s="48"/>
    </row>
    <row r="7" spans="1:4" s="49" customFormat="1" ht="24.95" customHeight="1">
      <c r="A7" s="47" t="s">
        <v>329</v>
      </c>
      <c r="B7" s="48"/>
      <c r="C7" s="14" t="s">
        <v>294</v>
      </c>
      <c r="D7" s="48">
        <v>532</v>
      </c>
    </row>
    <row r="8" spans="1:4" s="49" customFormat="1" ht="24.95" customHeight="1">
      <c r="A8" s="47" t="s">
        <v>330</v>
      </c>
      <c r="B8" s="48"/>
      <c r="C8" s="14" t="s">
        <v>295</v>
      </c>
      <c r="D8" s="48">
        <v>160</v>
      </c>
    </row>
    <row r="9" spans="1:4" s="49" customFormat="1" ht="24.95" customHeight="1">
      <c r="A9" s="47"/>
      <c r="B9" s="48"/>
      <c r="C9" s="16" t="s">
        <v>296</v>
      </c>
      <c r="D9" s="48"/>
    </row>
    <row r="10" spans="1:4" s="49" customFormat="1" ht="24.95" customHeight="1">
      <c r="A10" s="47"/>
      <c r="B10" s="48"/>
      <c r="C10" s="16" t="s">
        <v>297</v>
      </c>
      <c r="D10" s="48"/>
    </row>
    <row r="11" spans="1:4" s="49" customFormat="1" ht="24.95" customHeight="1">
      <c r="A11" s="47"/>
      <c r="B11" s="48"/>
      <c r="C11" s="16" t="s">
        <v>298</v>
      </c>
      <c r="D11" s="48"/>
    </row>
    <row r="12" spans="1:4" s="49" customFormat="1" ht="24.95" customHeight="1">
      <c r="A12" s="47"/>
      <c r="B12" s="48"/>
      <c r="C12" s="16" t="s">
        <v>299</v>
      </c>
      <c r="D12" s="48"/>
    </row>
    <row r="13" spans="1:4" s="49" customFormat="1" ht="24.95" customHeight="1">
      <c r="A13" s="47"/>
      <c r="B13" s="48"/>
      <c r="C13" s="16" t="s">
        <v>300</v>
      </c>
      <c r="D13" s="48"/>
    </row>
    <row r="14" spans="1:4" s="49" customFormat="1" ht="24.95" customHeight="1">
      <c r="A14" s="47"/>
      <c r="B14" s="48"/>
      <c r="C14" s="16" t="s">
        <v>301</v>
      </c>
      <c r="D14" s="48"/>
    </row>
    <row r="15" spans="1:4" s="49" customFormat="1" ht="24.95" customHeight="1">
      <c r="A15" s="47"/>
      <c r="B15" s="48"/>
      <c r="C15" s="16" t="s">
        <v>302</v>
      </c>
      <c r="D15" s="48">
        <v>160</v>
      </c>
    </row>
    <row r="16" spans="1:4" s="49" customFormat="1" ht="24.95" customHeight="1">
      <c r="A16" s="47"/>
      <c r="B16" s="48"/>
      <c r="C16" s="16" t="s">
        <v>303</v>
      </c>
      <c r="D16" s="48"/>
    </row>
    <row r="17" spans="1:4" s="49" customFormat="1" ht="24.95" customHeight="1">
      <c r="A17" s="47"/>
      <c r="B17" s="48"/>
      <c r="C17" s="16" t="s">
        <v>304</v>
      </c>
      <c r="D17" s="48"/>
    </row>
    <row r="18" spans="1:4" s="49" customFormat="1" ht="24.95" customHeight="1">
      <c r="A18" s="47"/>
      <c r="B18" s="48"/>
      <c r="C18" s="14" t="s">
        <v>305</v>
      </c>
      <c r="D18" s="48"/>
    </row>
    <row r="19" spans="1:4" s="49" customFormat="1" ht="24.95" customHeight="1">
      <c r="A19" s="47"/>
      <c r="B19" s="48"/>
      <c r="C19" s="16" t="s">
        <v>306</v>
      </c>
      <c r="D19" s="48"/>
    </row>
    <row r="20" spans="1:4" s="49" customFormat="1" ht="24.95" customHeight="1">
      <c r="A20" s="47"/>
      <c r="B20" s="48"/>
      <c r="C20" s="16" t="s">
        <v>307</v>
      </c>
      <c r="D20" s="48"/>
    </row>
    <row r="21" spans="1:4" s="49" customFormat="1" ht="24.95" customHeight="1">
      <c r="A21" s="47"/>
      <c r="B21" s="48"/>
      <c r="C21" s="16" t="s">
        <v>308</v>
      </c>
      <c r="D21" s="48"/>
    </row>
    <row r="22" spans="1:4" s="49" customFormat="1" ht="24.95" customHeight="1">
      <c r="A22" s="47"/>
      <c r="B22" s="48"/>
      <c r="C22" s="16" t="s">
        <v>309</v>
      </c>
      <c r="D22" s="48"/>
    </row>
    <row r="23" spans="1:4" s="49" customFormat="1" ht="24.95" customHeight="1">
      <c r="A23" s="47"/>
      <c r="B23" s="48"/>
      <c r="C23" s="16" t="s">
        <v>310</v>
      </c>
      <c r="D23" s="48"/>
    </row>
    <row r="24" spans="1:4" s="49" customFormat="1" ht="24.95" customHeight="1">
      <c r="A24" s="47"/>
      <c r="B24" s="48"/>
      <c r="C24" s="16" t="s">
        <v>311</v>
      </c>
      <c r="D24" s="48"/>
    </row>
    <row r="25" spans="1:4" s="49" customFormat="1" ht="24.95" customHeight="1">
      <c r="A25" s="47"/>
      <c r="B25" s="48"/>
      <c r="C25" s="16" t="s">
        <v>312</v>
      </c>
      <c r="D25" s="48"/>
    </row>
    <row r="26" spans="1:4" s="49" customFormat="1" ht="24.95" customHeight="1">
      <c r="A26" s="47"/>
      <c r="B26" s="48"/>
      <c r="C26" s="16" t="s">
        <v>313</v>
      </c>
      <c r="D26" s="48"/>
    </row>
    <row r="27" spans="1:4" s="49" customFormat="1" ht="24.95" customHeight="1">
      <c r="A27" s="47"/>
      <c r="B27" s="48"/>
      <c r="C27" s="14" t="s">
        <v>314</v>
      </c>
      <c r="D27" s="48">
        <v>372</v>
      </c>
    </row>
    <row r="28" spans="1:4" s="49" customFormat="1" ht="24.95" customHeight="1">
      <c r="A28" s="47"/>
      <c r="B28" s="48"/>
      <c r="C28" s="16" t="s">
        <v>315</v>
      </c>
      <c r="D28" s="48">
        <v>372</v>
      </c>
    </row>
    <row r="29" spans="1:4" s="49" customFormat="1" ht="24.95" customHeight="1">
      <c r="A29" s="47"/>
      <c r="B29" s="48"/>
      <c r="C29" s="14" t="s">
        <v>316</v>
      </c>
      <c r="D29" s="48"/>
    </row>
    <row r="30" spans="1:4" s="49" customFormat="1" ht="24.95" customHeight="1">
      <c r="A30" s="47"/>
      <c r="B30" s="48"/>
      <c r="C30" s="16" t="s">
        <v>317</v>
      </c>
      <c r="D30" s="48"/>
    </row>
    <row r="31" spans="1:4" s="49" customFormat="1" ht="24.95" customHeight="1">
      <c r="A31" s="47"/>
      <c r="B31" s="48"/>
      <c r="C31" s="16" t="s">
        <v>318</v>
      </c>
      <c r="D31" s="48"/>
    </row>
    <row r="32" spans="1:4" s="49" customFormat="1" ht="24.95" customHeight="1">
      <c r="A32" s="47"/>
      <c r="B32" s="48"/>
      <c r="C32" s="16" t="s">
        <v>319</v>
      </c>
      <c r="D32" s="48"/>
    </row>
    <row r="33" spans="1:4" s="49" customFormat="1" ht="24.95" customHeight="1">
      <c r="A33" s="47"/>
      <c r="B33" s="48"/>
      <c r="C33" s="14" t="s">
        <v>320</v>
      </c>
      <c r="D33" s="48"/>
    </row>
    <row r="34" spans="1:4" s="49" customFormat="1" ht="24.95" customHeight="1">
      <c r="A34" s="47"/>
      <c r="B34" s="48"/>
      <c r="C34" s="16" t="s">
        <v>321</v>
      </c>
      <c r="D34" s="48"/>
    </row>
    <row r="35" spans="1:4" s="49" customFormat="1" ht="24.95" customHeight="1">
      <c r="A35" s="47" t="s">
        <v>383</v>
      </c>
      <c r="B35" s="48">
        <v>760</v>
      </c>
      <c r="C35" s="16" t="s">
        <v>294</v>
      </c>
      <c r="D35" s="48">
        <f>D27+D8</f>
        <v>532</v>
      </c>
    </row>
    <row r="36" spans="1:4" s="49" customFormat="1" ht="24.95" customHeight="1">
      <c r="A36" s="47" t="s">
        <v>385</v>
      </c>
      <c r="B36" s="48">
        <v>4144</v>
      </c>
      <c r="C36" s="16" t="s">
        <v>323</v>
      </c>
      <c r="D36" s="48">
        <v>4144</v>
      </c>
    </row>
    <row r="37" spans="1:4" s="49" customFormat="1" ht="24.95" customHeight="1">
      <c r="A37" s="47" t="s">
        <v>387</v>
      </c>
      <c r="B37" s="48"/>
      <c r="C37" s="16" t="s">
        <v>322</v>
      </c>
      <c r="D37" s="24">
        <v>228</v>
      </c>
    </row>
    <row r="38" spans="1:4" s="52" customFormat="1" ht="24.95" customHeight="1">
      <c r="A38" s="50" t="s">
        <v>331</v>
      </c>
      <c r="B38" s="51">
        <f>B36+B35</f>
        <v>4904</v>
      </c>
      <c r="C38" s="50" t="s">
        <v>324</v>
      </c>
      <c r="D38" s="51">
        <f>D37+D35+D36</f>
        <v>4904</v>
      </c>
    </row>
  </sheetData>
  <mergeCells count="1">
    <mergeCell ref="A1:D1"/>
  </mergeCells>
  <phoneticPr fontId="2"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5" sqref="E5:F5"/>
    </sheetView>
  </sheetViews>
  <sheetFormatPr defaultRowHeight="30" customHeight="1"/>
  <cols>
    <col min="1" max="1" width="23.75" style="1" customWidth="1"/>
    <col min="2" max="2" width="14.125" style="1" customWidth="1"/>
    <col min="3" max="3" width="14" style="1" customWidth="1"/>
    <col min="4" max="4" width="23.75" style="1" customWidth="1"/>
    <col min="5" max="6" width="14.625" style="1" customWidth="1"/>
    <col min="7" max="16384" width="9" style="1"/>
  </cols>
  <sheetData>
    <row r="1" spans="1:7" ht="30" customHeight="1">
      <c r="A1" s="136" t="s">
        <v>1792</v>
      </c>
      <c r="B1" s="136"/>
      <c r="C1" s="136"/>
      <c r="D1" s="136"/>
      <c r="E1" s="136"/>
      <c r="F1" s="136"/>
    </row>
    <row r="2" spans="1:7" ht="30" customHeight="1">
      <c r="F2" s="1" t="s">
        <v>332</v>
      </c>
    </row>
    <row r="3" spans="1:7" s="38" customFormat="1" ht="30" customHeight="1">
      <c r="A3" s="23" t="s">
        <v>336</v>
      </c>
      <c r="B3" s="23" t="s">
        <v>333</v>
      </c>
      <c r="C3" s="23" t="s">
        <v>334</v>
      </c>
      <c r="D3" s="23" t="s">
        <v>335</v>
      </c>
      <c r="E3" s="23" t="s">
        <v>333</v>
      </c>
      <c r="F3" s="23" t="s">
        <v>334</v>
      </c>
    </row>
    <row r="4" spans="1:7" s="40" customFormat="1" ht="30" customHeight="1">
      <c r="A4" s="41" t="s">
        <v>337</v>
      </c>
      <c r="B4" s="56">
        <f>SUM(B5:B11)</f>
        <v>309099</v>
      </c>
      <c r="C4" s="56">
        <f>SUM(C5:C11)</f>
        <v>309099</v>
      </c>
      <c r="D4" s="57" t="s">
        <v>353</v>
      </c>
      <c r="E4" s="56">
        <f t="shared" ref="E4:F4" si="0">SUM(E5:E11)</f>
        <v>266488</v>
      </c>
      <c r="F4" s="56">
        <f t="shared" si="0"/>
        <v>266488</v>
      </c>
    </row>
    <row r="5" spans="1:7" ht="30" customHeight="1">
      <c r="A5" s="42" t="s">
        <v>339</v>
      </c>
      <c r="B5" s="58"/>
      <c r="C5" s="58"/>
      <c r="D5" s="59" t="s">
        <v>1795</v>
      </c>
      <c r="E5" s="58"/>
      <c r="F5" s="58"/>
    </row>
    <row r="6" spans="1:7" ht="30" customHeight="1">
      <c r="A6" s="42" t="s">
        <v>340</v>
      </c>
      <c r="B6" s="58">
        <v>16332</v>
      </c>
      <c r="C6" s="58">
        <v>16332</v>
      </c>
      <c r="D6" s="59" t="s">
        <v>1796</v>
      </c>
      <c r="E6" s="58">
        <v>10632</v>
      </c>
      <c r="F6" s="58">
        <v>10632</v>
      </c>
    </row>
    <row r="7" spans="1:7" ht="30" customHeight="1">
      <c r="A7" s="42" t="s">
        <v>341</v>
      </c>
      <c r="B7" s="58">
        <v>182513</v>
      </c>
      <c r="C7" s="58">
        <v>182513</v>
      </c>
      <c r="D7" s="59" t="s">
        <v>1797</v>
      </c>
      <c r="E7" s="58">
        <v>167148</v>
      </c>
      <c r="F7" s="58">
        <v>167148</v>
      </c>
    </row>
    <row r="8" spans="1:7" ht="30" customHeight="1">
      <c r="A8" s="42" t="s">
        <v>342</v>
      </c>
      <c r="B8" s="58">
        <v>56074</v>
      </c>
      <c r="C8" s="58">
        <v>56074</v>
      </c>
      <c r="D8" s="59" t="s">
        <v>1798</v>
      </c>
      <c r="E8" s="58">
        <v>49755</v>
      </c>
      <c r="F8" s="58">
        <v>49755</v>
      </c>
    </row>
    <row r="9" spans="1:7" ht="30" customHeight="1">
      <c r="A9" s="42" t="s">
        <v>343</v>
      </c>
      <c r="B9" s="58">
        <v>24231</v>
      </c>
      <c r="C9" s="58">
        <v>24231</v>
      </c>
      <c r="D9" s="59" t="s">
        <v>1799</v>
      </c>
      <c r="E9" s="58">
        <v>19928</v>
      </c>
      <c r="F9" s="58">
        <v>19928</v>
      </c>
    </row>
    <row r="10" spans="1:7" ht="30" customHeight="1">
      <c r="A10" s="42" t="s">
        <v>344</v>
      </c>
      <c r="B10" s="58">
        <v>24388</v>
      </c>
      <c r="C10" s="58">
        <v>24388</v>
      </c>
      <c r="D10" s="59" t="s">
        <v>1800</v>
      </c>
      <c r="E10" s="58">
        <v>12803</v>
      </c>
      <c r="F10" s="58">
        <v>12803</v>
      </c>
    </row>
    <row r="11" spans="1:7" ht="30" customHeight="1">
      <c r="A11" s="42" t="s">
        <v>345</v>
      </c>
      <c r="B11" s="58">
        <v>5561</v>
      </c>
      <c r="C11" s="58">
        <v>5561</v>
      </c>
      <c r="D11" s="59" t="s">
        <v>1801</v>
      </c>
      <c r="E11" s="58">
        <v>6222</v>
      </c>
      <c r="F11" s="58">
        <v>6222</v>
      </c>
    </row>
    <row r="12" spans="1:7" s="70" customFormat="1" ht="30" customHeight="1">
      <c r="A12" s="66" t="s">
        <v>1793</v>
      </c>
      <c r="B12" s="67">
        <v>179652</v>
      </c>
      <c r="C12" s="67">
        <v>179652</v>
      </c>
      <c r="D12" s="95" t="s">
        <v>1794</v>
      </c>
      <c r="E12" s="68">
        <v>222263</v>
      </c>
      <c r="F12" s="68">
        <v>222263</v>
      </c>
      <c r="G12" s="69"/>
    </row>
    <row r="13" spans="1:7" s="38" customFormat="1" ht="30" customHeight="1">
      <c r="A13" s="23" t="s">
        <v>338</v>
      </c>
      <c r="B13" s="60">
        <f>B12+B4</f>
        <v>488751</v>
      </c>
      <c r="C13" s="60">
        <f>C12+C4</f>
        <v>488751</v>
      </c>
      <c r="D13" s="5" t="s">
        <v>354</v>
      </c>
      <c r="E13" s="60">
        <f>E12+E4</f>
        <v>488751</v>
      </c>
      <c r="F13" s="60">
        <f>F12+F4</f>
        <v>488751</v>
      </c>
    </row>
    <row r="15" spans="1:7" ht="30" customHeight="1">
      <c r="B15" s="62"/>
      <c r="E15" s="62"/>
    </row>
    <row r="16" spans="1:7" ht="30" customHeight="1">
      <c r="B16" s="62"/>
    </row>
  </sheetData>
  <mergeCells count="1">
    <mergeCell ref="A1:F1"/>
  </mergeCells>
  <phoneticPr fontId="2"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1"/>
  <sheetViews>
    <sheetView showZeros="0" topLeftCell="A229" workbookViewId="0">
      <selection activeCell="B210" sqref="B210"/>
    </sheetView>
  </sheetViews>
  <sheetFormatPr defaultRowHeight="24.95" customHeight="1"/>
  <cols>
    <col min="1" max="1" width="61.375" style="105" customWidth="1"/>
    <col min="2" max="2" width="20.375" style="105" customWidth="1"/>
    <col min="3" max="16384" width="9" style="18"/>
  </cols>
  <sheetData>
    <row r="1" spans="1:3" ht="24.95" customHeight="1">
      <c r="A1" s="139" t="s">
        <v>1807</v>
      </c>
      <c r="B1" s="139"/>
    </row>
    <row r="2" spans="1:3" ht="24.95" customHeight="1">
      <c r="B2" s="106" t="s">
        <v>346</v>
      </c>
    </row>
    <row r="3" spans="1:3" s="39" customFormat="1" ht="24.95" customHeight="1">
      <c r="A3" s="73" t="s">
        <v>374</v>
      </c>
      <c r="B3" s="73" t="s">
        <v>375</v>
      </c>
    </row>
    <row r="4" spans="1:3" ht="24.95" customHeight="1">
      <c r="A4" s="107" t="s">
        <v>1808</v>
      </c>
      <c r="B4" s="91">
        <f t="shared" ref="B4" si="0">SUM(B5:B31)</f>
        <v>1005</v>
      </c>
      <c r="C4" s="104"/>
    </row>
    <row r="5" spans="1:3" ht="24.95" customHeight="1">
      <c r="A5" s="108" t="s">
        <v>1809</v>
      </c>
      <c r="B5" s="91">
        <v>35</v>
      </c>
      <c r="C5" s="104"/>
    </row>
    <row r="6" spans="1:3" ht="24.95" customHeight="1">
      <c r="A6" s="108" t="s">
        <v>1810</v>
      </c>
      <c r="B6" s="91">
        <v>0</v>
      </c>
      <c r="C6" s="104"/>
    </row>
    <row r="7" spans="1:3" ht="24.95" customHeight="1">
      <c r="A7" s="108" t="s">
        <v>2029</v>
      </c>
      <c r="B7" s="91">
        <v>109</v>
      </c>
      <c r="C7" s="104"/>
    </row>
    <row r="8" spans="1:3" ht="24.95" customHeight="1">
      <c r="A8" s="108" t="s">
        <v>1811</v>
      </c>
      <c r="B8" s="91">
        <v>0</v>
      </c>
      <c r="C8" s="104"/>
    </row>
    <row r="9" spans="1:3" ht="24.95" customHeight="1">
      <c r="A9" s="108" t="s">
        <v>1812</v>
      </c>
      <c r="B9" s="91">
        <v>135</v>
      </c>
      <c r="C9" s="104"/>
    </row>
    <row r="10" spans="1:3" ht="24.95" customHeight="1">
      <c r="A10" s="108" t="s">
        <v>1813</v>
      </c>
      <c r="B10" s="91">
        <v>120</v>
      </c>
      <c r="C10" s="104"/>
    </row>
    <row r="11" spans="1:3" ht="24.95" customHeight="1">
      <c r="A11" s="108" t="s">
        <v>1814</v>
      </c>
      <c r="B11" s="91">
        <v>0</v>
      </c>
      <c r="C11" s="104"/>
    </row>
    <row r="12" spans="1:3" ht="24.95" customHeight="1">
      <c r="A12" s="108" t="s">
        <v>1815</v>
      </c>
      <c r="B12" s="91">
        <v>0</v>
      </c>
      <c r="C12" s="104"/>
    </row>
    <row r="13" spans="1:3" ht="24.95" customHeight="1">
      <c r="A13" s="108" t="s">
        <v>1816</v>
      </c>
      <c r="B13" s="91">
        <v>0</v>
      </c>
      <c r="C13" s="104"/>
    </row>
    <row r="14" spans="1:3" ht="24.95" customHeight="1">
      <c r="A14" s="108" t="s">
        <v>1817</v>
      </c>
      <c r="B14" s="91">
        <v>15</v>
      </c>
      <c r="C14" s="104"/>
    </row>
    <row r="15" spans="1:3" ht="24.95" customHeight="1">
      <c r="A15" s="108" t="s">
        <v>1818</v>
      </c>
      <c r="B15" s="91">
        <v>0</v>
      </c>
      <c r="C15" s="104"/>
    </row>
    <row r="16" spans="1:3" ht="24.95" customHeight="1">
      <c r="A16" s="108" t="s">
        <v>1819</v>
      </c>
      <c r="B16" s="91">
        <v>100</v>
      </c>
      <c r="C16" s="104"/>
    </row>
    <row r="17" spans="1:3" ht="24.95" customHeight="1">
      <c r="A17" s="108" t="s">
        <v>1820</v>
      </c>
      <c r="B17" s="91">
        <v>55</v>
      </c>
      <c r="C17" s="104"/>
    </row>
    <row r="18" spans="1:3" ht="24.95" customHeight="1">
      <c r="A18" s="108" t="s">
        <v>1821</v>
      </c>
      <c r="B18" s="91">
        <v>288</v>
      </c>
      <c r="C18" s="104"/>
    </row>
    <row r="19" spans="1:3" ht="24.95" customHeight="1">
      <c r="A19" s="108" t="s">
        <v>1822</v>
      </c>
      <c r="B19" s="91">
        <v>0</v>
      </c>
      <c r="C19" s="104"/>
    </row>
    <row r="20" spans="1:3" ht="24.95" customHeight="1">
      <c r="A20" s="108" t="s">
        <v>1823</v>
      </c>
      <c r="B20" s="91">
        <v>0</v>
      </c>
      <c r="C20" s="104"/>
    </row>
    <row r="21" spans="1:3" ht="24.95" customHeight="1">
      <c r="A21" s="108" t="s">
        <v>1824</v>
      </c>
      <c r="B21" s="91">
        <v>0</v>
      </c>
      <c r="C21" s="104"/>
    </row>
    <row r="22" spans="1:3" ht="24.95" customHeight="1">
      <c r="A22" s="108" t="s">
        <v>1825</v>
      </c>
      <c r="B22" s="91">
        <v>10</v>
      </c>
      <c r="C22" s="104"/>
    </row>
    <row r="23" spans="1:3" ht="24.95" customHeight="1">
      <c r="A23" s="108" t="s">
        <v>2030</v>
      </c>
      <c r="B23" s="91">
        <v>31</v>
      </c>
      <c r="C23" s="104"/>
    </row>
    <row r="24" spans="1:3" ht="24.95" customHeight="1">
      <c r="A24" s="108" t="s">
        <v>1826</v>
      </c>
      <c r="B24" s="91">
        <v>3</v>
      </c>
      <c r="C24" s="104"/>
    </row>
    <row r="25" spans="1:3" ht="24.95" customHeight="1">
      <c r="A25" s="108" t="s">
        <v>1827</v>
      </c>
      <c r="B25" s="91">
        <v>0</v>
      </c>
      <c r="C25" s="104"/>
    </row>
    <row r="26" spans="1:3" ht="24.95" customHeight="1">
      <c r="A26" s="108" t="s">
        <v>1828</v>
      </c>
      <c r="B26" s="91">
        <v>0</v>
      </c>
      <c r="C26" s="104"/>
    </row>
    <row r="27" spans="1:3" ht="24.95" customHeight="1">
      <c r="A27" s="108" t="s">
        <v>1829</v>
      </c>
      <c r="B27" s="91">
        <v>0</v>
      </c>
      <c r="C27" s="104"/>
    </row>
    <row r="28" spans="1:3" ht="24.95" customHeight="1">
      <c r="A28" s="108" t="s">
        <v>1830</v>
      </c>
      <c r="B28" s="91">
        <v>0</v>
      </c>
      <c r="C28" s="104"/>
    </row>
    <row r="29" spans="1:3" ht="24.95" customHeight="1">
      <c r="A29" s="108" t="s">
        <v>1831</v>
      </c>
      <c r="B29" s="91">
        <v>0</v>
      </c>
      <c r="C29" s="104"/>
    </row>
    <row r="30" spans="1:3" ht="24.95" customHeight="1">
      <c r="A30" s="108" t="s">
        <v>1832</v>
      </c>
      <c r="B30" s="91">
        <v>104</v>
      </c>
      <c r="C30" s="104"/>
    </row>
    <row r="31" spans="1:3" ht="24.95" customHeight="1">
      <c r="A31" s="108" t="s">
        <v>1833</v>
      </c>
      <c r="B31" s="91">
        <v>0</v>
      </c>
      <c r="C31" s="104"/>
    </row>
    <row r="32" spans="1:3" ht="24.95" customHeight="1">
      <c r="A32" s="107" t="s">
        <v>1834</v>
      </c>
      <c r="B32" s="91">
        <f t="shared" ref="B32" si="1">SUM(B33:B41)</f>
        <v>0</v>
      </c>
      <c r="C32" s="104"/>
    </row>
    <row r="33" spans="1:3" ht="24.95" customHeight="1">
      <c r="A33" s="108" t="s">
        <v>1835</v>
      </c>
      <c r="B33" s="91">
        <v>0</v>
      </c>
      <c r="C33" s="104"/>
    </row>
    <row r="34" spans="1:3" ht="24.95" customHeight="1">
      <c r="A34" s="108" t="s">
        <v>1836</v>
      </c>
      <c r="B34" s="91">
        <v>0</v>
      </c>
      <c r="C34" s="104"/>
    </row>
    <row r="35" spans="1:3" ht="24.95" customHeight="1">
      <c r="A35" s="108" t="s">
        <v>1837</v>
      </c>
      <c r="B35" s="91">
        <v>0</v>
      </c>
      <c r="C35" s="104"/>
    </row>
    <row r="36" spans="1:3" ht="24.95" customHeight="1">
      <c r="A36" s="108" t="s">
        <v>1838</v>
      </c>
      <c r="B36" s="91">
        <v>0</v>
      </c>
      <c r="C36" s="104"/>
    </row>
    <row r="37" spans="1:3" ht="24.95" customHeight="1">
      <c r="A37" s="108" t="s">
        <v>1839</v>
      </c>
      <c r="B37" s="91">
        <v>0</v>
      </c>
      <c r="C37" s="104"/>
    </row>
    <row r="38" spans="1:3" ht="24.95" customHeight="1">
      <c r="A38" s="108" t="s">
        <v>1840</v>
      </c>
      <c r="B38" s="91">
        <v>0</v>
      </c>
      <c r="C38" s="104"/>
    </row>
    <row r="39" spans="1:3" ht="24.95" customHeight="1">
      <c r="A39" s="108" t="s">
        <v>1841</v>
      </c>
      <c r="B39" s="91">
        <v>0</v>
      </c>
      <c r="C39" s="104"/>
    </row>
    <row r="40" spans="1:3" ht="24.95" customHeight="1">
      <c r="A40" s="108" t="s">
        <v>1842</v>
      </c>
      <c r="B40" s="91">
        <v>0</v>
      </c>
      <c r="C40" s="104"/>
    </row>
    <row r="41" spans="1:3" ht="24.95" customHeight="1">
      <c r="A41" s="108" t="s">
        <v>1843</v>
      </c>
      <c r="B41" s="91">
        <v>0</v>
      </c>
      <c r="C41" s="104"/>
    </row>
    <row r="42" spans="1:3" ht="24.95" customHeight="1">
      <c r="A42" s="107" t="s">
        <v>1844</v>
      </c>
      <c r="B42" s="91">
        <f t="shared" ref="B42" si="2">SUM(B43:B47)</f>
        <v>0</v>
      </c>
      <c r="C42" s="104"/>
    </row>
    <row r="43" spans="1:3" ht="24.95" customHeight="1">
      <c r="A43" s="108" t="s">
        <v>1845</v>
      </c>
      <c r="B43" s="91">
        <v>0</v>
      </c>
      <c r="C43" s="104"/>
    </row>
    <row r="44" spans="1:3" ht="24.95" customHeight="1">
      <c r="A44" s="108" t="s">
        <v>1846</v>
      </c>
      <c r="B44" s="91">
        <v>0</v>
      </c>
      <c r="C44" s="104"/>
    </row>
    <row r="45" spans="1:3" ht="24.95" customHeight="1">
      <c r="A45" s="108" t="s">
        <v>1847</v>
      </c>
      <c r="B45" s="91">
        <v>0</v>
      </c>
      <c r="C45" s="104"/>
    </row>
    <row r="46" spans="1:3" ht="24.95" customHeight="1">
      <c r="A46" s="108" t="s">
        <v>1848</v>
      </c>
      <c r="B46" s="91">
        <v>0</v>
      </c>
      <c r="C46" s="104"/>
    </row>
    <row r="47" spans="1:3" ht="24.95" customHeight="1">
      <c r="A47" s="108" t="s">
        <v>1849</v>
      </c>
      <c r="B47" s="91">
        <v>0</v>
      </c>
      <c r="C47" s="104"/>
    </row>
    <row r="48" spans="1:3" ht="24.95" customHeight="1">
      <c r="A48" s="107" t="s">
        <v>1850</v>
      </c>
      <c r="B48" s="91">
        <f t="shared" ref="B48" si="3">SUM(B49:B59)</f>
        <v>1682</v>
      </c>
      <c r="C48" s="104"/>
    </row>
    <row r="49" spans="1:3" ht="24.95" customHeight="1">
      <c r="A49" s="108" t="s">
        <v>1851</v>
      </c>
      <c r="B49" s="91">
        <v>0</v>
      </c>
      <c r="C49" s="104"/>
    </row>
    <row r="50" spans="1:3" ht="24.95" customHeight="1">
      <c r="A50" s="108" t="s">
        <v>1852</v>
      </c>
      <c r="B50" s="91">
        <v>6</v>
      </c>
      <c r="C50" s="104"/>
    </row>
    <row r="51" spans="1:3" ht="24.95" customHeight="1">
      <c r="A51" s="108" t="s">
        <v>1853</v>
      </c>
      <c r="B51" s="91">
        <v>0</v>
      </c>
      <c r="C51" s="104"/>
    </row>
    <row r="52" spans="1:3" ht="24.95" customHeight="1">
      <c r="A52" s="108" t="s">
        <v>1854</v>
      </c>
      <c r="B52" s="91">
        <v>424</v>
      </c>
      <c r="C52" s="104"/>
    </row>
    <row r="53" spans="1:3" ht="24.95" customHeight="1">
      <c r="A53" s="108" t="s">
        <v>1855</v>
      </c>
      <c r="B53" s="91">
        <v>864</v>
      </c>
      <c r="C53" s="104"/>
    </row>
    <row r="54" spans="1:3" ht="24.95" customHeight="1">
      <c r="A54" s="108" t="s">
        <v>1856</v>
      </c>
      <c r="B54" s="91">
        <v>209</v>
      </c>
      <c r="C54" s="104"/>
    </row>
    <row r="55" spans="1:3" ht="24.95" customHeight="1">
      <c r="A55" s="108" t="s">
        <v>1857</v>
      </c>
      <c r="B55" s="91">
        <v>0</v>
      </c>
      <c r="C55" s="104"/>
    </row>
    <row r="56" spans="1:3" ht="24.95" customHeight="1">
      <c r="A56" s="108" t="s">
        <v>1858</v>
      </c>
      <c r="B56" s="91">
        <v>0</v>
      </c>
      <c r="C56" s="104"/>
    </row>
    <row r="57" spans="1:3" ht="24.95" customHeight="1">
      <c r="A57" s="108" t="s">
        <v>1859</v>
      </c>
      <c r="B57" s="91">
        <v>0</v>
      </c>
      <c r="C57" s="104"/>
    </row>
    <row r="58" spans="1:3" ht="24.95" customHeight="1">
      <c r="A58" s="108" t="s">
        <v>1860</v>
      </c>
      <c r="B58" s="91">
        <v>0</v>
      </c>
      <c r="C58" s="104"/>
    </row>
    <row r="59" spans="1:3" ht="24.95" customHeight="1">
      <c r="A59" s="108" t="s">
        <v>1861</v>
      </c>
      <c r="B59" s="91">
        <v>179</v>
      </c>
      <c r="C59" s="104"/>
    </row>
    <row r="60" spans="1:3" ht="24.95" customHeight="1">
      <c r="A60" s="107" t="s">
        <v>1862</v>
      </c>
      <c r="B60" s="91">
        <f t="shared" ref="B60" si="4">SUM(B61:B70)</f>
        <v>776</v>
      </c>
      <c r="C60" s="104"/>
    </row>
    <row r="61" spans="1:3" ht="24.95" customHeight="1">
      <c r="A61" s="108" t="s">
        <v>1863</v>
      </c>
      <c r="B61" s="91">
        <v>0</v>
      </c>
      <c r="C61" s="104"/>
    </row>
    <row r="62" spans="1:3" ht="24.95" customHeight="1">
      <c r="A62" s="108" t="s">
        <v>1864</v>
      </c>
      <c r="B62" s="91">
        <v>480</v>
      </c>
      <c r="C62" s="104"/>
    </row>
    <row r="63" spans="1:3" ht="24.95" customHeight="1">
      <c r="A63" s="108" t="s">
        <v>1865</v>
      </c>
      <c r="B63" s="91">
        <v>3</v>
      </c>
      <c r="C63" s="104"/>
    </row>
    <row r="64" spans="1:3" ht="24.95" customHeight="1">
      <c r="A64" s="108" t="s">
        <v>1866</v>
      </c>
      <c r="B64" s="91">
        <v>0</v>
      </c>
      <c r="C64" s="104"/>
    </row>
    <row r="65" spans="1:3" ht="24.95" customHeight="1">
      <c r="A65" s="108" t="s">
        <v>1867</v>
      </c>
      <c r="B65" s="91">
        <v>0</v>
      </c>
      <c r="C65" s="104"/>
    </row>
    <row r="66" spans="1:3" ht="24.95" customHeight="1">
      <c r="A66" s="108" t="s">
        <v>1868</v>
      </c>
      <c r="B66" s="91">
        <v>0</v>
      </c>
      <c r="C66" s="104"/>
    </row>
    <row r="67" spans="1:3" ht="24.95" customHeight="1">
      <c r="A67" s="108" t="s">
        <v>1869</v>
      </c>
      <c r="B67" s="91">
        <v>0</v>
      </c>
      <c r="C67" s="104"/>
    </row>
    <row r="68" spans="1:3" ht="24.95" customHeight="1">
      <c r="A68" s="108" t="s">
        <v>1870</v>
      </c>
      <c r="B68" s="91">
        <v>0</v>
      </c>
      <c r="C68" s="104"/>
    </row>
    <row r="69" spans="1:3" ht="24.95" customHeight="1">
      <c r="A69" s="108" t="s">
        <v>1871</v>
      </c>
      <c r="B69" s="91">
        <v>273</v>
      </c>
      <c r="C69" s="104"/>
    </row>
    <row r="70" spans="1:3" ht="24.95" customHeight="1">
      <c r="A70" s="108" t="s">
        <v>1872</v>
      </c>
      <c r="B70" s="91">
        <v>20</v>
      </c>
      <c r="C70" s="104"/>
    </row>
    <row r="71" spans="1:3" ht="24.95" customHeight="1">
      <c r="A71" s="107" t="s">
        <v>1873</v>
      </c>
      <c r="B71" s="91">
        <f t="shared" ref="B71" si="5">SUM(B72:B81)</f>
        <v>5087</v>
      </c>
      <c r="C71" s="104"/>
    </row>
    <row r="72" spans="1:3" ht="24.95" customHeight="1">
      <c r="A72" s="108" t="s">
        <v>1874</v>
      </c>
      <c r="B72" s="91">
        <v>0</v>
      </c>
      <c r="C72" s="104"/>
    </row>
    <row r="73" spans="1:3" ht="24.95" customHeight="1">
      <c r="A73" s="108" t="s">
        <v>1875</v>
      </c>
      <c r="B73" s="91">
        <v>10</v>
      </c>
      <c r="C73" s="104"/>
    </row>
    <row r="74" spans="1:3" ht="24.95" customHeight="1">
      <c r="A74" s="108" t="s">
        <v>1876</v>
      </c>
      <c r="B74" s="91">
        <v>4200</v>
      </c>
      <c r="C74" s="104"/>
    </row>
    <row r="75" spans="1:3" ht="24.95" customHeight="1">
      <c r="A75" s="108" t="s">
        <v>1877</v>
      </c>
      <c r="B75" s="91">
        <v>361</v>
      </c>
      <c r="C75" s="104"/>
    </row>
    <row r="76" spans="1:3" ht="24.95" customHeight="1">
      <c r="A76" s="108" t="s">
        <v>1878</v>
      </c>
      <c r="B76" s="91">
        <v>0</v>
      </c>
      <c r="C76" s="104"/>
    </row>
    <row r="77" spans="1:3" ht="24.95" customHeight="1">
      <c r="A77" s="108" t="s">
        <v>1879</v>
      </c>
      <c r="B77" s="91">
        <v>0</v>
      </c>
      <c r="C77" s="104"/>
    </row>
    <row r="78" spans="1:3" ht="24.95" customHeight="1">
      <c r="A78" s="108" t="s">
        <v>1880</v>
      </c>
      <c r="B78" s="91">
        <v>76</v>
      </c>
      <c r="C78" s="104"/>
    </row>
    <row r="79" spans="1:3" ht="24.95" customHeight="1">
      <c r="A79" s="108" t="s">
        <v>1881</v>
      </c>
      <c r="B79" s="91">
        <v>0</v>
      </c>
      <c r="C79" s="104"/>
    </row>
    <row r="80" spans="1:3" ht="24.95" customHeight="1">
      <c r="A80" s="108" t="s">
        <v>1882</v>
      </c>
      <c r="B80" s="91">
        <v>0</v>
      </c>
      <c r="C80" s="104"/>
    </row>
    <row r="81" spans="1:3" ht="24.95" customHeight="1">
      <c r="A81" s="108" t="s">
        <v>1883</v>
      </c>
      <c r="B81" s="91">
        <v>440</v>
      </c>
      <c r="C81" s="104"/>
    </row>
    <row r="82" spans="1:3" ht="24.95" customHeight="1">
      <c r="A82" s="107" t="s">
        <v>1884</v>
      </c>
      <c r="B82" s="91">
        <f t="shared" ref="B82" si="6">SUM(B83:B88)</f>
        <v>839</v>
      </c>
      <c r="C82" s="104"/>
    </row>
    <row r="83" spans="1:3" ht="24.95" customHeight="1">
      <c r="A83" s="108" t="s">
        <v>1885</v>
      </c>
      <c r="B83" s="91">
        <v>208</v>
      </c>
      <c r="C83" s="104"/>
    </row>
    <row r="84" spans="1:3" ht="24.95" customHeight="1">
      <c r="A84" s="108" t="s">
        <v>1886</v>
      </c>
      <c r="B84" s="91">
        <v>0</v>
      </c>
      <c r="C84" s="104"/>
    </row>
    <row r="85" spans="1:3" ht="24.95" customHeight="1">
      <c r="A85" s="108" t="s">
        <v>1887</v>
      </c>
      <c r="B85" s="91">
        <v>43</v>
      </c>
      <c r="C85" s="104"/>
    </row>
    <row r="86" spans="1:3" ht="24.95" customHeight="1">
      <c r="A86" s="92" t="s">
        <v>1888</v>
      </c>
      <c r="B86" s="91">
        <v>52</v>
      </c>
      <c r="C86" s="104"/>
    </row>
    <row r="87" spans="1:3" ht="24.95" customHeight="1">
      <c r="A87" s="92" t="s">
        <v>1889</v>
      </c>
      <c r="B87" s="91">
        <v>430</v>
      </c>
      <c r="C87" s="104"/>
    </row>
    <row r="88" spans="1:3" ht="24.95" customHeight="1">
      <c r="A88" s="108" t="s">
        <v>1890</v>
      </c>
      <c r="B88" s="91">
        <v>106</v>
      </c>
      <c r="C88" s="104"/>
    </row>
    <row r="89" spans="1:3" ht="24.95" customHeight="1">
      <c r="A89" s="107" t="s">
        <v>1891</v>
      </c>
      <c r="B89" s="91">
        <f t="shared" ref="B89" si="7">SUM(B90:B109)</f>
        <v>2237</v>
      </c>
      <c r="C89" s="104"/>
    </row>
    <row r="90" spans="1:3" ht="24.95" customHeight="1">
      <c r="A90" s="108" t="s">
        <v>1892</v>
      </c>
      <c r="B90" s="91">
        <v>33</v>
      </c>
      <c r="C90" s="104"/>
    </row>
    <row r="91" spans="1:3" ht="24.95" customHeight="1">
      <c r="A91" s="108" t="s">
        <v>1893</v>
      </c>
      <c r="B91" s="91">
        <v>260</v>
      </c>
      <c r="C91" s="104"/>
    </row>
    <row r="92" spans="1:3" ht="24.95" customHeight="1">
      <c r="A92" s="108" t="s">
        <v>1894</v>
      </c>
      <c r="B92" s="91">
        <v>0</v>
      </c>
      <c r="C92" s="104"/>
    </row>
    <row r="93" spans="1:3" ht="24.95" customHeight="1">
      <c r="A93" s="108" t="s">
        <v>1895</v>
      </c>
      <c r="B93" s="91">
        <v>0</v>
      </c>
      <c r="C93" s="104"/>
    </row>
    <row r="94" spans="1:3" ht="24.95" customHeight="1">
      <c r="A94" s="108" t="s">
        <v>1896</v>
      </c>
      <c r="B94" s="91">
        <v>274</v>
      </c>
      <c r="C94" s="104"/>
    </row>
    <row r="95" spans="1:3" ht="24.95" customHeight="1">
      <c r="A95" s="108" t="s">
        <v>1897</v>
      </c>
      <c r="B95" s="91">
        <v>0</v>
      </c>
      <c r="C95" s="104"/>
    </row>
    <row r="96" spans="1:3" ht="24.95" customHeight="1">
      <c r="A96" s="108" t="s">
        <v>1898</v>
      </c>
      <c r="B96" s="91">
        <v>195</v>
      </c>
      <c r="C96" s="104"/>
    </row>
    <row r="97" spans="1:3" ht="24.95" customHeight="1">
      <c r="A97" s="108" t="s">
        <v>1899</v>
      </c>
      <c r="B97" s="91">
        <v>34</v>
      </c>
      <c r="C97" s="104"/>
    </row>
    <row r="98" spans="1:3" ht="24.95" customHeight="1">
      <c r="A98" s="108" t="s">
        <v>1900</v>
      </c>
      <c r="B98" s="91">
        <v>141</v>
      </c>
      <c r="C98" s="104"/>
    </row>
    <row r="99" spans="1:3" ht="24.95" customHeight="1">
      <c r="A99" s="108" t="s">
        <v>1901</v>
      </c>
      <c r="B99" s="91">
        <v>657</v>
      </c>
      <c r="C99" s="104"/>
    </row>
    <row r="100" spans="1:3" ht="24.95" customHeight="1">
      <c r="A100" s="108" t="s">
        <v>1902</v>
      </c>
      <c r="B100" s="91">
        <v>0</v>
      </c>
      <c r="C100" s="104"/>
    </row>
    <row r="101" spans="1:3" ht="24.95" customHeight="1">
      <c r="A101" s="108" t="s">
        <v>1903</v>
      </c>
      <c r="B101" s="91">
        <v>0</v>
      </c>
      <c r="C101" s="104"/>
    </row>
    <row r="102" spans="1:3" ht="24.95" customHeight="1">
      <c r="A102" s="108" t="s">
        <v>1904</v>
      </c>
      <c r="B102" s="91">
        <v>0</v>
      </c>
      <c r="C102" s="104"/>
    </row>
    <row r="103" spans="1:3" ht="24.95" customHeight="1">
      <c r="A103" s="108" t="s">
        <v>1905</v>
      </c>
      <c r="B103" s="91">
        <v>0</v>
      </c>
      <c r="C103" s="104"/>
    </row>
    <row r="104" spans="1:3" ht="24.95" customHeight="1">
      <c r="A104" s="108" t="s">
        <v>1906</v>
      </c>
      <c r="B104" s="91">
        <v>0</v>
      </c>
      <c r="C104" s="104"/>
    </row>
    <row r="105" spans="1:3" ht="24.95" customHeight="1">
      <c r="A105" s="108" t="s">
        <v>1907</v>
      </c>
      <c r="B105" s="91">
        <v>5</v>
      </c>
      <c r="C105" s="104"/>
    </row>
    <row r="106" spans="1:3" ht="24.95" customHeight="1">
      <c r="A106" s="108" t="s">
        <v>1908</v>
      </c>
      <c r="B106" s="91">
        <v>0</v>
      </c>
      <c r="C106" s="104"/>
    </row>
    <row r="107" spans="1:3" ht="24.95" customHeight="1">
      <c r="A107" s="108" t="s">
        <v>1909</v>
      </c>
      <c r="B107" s="91">
        <v>0</v>
      </c>
      <c r="C107" s="104"/>
    </row>
    <row r="108" spans="1:3" ht="24.95" customHeight="1">
      <c r="A108" s="108" t="s">
        <v>1910</v>
      </c>
      <c r="B108" s="91">
        <v>0</v>
      </c>
      <c r="C108" s="104"/>
    </row>
    <row r="109" spans="1:3" ht="24.95" customHeight="1">
      <c r="A109" s="108" t="s">
        <v>1911</v>
      </c>
      <c r="B109" s="91">
        <v>638</v>
      </c>
      <c r="C109" s="104"/>
    </row>
    <row r="110" spans="1:3" ht="24.95" customHeight="1">
      <c r="A110" s="107" t="s">
        <v>1912</v>
      </c>
      <c r="B110" s="91">
        <f t="shared" ref="B110" si="8">SUM(B111:B123)</f>
        <v>1621</v>
      </c>
      <c r="C110" s="104"/>
    </row>
    <row r="111" spans="1:3" ht="24.95" customHeight="1">
      <c r="A111" s="108" t="s">
        <v>1913</v>
      </c>
      <c r="B111" s="91">
        <v>0</v>
      </c>
      <c r="C111" s="104"/>
    </row>
    <row r="112" spans="1:3" ht="24.95" customHeight="1">
      <c r="A112" s="108" t="s">
        <v>1914</v>
      </c>
      <c r="B112" s="91">
        <v>29</v>
      </c>
      <c r="C112" s="104"/>
    </row>
    <row r="113" spans="1:3" ht="24.95" customHeight="1">
      <c r="A113" s="108" t="s">
        <v>1915</v>
      </c>
      <c r="B113" s="91">
        <v>166</v>
      </c>
      <c r="C113" s="104"/>
    </row>
    <row r="114" spans="1:3" ht="24.95" customHeight="1">
      <c r="A114" s="108" t="s">
        <v>1916</v>
      </c>
      <c r="B114" s="91">
        <v>893</v>
      </c>
      <c r="C114" s="104"/>
    </row>
    <row r="115" spans="1:3" ht="24.95" customHeight="1">
      <c r="A115" s="108" t="s">
        <v>1917</v>
      </c>
      <c r="B115" s="91">
        <v>21</v>
      </c>
      <c r="C115" s="104"/>
    </row>
    <row r="116" spans="1:3" ht="24.95" customHeight="1">
      <c r="A116" s="108" t="s">
        <v>1918</v>
      </c>
      <c r="B116" s="91">
        <v>379</v>
      </c>
      <c r="C116" s="104"/>
    </row>
    <row r="117" spans="1:3" ht="24.95" customHeight="1">
      <c r="A117" s="108" t="s">
        <v>1919</v>
      </c>
      <c r="B117" s="91">
        <v>0</v>
      </c>
      <c r="C117" s="104"/>
    </row>
    <row r="118" spans="1:3" ht="24.95" customHeight="1">
      <c r="A118" s="108" t="s">
        <v>1920</v>
      </c>
      <c r="B118" s="91">
        <v>0</v>
      </c>
      <c r="C118" s="104"/>
    </row>
    <row r="119" spans="1:3" ht="24.95" customHeight="1">
      <c r="A119" s="108" t="s">
        <v>1921</v>
      </c>
      <c r="B119" s="91">
        <v>50</v>
      </c>
      <c r="C119" s="104"/>
    </row>
    <row r="120" spans="1:3" ht="24.95" customHeight="1">
      <c r="A120" s="108" t="s">
        <v>1922</v>
      </c>
      <c r="B120" s="91">
        <v>0</v>
      </c>
      <c r="C120" s="104"/>
    </row>
    <row r="121" spans="1:3" ht="24.95" customHeight="1">
      <c r="A121" s="108" t="s">
        <v>1923</v>
      </c>
      <c r="B121" s="91">
        <v>0</v>
      </c>
      <c r="C121" s="104"/>
    </row>
    <row r="122" spans="1:3" ht="24.95" customHeight="1">
      <c r="A122" s="108" t="s">
        <v>1924</v>
      </c>
      <c r="B122" s="91">
        <v>0</v>
      </c>
      <c r="C122" s="104"/>
    </row>
    <row r="123" spans="1:3" ht="24.95" customHeight="1">
      <c r="A123" s="108" t="s">
        <v>1925</v>
      </c>
      <c r="B123" s="91">
        <v>83</v>
      </c>
      <c r="C123" s="104"/>
    </row>
    <row r="124" spans="1:3" ht="24.95" customHeight="1">
      <c r="A124" s="107" t="s">
        <v>1926</v>
      </c>
      <c r="B124" s="91">
        <f t="shared" ref="B124" si="9">SUM(B125:B139)</f>
        <v>460</v>
      </c>
      <c r="C124" s="104"/>
    </row>
    <row r="125" spans="1:3" ht="24.95" customHeight="1">
      <c r="A125" s="108" t="s">
        <v>1927</v>
      </c>
      <c r="B125" s="91">
        <v>0</v>
      </c>
      <c r="C125" s="104"/>
    </row>
    <row r="126" spans="1:3" ht="24.95" customHeight="1">
      <c r="A126" s="108" t="s">
        <v>1928</v>
      </c>
      <c r="B126" s="91">
        <v>0</v>
      </c>
      <c r="C126" s="104"/>
    </row>
    <row r="127" spans="1:3" ht="24.95" customHeight="1">
      <c r="A127" s="108" t="s">
        <v>1929</v>
      </c>
      <c r="B127" s="91">
        <v>261</v>
      </c>
      <c r="C127" s="104"/>
    </row>
    <row r="128" spans="1:3" ht="24.95" customHeight="1">
      <c r="A128" s="108" t="s">
        <v>1930</v>
      </c>
      <c r="B128" s="91">
        <v>199</v>
      </c>
      <c r="C128" s="104"/>
    </row>
    <row r="129" spans="1:3" ht="24.95" customHeight="1">
      <c r="A129" s="108" t="s">
        <v>1931</v>
      </c>
      <c r="B129" s="91">
        <v>0</v>
      </c>
      <c r="C129" s="104"/>
    </row>
    <row r="130" spans="1:3" ht="24.95" customHeight="1">
      <c r="A130" s="108" t="s">
        <v>1932</v>
      </c>
      <c r="B130" s="91">
        <v>0</v>
      </c>
      <c r="C130" s="104"/>
    </row>
    <row r="131" spans="1:3" ht="24.95" customHeight="1">
      <c r="A131" s="108" t="s">
        <v>1933</v>
      </c>
      <c r="B131" s="91">
        <v>0</v>
      </c>
      <c r="C131" s="104"/>
    </row>
    <row r="132" spans="1:3" ht="24.95" customHeight="1">
      <c r="A132" s="108" t="s">
        <v>1934</v>
      </c>
      <c r="B132" s="91">
        <v>0</v>
      </c>
      <c r="C132" s="104"/>
    </row>
    <row r="133" spans="1:3" ht="24.95" customHeight="1">
      <c r="A133" s="108" t="s">
        <v>1935</v>
      </c>
      <c r="B133" s="91">
        <v>0</v>
      </c>
      <c r="C133" s="104"/>
    </row>
    <row r="134" spans="1:3" ht="24.95" customHeight="1">
      <c r="A134" s="108" t="s">
        <v>1936</v>
      </c>
      <c r="B134" s="91">
        <v>0</v>
      </c>
      <c r="C134" s="104"/>
    </row>
    <row r="135" spans="1:3" ht="24.95" customHeight="1">
      <c r="A135" s="108" t="s">
        <v>1937</v>
      </c>
      <c r="B135" s="91">
        <v>0</v>
      </c>
      <c r="C135" s="104"/>
    </row>
    <row r="136" spans="1:3" ht="24.95" customHeight="1">
      <c r="A136" s="108" t="s">
        <v>1938</v>
      </c>
      <c r="B136" s="91">
        <v>0</v>
      </c>
      <c r="C136" s="104"/>
    </row>
    <row r="137" spans="1:3" ht="24.95" customHeight="1">
      <c r="A137" s="108" t="s">
        <v>1939</v>
      </c>
      <c r="B137" s="91">
        <v>0</v>
      </c>
      <c r="C137" s="104"/>
    </row>
    <row r="138" spans="1:3" ht="24.95" customHeight="1">
      <c r="A138" s="108" t="s">
        <v>1940</v>
      </c>
      <c r="B138" s="91">
        <v>0</v>
      </c>
      <c r="C138" s="104"/>
    </row>
    <row r="139" spans="1:3" ht="24.95" customHeight="1">
      <c r="A139" s="108" t="s">
        <v>1941</v>
      </c>
      <c r="B139" s="91">
        <v>0</v>
      </c>
      <c r="C139" s="104"/>
    </row>
    <row r="140" spans="1:3" ht="24.95" customHeight="1">
      <c r="A140" s="107" t="s">
        <v>1942</v>
      </c>
      <c r="B140" s="91">
        <f t="shared" ref="B140" si="10">SUM(B141:B146)</f>
        <v>9905</v>
      </c>
      <c r="C140" s="104"/>
    </row>
    <row r="141" spans="1:3" ht="24.95" customHeight="1">
      <c r="A141" s="108" t="s">
        <v>1943</v>
      </c>
      <c r="B141" s="91">
        <v>1000</v>
      </c>
      <c r="C141" s="104"/>
    </row>
    <row r="142" spans="1:3" ht="24.95" customHeight="1">
      <c r="A142" s="108" t="s">
        <v>1944</v>
      </c>
      <c r="B142" s="91">
        <v>0</v>
      </c>
      <c r="C142" s="104"/>
    </row>
    <row r="143" spans="1:3" ht="24.95" customHeight="1">
      <c r="A143" s="108" t="s">
        <v>1945</v>
      </c>
      <c r="B143" s="91">
        <v>7034</v>
      </c>
      <c r="C143" s="104"/>
    </row>
    <row r="144" spans="1:3" ht="24.95" customHeight="1">
      <c r="A144" s="108" t="s">
        <v>1946</v>
      </c>
      <c r="B144" s="91">
        <v>0</v>
      </c>
      <c r="C144" s="104"/>
    </row>
    <row r="145" spans="1:3" ht="24.95" customHeight="1">
      <c r="A145" s="108" t="s">
        <v>1947</v>
      </c>
      <c r="B145" s="91">
        <v>0</v>
      </c>
      <c r="C145" s="104"/>
    </row>
    <row r="146" spans="1:3" ht="24.95" customHeight="1">
      <c r="A146" s="108" t="s">
        <v>1948</v>
      </c>
      <c r="B146" s="91">
        <v>1871</v>
      </c>
      <c r="C146" s="104"/>
    </row>
    <row r="147" spans="1:3" ht="24.95" customHeight="1">
      <c r="A147" s="107" t="s">
        <v>1949</v>
      </c>
      <c r="B147" s="91">
        <f t="shared" ref="B147" si="11">SUM(B148:B157)</f>
        <v>4475</v>
      </c>
      <c r="C147" s="104"/>
    </row>
    <row r="148" spans="1:3" ht="24.95" customHeight="1">
      <c r="A148" s="108" t="s">
        <v>1950</v>
      </c>
      <c r="B148" s="91">
        <v>723</v>
      </c>
      <c r="C148" s="104"/>
    </row>
    <row r="149" spans="1:3" ht="24.95" customHeight="1">
      <c r="A149" s="108" t="s">
        <v>1951</v>
      </c>
      <c r="B149" s="91">
        <v>524</v>
      </c>
      <c r="C149" s="104"/>
    </row>
    <row r="150" spans="1:3" ht="24.95" customHeight="1">
      <c r="A150" s="108" t="s">
        <v>1952</v>
      </c>
      <c r="B150" s="91">
        <v>113</v>
      </c>
      <c r="C150" s="104"/>
    </row>
    <row r="151" spans="1:3" ht="24.95" customHeight="1">
      <c r="A151" s="108" t="s">
        <v>1953</v>
      </c>
      <c r="B151" s="91">
        <v>0</v>
      </c>
      <c r="C151" s="104"/>
    </row>
    <row r="152" spans="1:3" ht="24.95" customHeight="1">
      <c r="A152" s="108" t="s">
        <v>1954</v>
      </c>
      <c r="B152" s="91">
        <v>905</v>
      </c>
      <c r="C152" s="104"/>
    </row>
    <row r="153" spans="1:3" ht="24.95" customHeight="1">
      <c r="A153" s="108" t="s">
        <v>1955</v>
      </c>
      <c r="B153" s="91">
        <v>0</v>
      </c>
      <c r="C153" s="104"/>
    </row>
    <row r="154" spans="1:3" ht="24.95" customHeight="1">
      <c r="A154" s="108" t="s">
        <v>1956</v>
      </c>
      <c r="B154" s="91">
        <v>2175</v>
      </c>
      <c r="C154" s="104"/>
    </row>
    <row r="155" spans="1:3" ht="24.95" customHeight="1">
      <c r="A155" s="108" t="s">
        <v>1957</v>
      </c>
      <c r="B155" s="91">
        <v>32</v>
      </c>
      <c r="C155" s="104"/>
    </row>
    <row r="156" spans="1:3" ht="24.95" customHeight="1">
      <c r="A156" s="108" t="s">
        <v>1958</v>
      </c>
      <c r="B156" s="91">
        <v>0</v>
      </c>
      <c r="C156" s="104"/>
    </row>
    <row r="157" spans="1:3" ht="24.95" customHeight="1">
      <c r="A157" s="108" t="s">
        <v>1959</v>
      </c>
      <c r="B157" s="91">
        <v>3</v>
      </c>
      <c r="C157" s="104"/>
    </row>
    <row r="158" spans="1:3" ht="24.95" customHeight="1">
      <c r="A158" s="107" t="s">
        <v>1960</v>
      </c>
      <c r="B158" s="91">
        <f t="shared" ref="B158" si="12">SUM(B159:B165)</f>
        <v>690</v>
      </c>
      <c r="C158" s="104"/>
    </row>
    <row r="159" spans="1:3" ht="24.95" customHeight="1">
      <c r="A159" s="108" t="s">
        <v>1961</v>
      </c>
      <c r="B159" s="91">
        <v>690</v>
      </c>
      <c r="C159" s="104"/>
    </row>
    <row r="160" spans="1:3" ht="24.95" customHeight="1">
      <c r="A160" s="108" t="s">
        <v>1962</v>
      </c>
      <c r="B160" s="91">
        <v>0</v>
      </c>
      <c r="C160" s="104"/>
    </row>
    <row r="161" spans="1:3" ht="24.95" customHeight="1">
      <c r="A161" s="108" t="s">
        <v>1963</v>
      </c>
      <c r="B161" s="91">
        <v>0</v>
      </c>
      <c r="C161" s="104"/>
    </row>
    <row r="162" spans="1:3" ht="24.95" customHeight="1">
      <c r="A162" s="108" t="s">
        <v>1964</v>
      </c>
      <c r="B162" s="91">
        <v>0</v>
      </c>
      <c r="C162" s="104"/>
    </row>
    <row r="163" spans="1:3" ht="24.95" customHeight="1">
      <c r="A163" s="108" t="s">
        <v>1965</v>
      </c>
      <c r="B163" s="91">
        <v>0</v>
      </c>
      <c r="C163" s="104"/>
    </row>
    <row r="164" spans="1:3" ht="24.95" customHeight="1">
      <c r="A164" s="108" t="s">
        <v>1966</v>
      </c>
      <c r="B164" s="91">
        <v>0</v>
      </c>
      <c r="C164" s="104"/>
    </row>
    <row r="165" spans="1:3" ht="24.95" customHeight="1">
      <c r="A165" s="108" t="s">
        <v>1967</v>
      </c>
      <c r="B165" s="91">
        <v>0</v>
      </c>
      <c r="C165" s="104"/>
    </row>
    <row r="166" spans="1:3" ht="24.95" customHeight="1">
      <c r="A166" s="107" t="s">
        <v>1968</v>
      </c>
      <c r="B166" s="91">
        <f t="shared" ref="B166" si="13">SUM(B167:B173)</f>
        <v>2023</v>
      </c>
      <c r="C166" s="104"/>
    </row>
    <row r="167" spans="1:3" ht="24.95" customHeight="1">
      <c r="A167" s="108" t="s">
        <v>1969</v>
      </c>
      <c r="B167" s="91">
        <v>0</v>
      </c>
      <c r="C167" s="104"/>
    </row>
    <row r="168" spans="1:3" ht="24.95" customHeight="1">
      <c r="A168" s="108" t="s">
        <v>1970</v>
      </c>
      <c r="B168" s="91">
        <v>1865</v>
      </c>
      <c r="C168" s="104"/>
    </row>
    <row r="169" spans="1:3" ht="24.95" customHeight="1">
      <c r="A169" s="108" t="s">
        <v>1971</v>
      </c>
      <c r="B169" s="91">
        <v>0</v>
      </c>
      <c r="C169" s="104"/>
    </row>
    <row r="170" spans="1:3" ht="24.95" customHeight="1">
      <c r="A170" s="108" t="s">
        <v>1972</v>
      </c>
      <c r="B170" s="91">
        <v>0</v>
      </c>
      <c r="C170" s="104"/>
    </row>
    <row r="171" spans="1:3" ht="24.95" customHeight="1">
      <c r="A171" s="108" t="s">
        <v>1973</v>
      </c>
      <c r="B171" s="91">
        <v>0</v>
      </c>
      <c r="C171" s="104"/>
    </row>
    <row r="172" spans="1:3" ht="24.95" customHeight="1">
      <c r="A172" s="108" t="s">
        <v>1974</v>
      </c>
      <c r="B172" s="91">
        <v>158</v>
      </c>
      <c r="C172" s="104"/>
    </row>
    <row r="173" spans="1:3" ht="24.95" customHeight="1">
      <c r="A173" s="108" t="s">
        <v>1975</v>
      </c>
      <c r="B173" s="91">
        <v>0</v>
      </c>
      <c r="C173" s="104"/>
    </row>
    <row r="174" spans="1:3" ht="24.95" customHeight="1">
      <c r="A174" s="107" t="s">
        <v>1976</v>
      </c>
      <c r="B174" s="91">
        <f t="shared" ref="B174" si="14">SUM(B175:B177)</f>
        <v>761</v>
      </c>
      <c r="C174" s="104"/>
    </row>
    <row r="175" spans="1:3" ht="24.95" customHeight="1">
      <c r="A175" s="108" t="s">
        <v>1977</v>
      </c>
      <c r="B175" s="91">
        <v>520</v>
      </c>
      <c r="C175" s="104"/>
    </row>
    <row r="176" spans="1:3" ht="24.95" customHeight="1">
      <c r="A176" s="108" t="s">
        <v>1978</v>
      </c>
      <c r="B176" s="91">
        <v>241</v>
      </c>
      <c r="C176" s="104"/>
    </row>
    <row r="177" spans="1:3" ht="24.95" customHeight="1">
      <c r="A177" s="108" t="s">
        <v>1979</v>
      </c>
      <c r="B177" s="91">
        <v>0</v>
      </c>
      <c r="C177" s="104"/>
    </row>
    <row r="178" spans="1:3" ht="24.95" customHeight="1">
      <c r="A178" s="107" t="s">
        <v>1980</v>
      </c>
      <c r="B178" s="91">
        <f t="shared" ref="B178" si="15">SUM(B179:B183)</f>
        <v>0</v>
      </c>
      <c r="C178" s="104"/>
    </row>
    <row r="179" spans="1:3" ht="24.95" customHeight="1">
      <c r="A179" s="108" t="s">
        <v>1981</v>
      </c>
      <c r="B179" s="91">
        <v>0</v>
      </c>
      <c r="C179" s="104"/>
    </row>
    <row r="180" spans="1:3" ht="24.95" customHeight="1">
      <c r="A180" s="108" t="s">
        <v>1982</v>
      </c>
      <c r="B180" s="91">
        <v>0</v>
      </c>
      <c r="C180" s="104"/>
    </row>
    <row r="181" spans="1:3" ht="24.95" customHeight="1">
      <c r="A181" s="108" t="s">
        <v>1983</v>
      </c>
      <c r="B181" s="91">
        <v>0</v>
      </c>
      <c r="C181" s="104"/>
    </row>
    <row r="182" spans="1:3" ht="24.95" customHeight="1">
      <c r="A182" s="108" t="s">
        <v>1984</v>
      </c>
      <c r="B182" s="91">
        <v>0</v>
      </c>
      <c r="C182" s="104"/>
    </row>
    <row r="183" spans="1:3" ht="24.95" customHeight="1">
      <c r="A183" s="108" t="s">
        <v>1985</v>
      </c>
      <c r="B183" s="91">
        <v>0</v>
      </c>
      <c r="C183" s="104"/>
    </row>
    <row r="184" spans="1:3" ht="24.95" customHeight="1">
      <c r="A184" s="107" t="s">
        <v>7</v>
      </c>
      <c r="B184" s="91">
        <f t="shared" ref="B184" si="16">SUM(B185:B193)</f>
        <v>0</v>
      </c>
      <c r="C184" s="104"/>
    </row>
    <row r="185" spans="1:3" ht="24.95" customHeight="1">
      <c r="A185" s="108" t="s">
        <v>1986</v>
      </c>
      <c r="B185" s="91">
        <v>0</v>
      </c>
      <c r="C185" s="104"/>
    </row>
    <row r="186" spans="1:3" ht="24.95" customHeight="1">
      <c r="A186" s="108" t="s">
        <v>1987</v>
      </c>
      <c r="B186" s="91">
        <v>0</v>
      </c>
      <c r="C186" s="104"/>
    </row>
    <row r="187" spans="1:3" ht="24.95" customHeight="1">
      <c r="A187" s="108" t="s">
        <v>1988</v>
      </c>
      <c r="B187" s="91">
        <v>0</v>
      </c>
      <c r="C187" s="104"/>
    </row>
    <row r="188" spans="1:3" ht="24.95" customHeight="1">
      <c r="A188" s="108" t="s">
        <v>1989</v>
      </c>
      <c r="B188" s="91">
        <v>0</v>
      </c>
      <c r="C188" s="104"/>
    </row>
    <row r="189" spans="1:3" ht="24.95" customHeight="1">
      <c r="A189" s="108" t="s">
        <v>1990</v>
      </c>
      <c r="B189" s="91">
        <v>0</v>
      </c>
      <c r="C189" s="104"/>
    </row>
    <row r="190" spans="1:3" ht="24.95" customHeight="1">
      <c r="A190" s="108" t="s">
        <v>1950</v>
      </c>
      <c r="B190" s="91">
        <v>0</v>
      </c>
      <c r="C190" s="104"/>
    </row>
    <row r="191" spans="1:3" ht="24.95" customHeight="1">
      <c r="A191" s="108" t="s">
        <v>1991</v>
      </c>
      <c r="B191" s="91">
        <v>0</v>
      </c>
      <c r="C191" s="104"/>
    </row>
    <row r="192" spans="1:3" ht="24.95" customHeight="1">
      <c r="A192" s="108" t="s">
        <v>1992</v>
      </c>
      <c r="B192" s="91">
        <v>0</v>
      </c>
      <c r="C192" s="104"/>
    </row>
    <row r="193" spans="1:3" ht="24.95" customHeight="1">
      <c r="A193" s="108" t="s">
        <v>1993</v>
      </c>
      <c r="B193" s="91">
        <v>0</v>
      </c>
      <c r="C193" s="104"/>
    </row>
    <row r="194" spans="1:3" ht="24.95" customHeight="1">
      <c r="A194" s="107" t="s">
        <v>1994</v>
      </c>
      <c r="B194" s="91">
        <f t="shared" ref="B194" si="17">SUM(B195:B199)</f>
        <v>60</v>
      </c>
      <c r="C194" s="104"/>
    </row>
    <row r="195" spans="1:3" ht="24.95" customHeight="1">
      <c r="A195" s="108" t="s">
        <v>1995</v>
      </c>
      <c r="B195" s="91">
        <v>60</v>
      </c>
      <c r="C195" s="104"/>
    </row>
    <row r="196" spans="1:3" ht="24.95" customHeight="1">
      <c r="A196" s="108" t="s">
        <v>1996</v>
      </c>
      <c r="B196" s="91">
        <v>0</v>
      </c>
      <c r="C196" s="104"/>
    </row>
    <row r="197" spans="1:3" ht="24.95" customHeight="1">
      <c r="A197" s="108" t="s">
        <v>1997</v>
      </c>
      <c r="B197" s="91">
        <v>0</v>
      </c>
      <c r="C197" s="104"/>
    </row>
    <row r="198" spans="1:3" ht="24.95" customHeight="1">
      <c r="A198" s="108" t="s">
        <v>1998</v>
      </c>
      <c r="B198" s="91">
        <v>0</v>
      </c>
      <c r="C198" s="104"/>
    </row>
    <row r="199" spans="1:3" ht="24.95" customHeight="1">
      <c r="A199" s="108" t="s">
        <v>1999</v>
      </c>
      <c r="B199" s="91">
        <v>0</v>
      </c>
      <c r="C199" s="104"/>
    </row>
    <row r="200" spans="1:3" ht="24.95" customHeight="1">
      <c r="A200" s="107" t="s">
        <v>2000</v>
      </c>
      <c r="B200" s="91">
        <f t="shared" ref="B200" si="18">SUM(B201:B203)</f>
        <v>648</v>
      </c>
      <c r="C200" s="104"/>
    </row>
    <row r="201" spans="1:3" ht="24.95" customHeight="1">
      <c r="A201" s="108" t="s">
        <v>2001</v>
      </c>
      <c r="B201" s="91">
        <v>648</v>
      </c>
      <c r="C201" s="104"/>
    </row>
    <row r="202" spans="1:3" ht="24.95" customHeight="1">
      <c r="A202" s="108" t="s">
        <v>2002</v>
      </c>
      <c r="B202" s="91">
        <v>0</v>
      </c>
      <c r="C202" s="104"/>
    </row>
    <row r="203" spans="1:3" ht="24.95" customHeight="1">
      <c r="A203" s="108" t="s">
        <v>2003</v>
      </c>
      <c r="B203" s="91">
        <v>0</v>
      </c>
      <c r="C203" s="104"/>
    </row>
    <row r="204" spans="1:3" ht="24.95" customHeight="1">
      <c r="A204" s="107" t="s">
        <v>2004</v>
      </c>
      <c r="B204" s="91">
        <f t="shared" ref="B204" si="19">SUM(B205:B209)</f>
        <v>52</v>
      </c>
      <c r="C204" s="104"/>
    </row>
    <row r="205" spans="1:3" ht="24.95" customHeight="1">
      <c r="A205" s="108" t="s">
        <v>2005</v>
      </c>
      <c r="B205" s="91">
        <v>52</v>
      </c>
      <c r="C205" s="104"/>
    </row>
    <row r="206" spans="1:3" ht="24.95" customHeight="1">
      <c r="A206" s="108" t="s">
        <v>2006</v>
      </c>
      <c r="B206" s="91">
        <v>0</v>
      </c>
      <c r="C206" s="104"/>
    </row>
    <row r="207" spans="1:3" ht="24.95" customHeight="1">
      <c r="A207" s="108" t="s">
        <v>2007</v>
      </c>
      <c r="B207" s="91">
        <v>0</v>
      </c>
      <c r="C207" s="104"/>
    </row>
    <row r="208" spans="1:3" ht="24.95" customHeight="1">
      <c r="A208" s="108" t="s">
        <v>2008</v>
      </c>
      <c r="B208" s="91">
        <v>0</v>
      </c>
      <c r="C208" s="104"/>
    </row>
    <row r="209" spans="1:3" ht="24.95" customHeight="1">
      <c r="A209" s="108" t="s">
        <v>2009</v>
      </c>
      <c r="B209" s="91">
        <v>0</v>
      </c>
      <c r="C209" s="104"/>
    </row>
    <row r="210" spans="1:3" ht="24.95" customHeight="1">
      <c r="A210" s="107" t="s">
        <v>2010</v>
      </c>
      <c r="B210" s="91">
        <f t="shared" ref="B210" si="20">SUM(B211:B218)</f>
        <v>459</v>
      </c>
      <c r="C210" s="104"/>
    </row>
    <row r="211" spans="1:3" ht="24.95" customHeight="1">
      <c r="A211" s="108" t="s">
        <v>2011</v>
      </c>
      <c r="B211" s="91">
        <v>288</v>
      </c>
      <c r="C211" s="104"/>
    </row>
    <row r="212" spans="1:3" ht="24.95" customHeight="1">
      <c r="A212" s="108" t="s">
        <v>2012</v>
      </c>
      <c r="B212" s="91">
        <v>0</v>
      </c>
      <c r="C212" s="104"/>
    </row>
    <row r="213" spans="1:3" ht="24.95" customHeight="1">
      <c r="A213" s="108" t="s">
        <v>2013</v>
      </c>
      <c r="B213" s="91">
        <v>0</v>
      </c>
      <c r="C213" s="104"/>
    </row>
    <row r="214" spans="1:3" ht="24.95" customHeight="1">
      <c r="A214" s="108" t="s">
        <v>2014</v>
      </c>
      <c r="B214" s="91">
        <v>0</v>
      </c>
      <c r="C214" s="104"/>
    </row>
    <row r="215" spans="1:3" ht="24.95" customHeight="1">
      <c r="A215" s="108" t="s">
        <v>2015</v>
      </c>
      <c r="B215" s="91">
        <v>0</v>
      </c>
      <c r="C215" s="104"/>
    </row>
    <row r="216" spans="1:3" ht="24.95" customHeight="1">
      <c r="A216" s="108" t="s">
        <v>2016</v>
      </c>
      <c r="B216" s="91">
        <v>0</v>
      </c>
      <c r="C216" s="104"/>
    </row>
    <row r="217" spans="1:3" ht="24.95" customHeight="1">
      <c r="A217" s="108" t="s">
        <v>2017</v>
      </c>
      <c r="B217" s="91">
        <v>171</v>
      </c>
      <c r="C217" s="104"/>
    </row>
    <row r="218" spans="1:3" ht="24.95" customHeight="1">
      <c r="A218" s="108" t="s">
        <v>2018</v>
      </c>
      <c r="B218" s="91">
        <v>0</v>
      </c>
      <c r="C218" s="104"/>
    </row>
    <row r="219" spans="1:3" ht="24.95" customHeight="1">
      <c r="A219" s="107" t="s">
        <v>2019</v>
      </c>
      <c r="B219" s="91">
        <v>0</v>
      </c>
      <c r="C219" s="104"/>
    </row>
    <row r="220" spans="1:3" ht="24.95" customHeight="1">
      <c r="A220" s="107" t="s">
        <v>2031</v>
      </c>
      <c r="B220" s="91">
        <f t="shared" ref="B220" si="21">SUM(B221:B222)</f>
        <v>9101</v>
      </c>
      <c r="C220" s="104"/>
    </row>
    <row r="221" spans="1:3" ht="24.95" customHeight="1">
      <c r="A221" s="108" t="s">
        <v>2020</v>
      </c>
      <c r="B221" s="91">
        <v>0</v>
      </c>
      <c r="C221" s="104"/>
    </row>
    <row r="222" spans="1:3" ht="24.95" customHeight="1">
      <c r="A222" s="108" t="s">
        <v>2032</v>
      </c>
      <c r="B222" s="91">
        <v>9101</v>
      </c>
      <c r="C222" s="104"/>
    </row>
    <row r="223" spans="1:3" ht="24.95" customHeight="1">
      <c r="A223" s="107" t="s">
        <v>2021</v>
      </c>
      <c r="B223" s="91">
        <f t="shared" ref="B223" si="22">SUM(B224:B226)</f>
        <v>0</v>
      </c>
      <c r="C223" s="104"/>
    </row>
    <row r="224" spans="1:3" ht="24.95" customHeight="1">
      <c r="A224" s="108" t="s">
        <v>2022</v>
      </c>
      <c r="B224" s="91">
        <v>0</v>
      </c>
      <c r="C224" s="104"/>
    </row>
    <row r="225" spans="1:2" ht="24.95" customHeight="1">
      <c r="A225" s="108" t="s">
        <v>2023</v>
      </c>
      <c r="B225" s="91">
        <v>0</v>
      </c>
    </row>
    <row r="226" spans="1:2" ht="24.95" customHeight="1">
      <c r="A226" s="108" t="s">
        <v>2024</v>
      </c>
      <c r="B226" s="91">
        <v>0</v>
      </c>
    </row>
    <row r="227" spans="1:2" ht="24.95" customHeight="1">
      <c r="A227" s="107" t="s">
        <v>2025</v>
      </c>
      <c r="B227" s="91">
        <f t="shared" ref="B227" si="23">SUM(B228:B230)</f>
        <v>0</v>
      </c>
    </row>
    <row r="228" spans="1:2" ht="24.95" customHeight="1">
      <c r="A228" s="108" t="s">
        <v>2026</v>
      </c>
      <c r="B228" s="91">
        <v>0</v>
      </c>
    </row>
    <row r="229" spans="1:2" ht="24.95" customHeight="1">
      <c r="A229" s="108" t="s">
        <v>2027</v>
      </c>
      <c r="B229" s="91">
        <v>0</v>
      </c>
    </row>
    <row r="230" spans="1:2" ht="24.95" customHeight="1">
      <c r="A230" s="108" t="s">
        <v>2028</v>
      </c>
      <c r="B230" s="91">
        <v>0</v>
      </c>
    </row>
    <row r="231" spans="1:2" ht="24.95" customHeight="1">
      <c r="A231" s="109" t="s">
        <v>2033</v>
      </c>
      <c r="B231" s="110">
        <f>SUM(B227,B223,B220,B210,B204,B200,B194,B184,B174,B178,B166,B158,B147,B140,B124,B110,B89,B82,B71,B60,B48,B42,B32,B4)</f>
        <v>41881</v>
      </c>
    </row>
  </sheetData>
  <mergeCells count="1">
    <mergeCell ref="A1:B1"/>
  </mergeCells>
  <phoneticPr fontId="2"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22" workbookViewId="0">
      <selection activeCell="H8" sqref="H8"/>
    </sheetView>
  </sheetViews>
  <sheetFormatPr defaultRowHeight="24.95" customHeight="1"/>
  <cols>
    <col min="1" max="1" width="37" style="2" customWidth="1"/>
    <col min="2" max="5" width="12.125" style="2" customWidth="1"/>
    <col min="6" max="16384" width="9" style="2"/>
  </cols>
  <sheetData>
    <row r="1" spans="1:5" ht="39" customHeight="1">
      <c r="A1" s="140" t="s">
        <v>2035</v>
      </c>
      <c r="B1" s="128"/>
      <c r="C1" s="128"/>
      <c r="D1" s="128"/>
      <c r="E1" s="128"/>
    </row>
    <row r="2" spans="1:5" ht="24.95" customHeight="1">
      <c r="E2" s="2" t="s">
        <v>376</v>
      </c>
    </row>
    <row r="3" spans="1:5" s="63" customFormat="1" ht="24.95" customHeight="1">
      <c r="A3" s="5" t="s">
        <v>377</v>
      </c>
      <c r="B3" s="5" t="s">
        <v>378</v>
      </c>
      <c r="C3" s="5" t="s">
        <v>379</v>
      </c>
      <c r="D3" s="5" t="s">
        <v>380</v>
      </c>
      <c r="E3" s="5" t="s">
        <v>381</v>
      </c>
    </row>
    <row r="4" spans="1:5" ht="24.95" customHeight="1">
      <c r="A4" s="61" t="s">
        <v>355</v>
      </c>
      <c r="B4" s="61">
        <v>1005</v>
      </c>
      <c r="C4" s="61">
        <v>348</v>
      </c>
      <c r="D4" s="61">
        <v>187</v>
      </c>
      <c r="E4" s="61">
        <v>470</v>
      </c>
    </row>
    <row r="5" spans="1:5" ht="24.95" customHeight="1">
      <c r="A5" s="61" t="s">
        <v>356</v>
      </c>
      <c r="B5" s="61"/>
      <c r="C5" s="61"/>
      <c r="D5" s="61"/>
      <c r="E5" s="61"/>
    </row>
    <row r="6" spans="1:5" ht="24.95" customHeight="1">
      <c r="A6" s="61" t="s">
        <v>357</v>
      </c>
      <c r="B6" s="61"/>
      <c r="C6" s="61"/>
      <c r="D6" s="61"/>
      <c r="E6" s="61"/>
    </row>
    <row r="7" spans="1:5" ht="24.95" customHeight="1">
      <c r="A7" s="61" t="s">
        <v>358</v>
      </c>
      <c r="B7" s="61">
        <v>1682</v>
      </c>
      <c r="C7" s="61">
        <v>666</v>
      </c>
      <c r="D7" s="61">
        <v>441</v>
      </c>
      <c r="E7" s="61">
        <v>575</v>
      </c>
    </row>
    <row r="8" spans="1:5" ht="24.95" customHeight="1">
      <c r="A8" s="61" t="s">
        <v>359</v>
      </c>
      <c r="B8" s="61">
        <v>776</v>
      </c>
      <c r="C8" s="61">
        <v>212</v>
      </c>
      <c r="D8" s="61">
        <v>110</v>
      </c>
      <c r="E8" s="61">
        <v>454</v>
      </c>
    </row>
    <row r="9" spans="1:5" ht="24.95" customHeight="1">
      <c r="A9" s="61" t="s">
        <v>360</v>
      </c>
      <c r="B9" s="61">
        <v>5087</v>
      </c>
      <c r="C9" s="61">
        <v>4024</v>
      </c>
      <c r="D9" s="61">
        <v>991</v>
      </c>
      <c r="E9" s="61">
        <v>72</v>
      </c>
    </row>
    <row r="10" spans="1:5" ht="24.95" customHeight="1">
      <c r="A10" s="61" t="s">
        <v>361</v>
      </c>
      <c r="B10" s="61">
        <v>839</v>
      </c>
      <c r="C10" s="61">
        <v>105</v>
      </c>
      <c r="D10" s="61">
        <v>77</v>
      </c>
      <c r="E10" s="61">
        <v>657</v>
      </c>
    </row>
    <row r="11" spans="1:5" ht="24.95" customHeight="1">
      <c r="A11" s="61" t="s">
        <v>362</v>
      </c>
      <c r="B11" s="61">
        <v>2237</v>
      </c>
      <c r="C11" s="61">
        <v>870</v>
      </c>
      <c r="D11" s="61">
        <v>475</v>
      </c>
      <c r="E11" s="61">
        <v>892</v>
      </c>
    </row>
    <row r="12" spans="1:5" ht="24.95" customHeight="1">
      <c r="A12" s="61" t="s">
        <v>363</v>
      </c>
      <c r="B12" s="61">
        <v>1621</v>
      </c>
      <c r="C12" s="61">
        <v>665</v>
      </c>
      <c r="D12" s="61">
        <v>336</v>
      </c>
      <c r="E12" s="61">
        <v>620</v>
      </c>
    </row>
    <row r="13" spans="1:5" ht="24.95" customHeight="1">
      <c r="A13" s="61" t="s">
        <v>364</v>
      </c>
      <c r="B13" s="61">
        <v>460</v>
      </c>
      <c r="C13" s="61">
        <v>44</v>
      </c>
      <c r="D13" s="61">
        <v>116</v>
      </c>
      <c r="E13" s="61">
        <v>300</v>
      </c>
    </row>
    <row r="14" spans="1:5" ht="24.95" customHeight="1">
      <c r="A14" s="61" t="s">
        <v>365</v>
      </c>
      <c r="B14" s="61">
        <v>9905</v>
      </c>
      <c r="C14" s="61">
        <v>1549</v>
      </c>
      <c r="D14" s="61">
        <v>1635</v>
      </c>
      <c r="E14" s="61">
        <v>6721</v>
      </c>
    </row>
    <row r="15" spans="1:5" ht="24.95" customHeight="1">
      <c r="A15" s="61" t="s">
        <v>366</v>
      </c>
      <c r="B15" s="61">
        <v>4475</v>
      </c>
      <c r="C15" s="61">
        <v>321</v>
      </c>
      <c r="D15" s="61">
        <v>362</v>
      </c>
      <c r="E15" s="61">
        <v>3792</v>
      </c>
    </row>
    <row r="16" spans="1:5" ht="24.95" customHeight="1">
      <c r="A16" s="61" t="s">
        <v>367</v>
      </c>
      <c r="B16" s="61">
        <v>690</v>
      </c>
      <c r="C16" s="61">
        <v>5</v>
      </c>
      <c r="D16" s="61">
        <v>336</v>
      </c>
      <c r="E16" s="61">
        <v>349</v>
      </c>
    </row>
    <row r="17" spans="1:5" ht="24.95" customHeight="1">
      <c r="A17" s="61" t="s">
        <v>368</v>
      </c>
      <c r="B17" s="61">
        <v>2023</v>
      </c>
      <c r="C17" s="61">
        <v>1119</v>
      </c>
      <c r="D17" s="61">
        <v>279</v>
      </c>
      <c r="E17" s="61">
        <v>625</v>
      </c>
    </row>
    <row r="18" spans="1:5" ht="24.95" customHeight="1">
      <c r="A18" s="61" t="s">
        <v>369</v>
      </c>
      <c r="B18" s="61">
        <v>761</v>
      </c>
      <c r="C18" s="61">
        <v>292</v>
      </c>
      <c r="D18" s="61">
        <v>507</v>
      </c>
      <c r="E18" s="61">
        <v>-38</v>
      </c>
    </row>
    <row r="19" spans="1:5" ht="24.95" customHeight="1">
      <c r="A19" s="61" t="s">
        <v>370</v>
      </c>
      <c r="B19" s="61"/>
      <c r="C19" s="61"/>
      <c r="D19" s="61"/>
      <c r="E19" s="61"/>
    </row>
    <row r="20" spans="1:5" ht="24.95" customHeight="1">
      <c r="A20" s="61" t="s">
        <v>371</v>
      </c>
      <c r="B20" s="61">
        <v>60</v>
      </c>
      <c r="C20" s="61"/>
      <c r="D20" s="61"/>
      <c r="E20" s="61">
        <v>60</v>
      </c>
    </row>
    <row r="21" spans="1:5" ht="24.95" customHeight="1">
      <c r="A21" s="61" t="s">
        <v>372</v>
      </c>
      <c r="B21" s="61">
        <v>648</v>
      </c>
      <c r="C21" s="61"/>
      <c r="D21" s="61"/>
      <c r="E21" s="61">
        <v>648</v>
      </c>
    </row>
    <row r="22" spans="1:5" ht="24.95" customHeight="1">
      <c r="A22" s="61" t="s">
        <v>373</v>
      </c>
      <c r="B22" s="61">
        <v>52</v>
      </c>
      <c r="C22" s="61"/>
      <c r="D22" s="61"/>
      <c r="E22" s="61">
        <v>52</v>
      </c>
    </row>
    <row r="23" spans="1:5" ht="24.95" customHeight="1">
      <c r="A23" s="96" t="s">
        <v>2034</v>
      </c>
      <c r="B23" s="61">
        <v>9560</v>
      </c>
      <c r="C23" s="61">
        <v>1577</v>
      </c>
      <c r="D23" s="61">
        <v>7569</v>
      </c>
      <c r="E23" s="61">
        <v>414</v>
      </c>
    </row>
    <row r="24" spans="1:5" ht="24.95" customHeight="1">
      <c r="A24" s="64" t="s">
        <v>382</v>
      </c>
      <c r="B24" s="61">
        <f>SUM(B4:B23)</f>
        <v>41881</v>
      </c>
      <c r="C24" s="61">
        <f t="shared" ref="C24:E24" si="0">SUM(C4:C23)</f>
        <v>11797</v>
      </c>
      <c r="D24" s="61">
        <f t="shared" si="0"/>
        <v>13421</v>
      </c>
      <c r="E24" s="61">
        <f t="shared" si="0"/>
        <v>16663</v>
      </c>
    </row>
  </sheetData>
  <autoFilter ref="A3:E24"/>
  <mergeCells count="1">
    <mergeCell ref="A1:E1"/>
  </mergeCells>
  <phoneticPr fontId="2"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16" workbookViewId="0">
      <selection activeCell="F5" sqref="F5"/>
    </sheetView>
  </sheetViews>
  <sheetFormatPr defaultRowHeight="30" customHeight="1"/>
  <cols>
    <col min="1" max="1" width="37.5" style="18" customWidth="1"/>
    <col min="2" max="2" width="21.75" style="18" customWidth="1"/>
    <col min="3" max="3" width="20.875" style="18" customWidth="1"/>
    <col min="4" max="16384" width="9" style="18"/>
  </cols>
  <sheetData>
    <row r="1" spans="1:3" ht="30" customHeight="1">
      <c r="A1" s="135" t="s">
        <v>2036</v>
      </c>
      <c r="B1" s="135"/>
      <c r="C1" s="135"/>
    </row>
    <row r="2" spans="1:3" ht="24.95" customHeight="1">
      <c r="C2" s="19" t="s">
        <v>76</v>
      </c>
    </row>
    <row r="3" spans="1:3" s="39" customFormat="1" ht="27.75" customHeight="1">
      <c r="A3" s="30" t="s">
        <v>2037</v>
      </c>
      <c r="B3" s="30" t="s">
        <v>388</v>
      </c>
      <c r="C3" s="111" t="s">
        <v>2040</v>
      </c>
    </row>
    <row r="4" spans="1:3" ht="27.75" customHeight="1">
      <c r="A4" s="112" t="s">
        <v>1802</v>
      </c>
      <c r="B4" s="97">
        <v>5451</v>
      </c>
      <c r="C4" s="71">
        <v>253</v>
      </c>
    </row>
    <row r="5" spans="1:3" ht="27.75" customHeight="1">
      <c r="A5" s="112" t="s">
        <v>1803</v>
      </c>
      <c r="B5" s="97">
        <v>300</v>
      </c>
      <c r="C5" s="71"/>
    </row>
    <row r="6" spans="1:3" ht="27.75" customHeight="1">
      <c r="A6" s="112" t="s">
        <v>1804</v>
      </c>
      <c r="B6" s="97">
        <v>2786</v>
      </c>
      <c r="C6" s="71">
        <v>708</v>
      </c>
    </row>
    <row r="7" spans="1:3" ht="27.75" customHeight="1">
      <c r="A7" s="112" t="s">
        <v>1567</v>
      </c>
      <c r="B7" s="97">
        <v>454</v>
      </c>
      <c r="C7" s="71">
        <v>3</v>
      </c>
    </row>
    <row r="8" spans="1:3" ht="27.75" customHeight="1">
      <c r="A8" s="112" t="s">
        <v>103</v>
      </c>
      <c r="B8" s="97">
        <v>2627</v>
      </c>
      <c r="C8" s="71">
        <v>750</v>
      </c>
    </row>
    <row r="9" spans="1:3" ht="27.75" customHeight="1">
      <c r="A9" s="112" t="s">
        <v>108</v>
      </c>
      <c r="B9" s="97">
        <v>11107</v>
      </c>
      <c r="C9" s="71">
        <v>1630</v>
      </c>
    </row>
    <row r="10" spans="1:3" ht="27.75" customHeight="1">
      <c r="A10" s="112" t="s">
        <v>119</v>
      </c>
      <c r="B10" s="97">
        <v>10012</v>
      </c>
      <c r="C10" s="71">
        <v>1427</v>
      </c>
    </row>
    <row r="11" spans="1:3" ht="27.75" customHeight="1">
      <c r="A11" s="112" t="s">
        <v>143</v>
      </c>
      <c r="B11" s="97">
        <v>1216</v>
      </c>
      <c r="C11" s="71">
        <v>13</v>
      </c>
    </row>
    <row r="12" spans="1:3" ht="27.75" customHeight="1">
      <c r="A12" s="112" t="s">
        <v>154</v>
      </c>
      <c r="B12" s="97">
        <v>1</v>
      </c>
      <c r="C12" s="71">
        <v>0</v>
      </c>
    </row>
    <row r="13" spans="1:3" ht="27.75" customHeight="1">
      <c r="A13" s="112" t="s">
        <v>191</v>
      </c>
      <c r="B13" s="97">
        <v>3405</v>
      </c>
      <c r="C13" s="71">
        <v>2237</v>
      </c>
    </row>
    <row r="14" spans="1:3" ht="27.75" customHeight="1">
      <c r="A14" s="112" t="s">
        <v>196</v>
      </c>
      <c r="B14" s="97">
        <v>582</v>
      </c>
      <c r="C14" s="71"/>
    </row>
    <row r="15" spans="1:3" ht="27.75" customHeight="1">
      <c r="A15" s="112" t="s">
        <v>203</v>
      </c>
      <c r="B15" s="97">
        <v>188</v>
      </c>
      <c r="C15" s="71"/>
    </row>
    <row r="16" spans="1:3" ht="27.75" customHeight="1">
      <c r="A16" s="112" t="s">
        <v>1805</v>
      </c>
      <c r="B16" s="97">
        <v>484</v>
      </c>
      <c r="C16" s="71"/>
    </row>
    <row r="17" spans="1:3" ht="27.75" customHeight="1">
      <c r="A17" s="112" t="s">
        <v>1806</v>
      </c>
      <c r="B17" s="97">
        <v>80</v>
      </c>
      <c r="C17" s="71"/>
    </row>
    <row r="18" spans="1:3" s="70" customFormat="1" ht="27.75" customHeight="1">
      <c r="A18" s="112" t="s">
        <v>2038</v>
      </c>
      <c r="B18" s="97">
        <v>9144</v>
      </c>
      <c r="C18" s="71">
        <v>2380</v>
      </c>
    </row>
    <row r="19" spans="1:3" s="70" customFormat="1" ht="27.75" customHeight="1">
      <c r="A19" s="80" t="s">
        <v>2039</v>
      </c>
      <c r="B19" s="97">
        <f>SUM(B4:B18)</f>
        <v>47837</v>
      </c>
      <c r="C19" s="97">
        <f>SUM(C4:C18)</f>
        <v>9401</v>
      </c>
    </row>
    <row r="20" spans="1:3" ht="24.95" customHeight="1"/>
    <row r="21" spans="1:3" ht="24.95" customHeight="1"/>
    <row r="22" spans="1:3" ht="24.95" customHeight="1"/>
    <row r="23" spans="1:3" ht="24.95" customHeight="1"/>
    <row r="24" spans="1:3" ht="24.95" customHeight="1"/>
    <row r="25" spans="1:3" ht="24.95" customHeight="1"/>
    <row r="26" spans="1:3" ht="24.95" customHeight="1"/>
    <row r="27" spans="1:3" ht="24.95" customHeight="1"/>
    <row r="28" spans="1:3" ht="24.95" customHeight="1"/>
    <row r="29" spans="1:3" ht="24.95" customHeight="1"/>
    <row r="30" spans="1:3" ht="24.95" customHeight="1"/>
    <row r="31" spans="1:3" ht="24.95" customHeight="1"/>
  </sheetData>
  <mergeCells count="1">
    <mergeCell ref="A1:C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9"/>
  <sheetViews>
    <sheetView showZeros="0" topLeftCell="A73" workbookViewId="0">
      <selection activeCell="D4" sqref="D4"/>
    </sheetView>
  </sheetViews>
  <sheetFormatPr defaultColWidth="12.125" defaultRowHeight="24.95" customHeight="1"/>
  <cols>
    <col min="1" max="1" width="41.75" style="9" customWidth="1"/>
    <col min="2" max="2" width="19.5" style="9" customWidth="1"/>
    <col min="3" max="3" width="40.625" style="9" customWidth="1"/>
    <col min="4" max="4" width="19.5" style="9" customWidth="1"/>
    <col min="5" max="256" width="12.125" style="35"/>
    <col min="257" max="257" width="41.75" style="35" customWidth="1"/>
    <col min="258" max="258" width="19.5" style="35" customWidth="1"/>
    <col min="259" max="259" width="40.625" style="35" customWidth="1"/>
    <col min="260" max="260" width="19.5" style="35" customWidth="1"/>
    <col min="261" max="512" width="12.125" style="35"/>
    <col min="513" max="513" width="41.75" style="35" customWidth="1"/>
    <col min="514" max="514" width="19.5" style="35" customWidth="1"/>
    <col min="515" max="515" width="40.625" style="35" customWidth="1"/>
    <col min="516" max="516" width="19.5" style="35" customWidth="1"/>
    <col min="517" max="768" width="12.125" style="35"/>
    <col min="769" max="769" width="41.75" style="35" customWidth="1"/>
    <col min="770" max="770" width="19.5" style="35" customWidth="1"/>
    <col min="771" max="771" width="40.625" style="35" customWidth="1"/>
    <col min="772" max="772" width="19.5" style="35" customWidth="1"/>
    <col min="773" max="1024" width="12.125" style="35"/>
    <col min="1025" max="1025" width="41.75" style="35" customWidth="1"/>
    <col min="1026" max="1026" width="19.5" style="35" customWidth="1"/>
    <col min="1027" max="1027" width="40.625" style="35" customWidth="1"/>
    <col min="1028" max="1028" width="19.5" style="35" customWidth="1"/>
    <col min="1029" max="1280" width="12.125" style="35"/>
    <col min="1281" max="1281" width="41.75" style="35" customWidth="1"/>
    <col min="1282" max="1282" width="19.5" style="35" customWidth="1"/>
    <col min="1283" max="1283" width="40.625" style="35" customWidth="1"/>
    <col min="1284" max="1284" width="19.5" style="35" customWidth="1"/>
    <col min="1285" max="1536" width="12.125" style="35"/>
    <col min="1537" max="1537" width="41.75" style="35" customWidth="1"/>
    <col min="1538" max="1538" width="19.5" style="35" customWidth="1"/>
    <col min="1539" max="1539" width="40.625" style="35" customWidth="1"/>
    <col min="1540" max="1540" width="19.5" style="35" customWidth="1"/>
    <col min="1541" max="1792" width="12.125" style="35"/>
    <col min="1793" max="1793" width="41.75" style="35" customWidth="1"/>
    <col min="1794" max="1794" width="19.5" style="35" customWidth="1"/>
    <col min="1795" max="1795" width="40.625" style="35" customWidth="1"/>
    <col min="1796" max="1796" width="19.5" style="35" customWidth="1"/>
    <col min="1797" max="2048" width="12.125" style="35"/>
    <col min="2049" max="2049" width="41.75" style="35" customWidth="1"/>
    <col min="2050" max="2050" width="19.5" style="35" customWidth="1"/>
    <col min="2051" max="2051" width="40.625" style="35" customWidth="1"/>
    <col min="2052" max="2052" width="19.5" style="35" customWidth="1"/>
    <col min="2053" max="2304" width="12.125" style="35"/>
    <col min="2305" max="2305" width="41.75" style="35" customWidth="1"/>
    <col min="2306" max="2306" width="19.5" style="35" customWidth="1"/>
    <col min="2307" max="2307" width="40.625" style="35" customWidth="1"/>
    <col min="2308" max="2308" width="19.5" style="35" customWidth="1"/>
    <col min="2309" max="2560" width="12.125" style="35"/>
    <col min="2561" max="2561" width="41.75" style="35" customWidth="1"/>
    <col min="2562" max="2562" width="19.5" style="35" customWidth="1"/>
    <col min="2563" max="2563" width="40.625" style="35" customWidth="1"/>
    <col min="2564" max="2564" width="19.5" style="35" customWidth="1"/>
    <col min="2565" max="2816" width="12.125" style="35"/>
    <col min="2817" max="2817" width="41.75" style="35" customWidth="1"/>
    <col min="2818" max="2818" width="19.5" style="35" customWidth="1"/>
    <col min="2819" max="2819" width="40.625" style="35" customWidth="1"/>
    <col min="2820" max="2820" width="19.5" style="35" customWidth="1"/>
    <col min="2821" max="3072" width="12.125" style="35"/>
    <col min="3073" max="3073" width="41.75" style="35" customWidth="1"/>
    <col min="3074" max="3074" width="19.5" style="35" customWidth="1"/>
    <col min="3075" max="3075" width="40.625" style="35" customWidth="1"/>
    <col min="3076" max="3076" width="19.5" style="35" customWidth="1"/>
    <col min="3077" max="3328" width="12.125" style="35"/>
    <col min="3329" max="3329" width="41.75" style="35" customWidth="1"/>
    <col min="3330" max="3330" width="19.5" style="35" customWidth="1"/>
    <col min="3331" max="3331" width="40.625" style="35" customWidth="1"/>
    <col min="3332" max="3332" width="19.5" style="35" customWidth="1"/>
    <col min="3333" max="3584" width="12.125" style="35"/>
    <col min="3585" max="3585" width="41.75" style="35" customWidth="1"/>
    <col min="3586" max="3586" width="19.5" style="35" customWidth="1"/>
    <col min="3587" max="3587" width="40.625" style="35" customWidth="1"/>
    <col min="3588" max="3588" width="19.5" style="35" customWidth="1"/>
    <col min="3589" max="3840" width="12.125" style="35"/>
    <col min="3841" max="3841" width="41.75" style="35" customWidth="1"/>
    <col min="3842" max="3842" width="19.5" style="35" customWidth="1"/>
    <col min="3843" max="3843" width="40.625" style="35" customWidth="1"/>
    <col min="3844" max="3844" width="19.5" style="35" customWidth="1"/>
    <col min="3845" max="4096" width="12.125" style="35"/>
    <col min="4097" max="4097" width="41.75" style="35" customWidth="1"/>
    <col min="4098" max="4098" width="19.5" style="35" customWidth="1"/>
    <col min="4099" max="4099" width="40.625" style="35" customWidth="1"/>
    <col min="4100" max="4100" width="19.5" style="35" customWidth="1"/>
    <col min="4101" max="4352" width="12.125" style="35"/>
    <col min="4353" max="4353" width="41.75" style="35" customWidth="1"/>
    <col min="4354" max="4354" width="19.5" style="35" customWidth="1"/>
    <col min="4355" max="4355" width="40.625" style="35" customWidth="1"/>
    <col min="4356" max="4356" width="19.5" style="35" customWidth="1"/>
    <col min="4357" max="4608" width="12.125" style="35"/>
    <col min="4609" max="4609" width="41.75" style="35" customWidth="1"/>
    <col min="4610" max="4610" width="19.5" style="35" customWidth="1"/>
    <col min="4611" max="4611" width="40.625" style="35" customWidth="1"/>
    <col min="4612" max="4612" width="19.5" style="35" customWidth="1"/>
    <col min="4613" max="4864" width="12.125" style="35"/>
    <col min="4865" max="4865" width="41.75" style="35" customWidth="1"/>
    <col min="4866" max="4866" width="19.5" style="35" customWidth="1"/>
    <col min="4867" max="4867" width="40.625" style="35" customWidth="1"/>
    <col min="4868" max="4868" width="19.5" style="35" customWidth="1"/>
    <col min="4869" max="5120" width="12.125" style="35"/>
    <col min="5121" max="5121" width="41.75" style="35" customWidth="1"/>
    <col min="5122" max="5122" width="19.5" style="35" customWidth="1"/>
    <col min="5123" max="5123" width="40.625" style="35" customWidth="1"/>
    <col min="5124" max="5124" width="19.5" style="35" customWidth="1"/>
    <col min="5125" max="5376" width="12.125" style="35"/>
    <col min="5377" max="5377" width="41.75" style="35" customWidth="1"/>
    <col min="5378" max="5378" width="19.5" style="35" customWidth="1"/>
    <col min="5379" max="5379" width="40.625" style="35" customWidth="1"/>
    <col min="5380" max="5380" width="19.5" style="35" customWidth="1"/>
    <col min="5381" max="5632" width="12.125" style="35"/>
    <col min="5633" max="5633" width="41.75" style="35" customWidth="1"/>
    <col min="5634" max="5634" width="19.5" style="35" customWidth="1"/>
    <col min="5635" max="5635" width="40.625" style="35" customWidth="1"/>
    <col min="5636" max="5636" width="19.5" style="35" customWidth="1"/>
    <col min="5637" max="5888" width="12.125" style="35"/>
    <col min="5889" max="5889" width="41.75" style="35" customWidth="1"/>
    <col min="5890" max="5890" width="19.5" style="35" customWidth="1"/>
    <col min="5891" max="5891" width="40.625" style="35" customWidth="1"/>
    <col min="5892" max="5892" width="19.5" style="35" customWidth="1"/>
    <col min="5893" max="6144" width="12.125" style="35"/>
    <col min="6145" max="6145" width="41.75" style="35" customWidth="1"/>
    <col min="6146" max="6146" width="19.5" style="35" customWidth="1"/>
    <col min="6147" max="6147" width="40.625" style="35" customWidth="1"/>
    <col min="6148" max="6148" width="19.5" style="35" customWidth="1"/>
    <col min="6149" max="6400" width="12.125" style="35"/>
    <col min="6401" max="6401" width="41.75" style="35" customWidth="1"/>
    <col min="6402" max="6402" width="19.5" style="35" customWidth="1"/>
    <col min="6403" max="6403" width="40.625" style="35" customWidth="1"/>
    <col min="6404" max="6404" width="19.5" style="35" customWidth="1"/>
    <col min="6405" max="6656" width="12.125" style="35"/>
    <col min="6657" max="6657" width="41.75" style="35" customWidth="1"/>
    <col min="6658" max="6658" width="19.5" style="35" customWidth="1"/>
    <col min="6659" max="6659" width="40.625" style="35" customWidth="1"/>
    <col min="6660" max="6660" width="19.5" style="35" customWidth="1"/>
    <col min="6661" max="6912" width="12.125" style="35"/>
    <col min="6913" max="6913" width="41.75" style="35" customWidth="1"/>
    <col min="6914" max="6914" width="19.5" style="35" customWidth="1"/>
    <col min="6915" max="6915" width="40.625" style="35" customWidth="1"/>
    <col min="6916" max="6916" width="19.5" style="35" customWidth="1"/>
    <col min="6917" max="7168" width="12.125" style="35"/>
    <col min="7169" max="7169" width="41.75" style="35" customWidth="1"/>
    <col min="7170" max="7170" width="19.5" style="35" customWidth="1"/>
    <col min="7171" max="7171" width="40.625" style="35" customWidth="1"/>
    <col min="7172" max="7172" width="19.5" style="35" customWidth="1"/>
    <col min="7173" max="7424" width="12.125" style="35"/>
    <col min="7425" max="7425" width="41.75" style="35" customWidth="1"/>
    <col min="7426" max="7426" width="19.5" style="35" customWidth="1"/>
    <col min="7427" max="7427" width="40.625" style="35" customWidth="1"/>
    <col min="7428" max="7428" width="19.5" style="35" customWidth="1"/>
    <col min="7429" max="7680" width="12.125" style="35"/>
    <col min="7681" max="7681" width="41.75" style="35" customWidth="1"/>
    <col min="7682" max="7682" width="19.5" style="35" customWidth="1"/>
    <col min="7683" max="7683" width="40.625" style="35" customWidth="1"/>
    <col min="7684" max="7684" width="19.5" style="35" customWidth="1"/>
    <col min="7685" max="7936" width="12.125" style="35"/>
    <col min="7937" max="7937" width="41.75" style="35" customWidth="1"/>
    <col min="7938" max="7938" width="19.5" style="35" customWidth="1"/>
    <col min="7939" max="7939" width="40.625" style="35" customWidth="1"/>
    <col min="7940" max="7940" width="19.5" style="35" customWidth="1"/>
    <col min="7941" max="8192" width="12.125" style="35"/>
    <col min="8193" max="8193" width="41.75" style="35" customWidth="1"/>
    <col min="8194" max="8194" width="19.5" style="35" customWidth="1"/>
    <col min="8195" max="8195" width="40.625" style="35" customWidth="1"/>
    <col min="8196" max="8196" width="19.5" style="35" customWidth="1"/>
    <col min="8197" max="8448" width="12.125" style="35"/>
    <col min="8449" max="8449" width="41.75" style="35" customWidth="1"/>
    <col min="8450" max="8450" width="19.5" style="35" customWidth="1"/>
    <col min="8451" max="8451" width="40.625" style="35" customWidth="1"/>
    <col min="8452" max="8452" width="19.5" style="35" customWidth="1"/>
    <col min="8453" max="8704" width="12.125" style="35"/>
    <col min="8705" max="8705" width="41.75" style="35" customWidth="1"/>
    <col min="8706" max="8706" width="19.5" style="35" customWidth="1"/>
    <col min="8707" max="8707" width="40.625" style="35" customWidth="1"/>
    <col min="8708" max="8708" width="19.5" style="35" customWidth="1"/>
    <col min="8709" max="8960" width="12.125" style="35"/>
    <col min="8961" max="8961" width="41.75" style="35" customWidth="1"/>
    <col min="8962" max="8962" width="19.5" style="35" customWidth="1"/>
    <col min="8963" max="8963" width="40.625" style="35" customWidth="1"/>
    <col min="8964" max="8964" width="19.5" style="35" customWidth="1"/>
    <col min="8965" max="9216" width="12.125" style="35"/>
    <col min="9217" max="9217" width="41.75" style="35" customWidth="1"/>
    <col min="9218" max="9218" width="19.5" style="35" customWidth="1"/>
    <col min="9219" max="9219" width="40.625" style="35" customWidth="1"/>
    <col min="9220" max="9220" width="19.5" style="35" customWidth="1"/>
    <col min="9221" max="9472" width="12.125" style="35"/>
    <col min="9473" max="9473" width="41.75" style="35" customWidth="1"/>
    <col min="9474" max="9474" width="19.5" style="35" customWidth="1"/>
    <col min="9475" max="9475" width="40.625" style="35" customWidth="1"/>
    <col min="9476" max="9476" width="19.5" style="35" customWidth="1"/>
    <col min="9477" max="9728" width="12.125" style="35"/>
    <col min="9729" max="9729" width="41.75" style="35" customWidth="1"/>
    <col min="9730" max="9730" width="19.5" style="35" customWidth="1"/>
    <col min="9731" max="9731" width="40.625" style="35" customWidth="1"/>
    <col min="9732" max="9732" width="19.5" style="35" customWidth="1"/>
    <col min="9733" max="9984" width="12.125" style="35"/>
    <col min="9985" max="9985" width="41.75" style="35" customWidth="1"/>
    <col min="9986" max="9986" width="19.5" style="35" customWidth="1"/>
    <col min="9987" max="9987" width="40.625" style="35" customWidth="1"/>
    <col min="9988" max="9988" width="19.5" style="35" customWidth="1"/>
    <col min="9989" max="10240" width="12.125" style="35"/>
    <col min="10241" max="10241" width="41.75" style="35" customWidth="1"/>
    <col min="10242" max="10242" width="19.5" style="35" customWidth="1"/>
    <col min="10243" max="10243" width="40.625" style="35" customWidth="1"/>
    <col min="10244" max="10244" width="19.5" style="35" customWidth="1"/>
    <col min="10245" max="10496" width="12.125" style="35"/>
    <col min="10497" max="10497" width="41.75" style="35" customWidth="1"/>
    <col min="10498" max="10498" width="19.5" style="35" customWidth="1"/>
    <col min="10499" max="10499" width="40.625" style="35" customWidth="1"/>
    <col min="10500" max="10500" width="19.5" style="35" customWidth="1"/>
    <col min="10501" max="10752" width="12.125" style="35"/>
    <col min="10753" max="10753" width="41.75" style="35" customWidth="1"/>
    <col min="10754" max="10754" width="19.5" style="35" customWidth="1"/>
    <col min="10755" max="10755" width="40.625" style="35" customWidth="1"/>
    <col min="10756" max="10756" width="19.5" style="35" customWidth="1"/>
    <col min="10757" max="11008" width="12.125" style="35"/>
    <col min="11009" max="11009" width="41.75" style="35" customWidth="1"/>
    <col min="11010" max="11010" width="19.5" style="35" customWidth="1"/>
    <col min="11011" max="11011" width="40.625" style="35" customWidth="1"/>
    <col min="11012" max="11012" width="19.5" style="35" customWidth="1"/>
    <col min="11013" max="11264" width="12.125" style="35"/>
    <col min="11265" max="11265" width="41.75" style="35" customWidth="1"/>
    <col min="11266" max="11266" width="19.5" style="35" customWidth="1"/>
    <col min="11267" max="11267" width="40.625" style="35" customWidth="1"/>
    <col min="11268" max="11268" width="19.5" style="35" customWidth="1"/>
    <col min="11269" max="11520" width="12.125" style="35"/>
    <col min="11521" max="11521" width="41.75" style="35" customWidth="1"/>
    <col min="11522" max="11522" width="19.5" style="35" customWidth="1"/>
    <col min="11523" max="11523" width="40.625" style="35" customWidth="1"/>
    <col min="11524" max="11524" width="19.5" style="35" customWidth="1"/>
    <col min="11525" max="11776" width="12.125" style="35"/>
    <col min="11777" max="11777" width="41.75" style="35" customWidth="1"/>
    <col min="11778" max="11778" width="19.5" style="35" customWidth="1"/>
    <col min="11779" max="11779" width="40.625" style="35" customWidth="1"/>
    <col min="11780" max="11780" width="19.5" style="35" customWidth="1"/>
    <col min="11781" max="12032" width="12.125" style="35"/>
    <col min="12033" max="12033" width="41.75" style="35" customWidth="1"/>
    <col min="12034" max="12034" width="19.5" style="35" customWidth="1"/>
    <col min="12035" max="12035" width="40.625" style="35" customWidth="1"/>
    <col min="12036" max="12036" width="19.5" style="35" customWidth="1"/>
    <col min="12037" max="12288" width="12.125" style="35"/>
    <col min="12289" max="12289" width="41.75" style="35" customWidth="1"/>
    <col min="12290" max="12290" width="19.5" style="35" customWidth="1"/>
    <col min="12291" max="12291" width="40.625" style="35" customWidth="1"/>
    <col min="12292" max="12292" width="19.5" style="35" customWidth="1"/>
    <col min="12293" max="12544" width="12.125" style="35"/>
    <col min="12545" max="12545" width="41.75" style="35" customWidth="1"/>
    <col min="12546" max="12546" width="19.5" style="35" customWidth="1"/>
    <col min="12547" max="12547" width="40.625" style="35" customWidth="1"/>
    <col min="12548" max="12548" width="19.5" style="35" customWidth="1"/>
    <col min="12549" max="12800" width="12.125" style="35"/>
    <col min="12801" max="12801" width="41.75" style="35" customWidth="1"/>
    <col min="12802" max="12802" width="19.5" style="35" customWidth="1"/>
    <col min="12803" max="12803" width="40.625" style="35" customWidth="1"/>
    <col min="12804" max="12804" width="19.5" style="35" customWidth="1"/>
    <col min="12805" max="13056" width="12.125" style="35"/>
    <col min="13057" max="13057" width="41.75" style="35" customWidth="1"/>
    <col min="13058" max="13058" width="19.5" style="35" customWidth="1"/>
    <col min="13059" max="13059" width="40.625" style="35" customWidth="1"/>
    <col min="13060" max="13060" width="19.5" style="35" customWidth="1"/>
    <col min="13061" max="13312" width="12.125" style="35"/>
    <col min="13313" max="13313" width="41.75" style="35" customWidth="1"/>
    <col min="13314" max="13314" width="19.5" style="35" customWidth="1"/>
    <col min="13315" max="13315" width="40.625" style="35" customWidth="1"/>
    <col min="13316" max="13316" width="19.5" style="35" customWidth="1"/>
    <col min="13317" max="13568" width="12.125" style="35"/>
    <col min="13569" max="13569" width="41.75" style="35" customWidth="1"/>
    <col min="13570" max="13570" width="19.5" style="35" customWidth="1"/>
    <col min="13571" max="13571" width="40.625" style="35" customWidth="1"/>
    <col min="13572" max="13572" width="19.5" style="35" customWidth="1"/>
    <col min="13573" max="13824" width="12.125" style="35"/>
    <col min="13825" max="13825" width="41.75" style="35" customWidth="1"/>
    <col min="13826" max="13826" width="19.5" style="35" customWidth="1"/>
    <col min="13827" max="13827" width="40.625" style="35" customWidth="1"/>
    <col min="13828" max="13828" width="19.5" style="35" customWidth="1"/>
    <col min="13829" max="14080" width="12.125" style="35"/>
    <col min="14081" max="14081" width="41.75" style="35" customWidth="1"/>
    <col min="14082" max="14082" width="19.5" style="35" customWidth="1"/>
    <col min="14083" max="14083" width="40.625" style="35" customWidth="1"/>
    <col min="14084" max="14084" width="19.5" style="35" customWidth="1"/>
    <col min="14085" max="14336" width="12.125" style="35"/>
    <col min="14337" max="14337" width="41.75" style="35" customWidth="1"/>
    <col min="14338" max="14338" width="19.5" style="35" customWidth="1"/>
    <col min="14339" max="14339" width="40.625" style="35" customWidth="1"/>
    <col min="14340" max="14340" width="19.5" style="35" customWidth="1"/>
    <col min="14341" max="14592" width="12.125" style="35"/>
    <col min="14593" max="14593" width="41.75" style="35" customWidth="1"/>
    <col min="14594" max="14594" width="19.5" style="35" customWidth="1"/>
    <col min="14595" max="14595" width="40.625" style="35" customWidth="1"/>
    <col min="14596" max="14596" width="19.5" style="35" customWidth="1"/>
    <col min="14597" max="14848" width="12.125" style="35"/>
    <col min="14849" max="14849" width="41.75" style="35" customWidth="1"/>
    <col min="14850" max="14850" width="19.5" style="35" customWidth="1"/>
    <col min="14851" max="14851" width="40.625" style="35" customWidth="1"/>
    <col min="14852" max="14852" width="19.5" style="35" customWidth="1"/>
    <col min="14853" max="15104" width="12.125" style="35"/>
    <col min="15105" max="15105" width="41.75" style="35" customWidth="1"/>
    <col min="15106" max="15106" width="19.5" style="35" customWidth="1"/>
    <col min="15107" max="15107" width="40.625" style="35" customWidth="1"/>
    <col min="15108" max="15108" width="19.5" style="35" customWidth="1"/>
    <col min="15109" max="15360" width="12.125" style="35"/>
    <col min="15361" max="15361" width="41.75" style="35" customWidth="1"/>
    <col min="15362" max="15362" width="19.5" style="35" customWidth="1"/>
    <col min="15363" max="15363" width="40.625" style="35" customWidth="1"/>
    <col min="15364" max="15364" width="19.5" style="35" customWidth="1"/>
    <col min="15365" max="15616" width="12.125" style="35"/>
    <col min="15617" max="15617" width="41.75" style="35" customWidth="1"/>
    <col min="15618" max="15618" width="19.5" style="35" customWidth="1"/>
    <col min="15619" max="15619" width="40.625" style="35" customWidth="1"/>
    <col min="15620" max="15620" width="19.5" style="35" customWidth="1"/>
    <col min="15621" max="15872" width="12.125" style="35"/>
    <col min="15873" max="15873" width="41.75" style="35" customWidth="1"/>
    <col min="15874" max="15874" width="19.5" style="35" customWidth="1"/>
    <col min="15875" max="15875" width="40.625" style="35" customWidth="1"/>
    <col min="15876" max="15876" width="19.5" style="35" customWidth="1"/>
    <col min="15877" max="16128" width="12.125" style="35"/>
    <col min="16129" max="16129" width="41.75" style="35" customWidth="1"/>
    <col min="16130" max="16130" width="19.5" style="35" customWidth="1"/>
    <col min="16131" max="16131" width="40.625" style="35" customWidth="1"/>
    <col min="16132" max="16132" width="19.5" style="35" customWidth="1"/>
    <col min="16133" max="16384" width="12.125" style="35"/>
  </cols>
  <sheetData>
    <row r="1" spans="1:4" ht="24.95" customHeight="1">
      <c r="A1" s="130" t="s">
        <v>1504</v>
      </c>
      <c r="B1" s="130"/>
      <c r="C1" s="130"/>
      <c r="D1" s="130"/>
    </row>
    <row r="2" spans="1:4" ht="24.95" customHeight="1">
      <c r="A2" s="131" t="s">
        <v>8</v>
      </c>
      <c r="B2" s="131"/>
      <c r="C2" s="131"/>
      <c r="D2" s="131"/>
    </row>
    <row r="3" spans="1:4" ht="24.95" customHeight="1">
      <c r="A3" s="80" t="s">
        <v>9</v>
      </c>
      <c r="B3" s="80" t="s">
        <v>10</v>
      </c>
      <c r="C3" s="80" t="s">
        <v>9</v>
      </c>
      <c r="D3" s="80" t="s">
        <v>10</v>
      </c>
    </row>
    <row r="4" spans="1:4" s="81" customFormat="1" ht="24.95" customHeight="1">
      <c r="A4" s="90" t="s">
        <v>1576</v>
      </c>
      <c r="B4" s="91">
        <v>629645</v>
      </c>
      <c r="C4" s="90" t="s">
        <v>1577</v>
      </c>
      <c r="D4" s="91">
        <v>1373279</v>
      </c>
    </row>
    <row r="5" spans="1:4" s="81" customFormat="1" ht="24.95" customHeight="1">
      <c r="A5" s="90" t="s">
        <v>1578</v>
      </c>
      <c r="B5" s="91">
        <f>SUM(B6,B13,B54)</f>
        <v>637956</v>
      </c>
      <c r="C5" s="90" t="s">
        <v>1579</v>
      </c>
      <c r="D5" s="91">
        <f>SUM(D6,D13,D54)</f>
        <v>0</v>
      </c>
    </row>
    <row r="6" spans="1:4" s="81" customFormat="1" ht="24.95" customHeight="1">
      <c r="A6" s="90" t="s">
        <v>1580</v>
      </c>
      <c r="B6" s="91">
        <f>SUM(B7:B12)</f>
        <v>28611</v>
      </c>
      <c r="C6" s="90" t="s">
        <v>1581</v>
      </c>
      <c r="D6" s="91">
        <f>SUM(D7:D12)</f>
        <v>0</v>
      </c>
    </row>
    <row r="7" spans="1:4" s="81" customFormat="1" ht="24.95" customHeight="1">
      <c r="A7" s="92" t="s">
        <v>1582</v>
      </c>
      <c r="B7" s="91">
        <v>9437</v>
      </c>
      <c r="C7" s="92" t="s">
        <v>1583</v>
      </c>
      <c r="D7" s="91">
        <v>0</v>
      </c>
    </row>
    <row r="8" spans="1:4" s="81" customFormat="1" ht="24.95" customHeight="1">
      <c r="A8" s="92" t="s">
        <v>1584</v>
      </c>
      <c r="B8" s="91">
        <v>21087</v>
      </c>
      <c r="C8" s="92" t="s">
        <v>1585</v>
      </c>
      <c r="D8" s="91">
        <v>0</v>
      </c>
    </row>
    <row r="9" spans="1:4" s="81" customFormat="1" ht="24.95" customHeight="1">
      <c r="A9" s="92" t="s">
        <v>1586</v>
      </c>
      <c r="B9" s="91">
        <v>38251</v>
      </c>
      <c r="C9" s="92" t="s">
        <v>1587</v>
      </c>
      <c r="D9" s="91">
        <v>0</v>
      </c>
    </row>
    <row r="10" spans="1:4" s="81" customFormat="1" ht="24.95" customHeight="1">
      <c r="A10" s="92" t="s">
        <v>1588</v>
      </c>
      <c r="B10" s="91">
        <v>966</v>
      </c>
      <c r="C10" s="92" t="s">
        <v>1589</v>
      </c>
      <c r="D10" s="91">
        <v>0</v>
      </c>
    </row>
    <row r="11" spans="1:4" s="81" customFormat="1" ht="24.95" customHeight="1">
      <c r="A11" s="92" t="s">
        <v>1676</v>
      </c>
      <c r="B11" s="91">
        <v>-28149</v>
      </c>
      <c r="C11" s="92" t="s">
        <v>1677</v>
      </c>
      <c r="D11" s="91">
        <v>0</v>
      </c>
    </row>
    <row r="12" spans="1:4" s="81" customFormat="1" ht="24.95" customHeight="1">
      <c r="A12" s="92" t="s">
        <v>1590</v>
      </c>
      <c r="B12" s="91">
        <v>-12981</v>
      </c>
      <c r="C12" s="92" t="s">
        <v>1591</v>
      </c>
      <c r="D12" s="91">
        <v>0</v>
      </c>
    </row>
    <row r="13" spans="1:4" s="81" customFormat="1" ht="24.95" customHeight="1">
      <c r="A13" s="90" t="s">
        <v>1592</v>
      </c>
      <c r="B13" s="91">
        <f>SUM(B14:B53)</f>
        <v>515200</v>
      </c>
      <c r="C13" s="90" t="s">
        <v>1593</v>
      </c>
      <c r="D13" s="91">
        <f>SUM(D14:D53)</f>
        <v>0</v>
      </c>
    </row>
    <row r="14" spans="1:4" s="81" customFormat="1" ht="24.95" customHeight="1">
      <c r="A14" s="92" t="s">
        <v>1594</v>
      </c>
      <c r="B14" s="91">
        <v>0</v>
      </c>
      <c r="C14" s="92" t="s">
        <v>1595</v>
      </c>
      <c r="D14" s="91">
        <v>0</v>
      </c>
    </row>
    <row r="15" spans="1:4" s="81" customFormat="1" ht="24.95" customHeight="1">
      <c r="A15" s="92" t="s">
        <v>1596</v>
      </c>
      <c r="B15" s="91">
        <v>114066</v>
      </c>
      <c r="C15" s="92" t="s">
        <v>1597</v>
      </c>
      <c r="D15" s="91">
        <v>0</v>
      </c>
    </row>
    <row r="16" spans="1:4" s="81" customFormat="1" ht="24.95" customHeight="1">
      <c r="A16" s="92" t="s">
        <v>1598</v>
      </c>
      <c r="B16" s="91">
        <v>13403</v>
      </c>
      <c r="C16" s="92" t="s">
        <v>1599</v>
      </c>
      <c r="D16" s="91">
        <v>0</v>
      </c>
    </row>
    <row r="17" spans="1:4" s="81" customFormat="1" ht="24.95" customHeight="1">
      <c r="A17" s="92" t="s">
        <v>1600</v>
      </c>
      <c r="B17" s="91">
        <v>51258</v>
      </c>
      <c r="C17" s="92" t="s">
        <v>1601</v>
      </c>
      <c r="D17" s="91">
        <v>0</v>
      </c>
    </row>
    <row r="18" spans="1:4" s="81" customFormat="1" ht="24.95" customHeight="1">
      <c r="A18" s="92" t="s">
        <v>1602</v>
      </c>
      <c r="B18" s="91">
        <v>8470</v>
      </c>
      <c r="C18" s="92" t="s">
        <v>1603</v>
      </c>
      <c r="D18" s="91">
        <v>0</v>
      </c>
    </row>
    <row r="19" spans="1:4" s="81" customFormat="1" ht="24.95" customHeight="1">
      <c r="A19" s="92" t="s">
        <v>1604</v>
      </c>
      <c r="B19" s="91">
        <v>22453</v>
      </c>
      <c r="C19" s="92" t="s">
        <v>1605</v>
      </c>
      <c r="D19" s="91">
        <v>0</v>
      </c>
    </row>
    <row r="20" spans="1:4" s="81" customFormat="1" ht="24.95" customHeight="1">
      <c r="A20" s="92" t="s">
        <v>1606</v>
      </c>
      <c r="B20" s="91">
        <v>0</v>
      </c>
      <c r="C20" s="92" t="s">
        <v>1607</v>
      </c>
      <c r="D20" s="91">
        <v>0</v>
      </c>
    </row>
    <row r="21" spans="1:4" s="81" customFormat="1" ht="24.95" customHeight="1">
      <c r="A21" s="92" t="s">
        <v>1608</v>
      </c>
      <c r="B21" s="91">
        <v>0</v>
      </c>
      <c r="C21" s="92" t="s">
        <v>1609</v>
      </c>
      <c r="D21" s="91">
        <v>0</v>
      </c>
    </row>
    <row r="22" spans="1:4" s="81" customFormat="1" ht="24.95" customHeight="1">
      <c r="A22" s="92" t="s">
        <v>1610</v>
      </c>
      <c r="B22" s="91">
        <v>0</v>
      </c>
      <c r="C22" s="92" t="s">
        <v>1611</v>
      </c>
      <c r="D22" s="91">
        <v>0</v>
      </c>
    </row>
    <row r="23" spans="1:4" s="81" customFormat="1" ht="24.95" customHeight="1">
      <c r="A23" s="92" t="s">
        <v>1612</v>
      </c>
      <c r="B23" s="91">
        <v>0</v>
      </c>
      <c r="C23" s="92" t="s">
        <v>1613</v>
      </c>
      <c r="D23" s="91">
        <v>0</v>
      </c>
    </row>
    <row r="24" spans="1:4" s="81" customFormat="1" ht="24.95" customHeight="1">
      <c r="A24" s="92" t="s">
        <v>1614</v>
      </c>
      <c r="B24" s="91">
        <v>0</v>
      </c>
      <c r="C24" s="92" t="s">
        <v>1615</v>
      </c>
      <c r="D24" s="91">
        <v>0</v>
      </c>
    </row>
    <row r="25" spans="1:4" s="81" customFormat="1" ht="24.95" customHeight="1">
      <c r="A25" s="92" t="s">
        <v>1616</v>
      </c>
      <c r="B25" s="91">
        <v>1302</v>
      </c>
      <c r="C25" s="92" t="s">
        <v>1617</v>
      </c>
      <c r="D25" s="91">
        <v>0</v>
      </c>
    </row>
    <row r="26" spans="1:4" s="81" customFormat="1" ht="24.95" customHeight="1">
      <c r="A26" s="92" t="s">
        <v>1678</v>
      </c>
      <c r="B26" s="91">
        <v>53</v>
      </c>
      <c r="C26" s="92" t="s">
        <v>1679</v>
      </c>
      <c r="D26" s="91">
        <v>0</v>
      </c>
    </row>
    <row r="27" spans="1:4" s="81" customFormat="1" ht="24.95" customHeight="1">
      <c r="A27" s="92" t="s">
        <v>1618</v>
      </c>
      <c r="B27" s="91">
        <v>14341</v>
      </c>
      <c r="C27" s="92" t="s">
        <v>1619</v>
      </c>
      <c r="D27" s="91">
        <v>0</v>
      </c>
    </row>
    <row r="28" spans="1:4" s="81" customFormat="1" ht="24.95" customHeight="1">
      <c r="A28" s="92" t="s">
        <v>1620</v>
      </c>
      <c r="B28" s="91">
        <v>54734</v>
      </c>
      <c r="C28" s="92" t="s">
        <v>1621</v>
      </c>
      <c r="D28" s="91">
        <v>0</v>
      </c>
    </row>
    <row r="29" spans="1:4" s="81" customFormat="1" ht="24.95" customHeight="1">
      <c r="A29" s="92" t="s">
        <v>1622</v>
      </c>
      <c r="B29" s="91">
        <v>0</v>
      </c>
      <c r="C29" s="92" t="s">
        <v>1623</v>
      </c>
      <c r="D29" s="91">
        <v>0</v>
      </c>
    </row>
    <row r="30" spans="1:4" s="81" customFormat="1" ht="24.95" customHeight="1">
      <c r="A30" s="92" t="s">
        <v>1624</v>
      </c>
      <c r="B30" s="91">
        <v>0</v>
      </c>
      <c r="C30" s="92" t="s">
        <v>1625</v>
      </c>
      <c r="D30" s="91">
        <v>0</v>
      </c>
    </row>
    <row r="31" spans="1:4" s="81" customFormat="1" ht="24.95" customHeight="1">
      <c r="A31" s="92" t="s">
        <v>1626</v>
      </c>
      <c r="B31" s="91">
        <v>0</v>
      </c>
      <c r="C31" s="92" t="s">
        <v>1627</v>
      </c>
      <c r="D31" s="91">
        <v>0</v>
      </c>
    </row>
    <row r="32" spans="1:4" s="81" customFormat="1" ht="24.95" customHeight="1">
      <c r="A32" s="92" t="s">
        <v>1628</v>
      </c>
      <c r="B32" s="91">
        <v>20314</v>
      </c>
      <c r="C32" s="92" t="s">
        <v>1629</v>
      </c>
      <c r="D32" s="91">
        <v>0</v>
      </c>
    </row>
    <row r="33" spans="1:4" s="81" customFormat="1" ht="24.95" customHeight="1">
      <c r="A33" s="92" t="s">
        <v>1680</v>
      </c>
      <c r="B33" s="91">
        <v>0</v>
      </c>
      <c r="C33" s="92" t="s">
        <v>1681</v>
      </c>
      <c r="D33" s="91">
        <v>0</v>
      </c>
    </row>
    <row r="34" spans="1:4" s="81" customFormat="1" ht="24.95" customHeight="1">
      <c r="A34" s="92" t="s">
        <v>1682</v>
      </c>
      <c r="B34" s="91">
        <v>0</v>
      </c>
      <c r="C34" s="92" t="s">
        <v>1683</v>
      </c>
      <c r="D34" s="91">
        <v>0</v>
      </c>
    </row>
    <row r="35" spans="1:4" s="81" customFormat="1" ht="24.95" customHeight="1">
      <c r="A35" s="92" t="s">
        <v>1684</v>
      </c>
      <c r="B35" s="91">
        <v>0</v>
      </c>
      <c r="C35" s="92" t="s">
        <v>1685</v>
      </c>
      <c r="D35" s="91">
        <v>0</v>
      </c>
    </row>
    <row r="36" spans="1:4" s="81" customFormat="1" ht="24.95" customHeight="1">
      <c r="A36" s="92" t="s">
        <v>1686</v>
      </c>
      <c r="B36" s="91">
        <v>8344</v>
      </c>
      <c r="C36" s="92" t="s">
        <v>1687</v>
      </c>
      <c r="D36" s="91">
        <v>0</v>
      </c>
    </row>
    <row r="37" spans="1:4" s="81" customFormat="1" ht="24.95" customHeight="1">
      <c r="A37" s="92" t="s">
        <v>1688</v>
      </c>
      <c r="B37" s="91">
        <v>41888</v>
      </c>
      <c r="C37" s="92" t="s">
        <v>1689</v>
      </c>
      <c r="D37" s="91">
        <v>0</v>
      </c>
    </row>
    <row r="38" spans="1:4" s="81" customFormat="1" ht="24.95" customHeight="1">
      <c r="A38" s="92" t="s">
        <v>1690</v>
      </c>
      <c r="B38" s="91">
        <v>330</v>
      </c>
      <c r="C38" s="92" t="s">
        <v>1691</v>
      </c>
      <c r="D38" s="91">
        <v>0</v>
      </c>
    </row>
    <row r="39" spans="1:4" s="81" customFormat="1" ht="24.95" customHeight="1">
      <c r="A39" s="92" t="s">
        <v>1692</v>
      </c>
      <c r="B39" s="91">
        <v>1453</v>
      </c>
      <c r="C39" s="92" t="s">
        <v>1693</v>
      </c>
      <c r="D39" s="91">
        <v>0</v>
      </c>
    </row>
    <row r="40" spans="1:4" s="81" customFormat="1" ht="24.95" customHeight="1">
      <c r="A40" s="92" t="s">
        <v>1694</v>
      </c>
      <c r="B40" s="91">
        <v>33032</v>
      </c>
      <c r="C40" s="92" t="s">
        <v>1695</v>
      </c>
      <c r="D40" s="91">
        <v>0</v>
      </c>
    </row>
    <row r="41" spans="1:4" s="81" customFormat="1" ht="24.95" customHeight="1">
      <c r="A41" s="92" t="s">
        <v>1696</v>
      </c>
      <c r="B41" s="91">
        <v>50802</v>
      </c>
      <c r="C41" s="92" t="s">
        <v>1697</v>
      </c>
      <c r="D41" s="91">
        <v>0</v>
      </c>
    </row>
    <row r="42" spans="1:4" s="81" customFormat="1" ht="24.95" customHeight="1">
      <c r="A42" s="92" t="s">
        <v>1698</v>
      </c>
      <c r="B42" s="91">
        <v>2919</v>
      </c>
      <c r="C42" s="92" t="s">
        <v>1630</v>
      </c>
      <c r="D42" s="91">
        <v>0</v>
      </c>
    </row>
    <row r="43" spans="1:4" s="81" customFormat="1" ht="24.95" customHeight="1">
      <c r="A43" s="92" t="s">
        <v>1699</v>
      </c>
      <c r="B43" s="91">
        <v>0</v>
      </c>
      <c r="C43" s="92" t="s">
        <v>1631</v>
      </c>
      <c r="D43" s="91">
        <v>0</v>
      </c>
    </row>
    <row r="44" spans="1:4" s="81" customFormat="1" ht="24.95" customHeight="1">
      <c r="A44" s="92" t="s">
        <v>1700</v>
      </c>
      <c r="B44" s="91">
        <v>52900</v>
      </c>
      <c r="C44" s="92" t="s">
        <v>1632</v>
      </c>
      <c r="D44" s="91">
        <v>0</v>
      </c>
    </row>
    <row r="45" spans="1:4" s="81" customFormat="1" ht="24.95" customHeight="1">
      <c r="A45" s="92" t="s">
        <v>1701</v>
      </c>
      <c r="B45" s="91">
        <v>10864</v>
      </c>
      <c r="C45" s="92" t="s">
        <v>1702</v>
      </c>
      <c r="D45" s="91">
        <v>0</v>
      </c>
    </row>
    <row r="46" spans="1:4" s="81" customFormat="1" ht="24.95" customHeight="1">
      <c r="A46" s="92" t="s">
        <v>1703</v>
      </c>
      <c r="B46" s="91">
        <v>0</v>
      </c>
      <c r="C46" s="92" t="s">
        <v>1704</v>
      </c>
      <c r="D46" s="91">
        <v>0</v>
      </c>
    </row>
    <row r="47" spans="1:4" s="81" customFormat="1" ht="24.95" customHeight="1">
      <c r="A47" s="92" t="s">
        <v>1705</v>
      </c>
      <c r="B47" s="91">
        <v>0</v>
      </c>
      <c r="C47" s="92" t="s">
        <v>1633</v>
      </c>
      <c r="D47" s="91">
        <v>0</v>
      </c>
    </row>
    <row r="48" spans="1:4" s="81" customFormat="1" ht="24.95" customHeight="1">
      <c r="A48" s="92" t="s">
        <v>1706</v>
      </c>
      <c r="B48" s="91">
        <v>31</v>
      </c>
      <c r="C48" s="92" t="s">
        <v>1707</v>
      </c>
      <c r="D48" s="91">
        <v>0</v>
      </c>
    </row>
    <row r="49" spans="1:4" s="81" customFormat="1" ht="24.95" customHeight="1">
      <c r="A49" s="92" t="s">
        <v>1708</v>
      </c>
      <c r="B49" s="91">
        <v>0</v>
      </c>
      <c r="C49" s="92" t="s">
        <v>1709</v>
      </c>
      <c r="D49" s="91">
        <v>0</v>
      </c>
    </row>
    <row r="50" spans="1:4" s="81" customFormat="1" ht="24.95" customHeight="1">
      <c r="A50" s="92" t="s">
        <v>1710</v>
      </c>
      <c r="B50" s="91">
        <v>10123</v>
      </c>
      <c r="C50" s="92" t="s">
        <v>1634</v>
      </c>
      <c r="D50" s="91">
        <v>0</v>
      </c>
    </row>
    <row r="51" spans="1:4" s="81" customFormat="1" ht="24.95" customHeight="1">
      <c r="A51" s="92" t="s">
        <v>1711</v>
      </c>
      <c r="B51" s="91">
        <v>0</v>
      </c>
      <c r="C51" s="92" t="s">
        <v>1635</v>
      </c>
      <c r="D51" s="91">
        <v>0</v>
      </c>
    </row>
    <row r="52" spans="1:4" s="81" customFormat="1" ht="24.95" customHeight="1">
      <c r="A52" s="92" t="s">
        <v>1712</v>
      </c>
      <c r="B52" s="91">
        <v>405</v>
      </c>
      <c r="C52" s="92" t="s">
        <v>1713</v>
      </c>
      <c r="D52" s="91">
        <v>0</v>
      </c>
    </row>
    <row r="53" spans="1:4" s="81" customFormat="1" ht="24.95" customHeight="1">
      <c r="A53" s="92" t="s">
        <v>1636</v>
      </c>
      <c r="B53" s="91">
        <v>1715</v>
      </c>
      <c r="C53" s="92" t="s">
        <v>1637</v>
      </c>
      <c r="D53" s="91">
        <v>0</v>
      </c>
    </row>
    <row r="54" spans="1:4" s="81" customFormat="1" ht="24.95" customHeight="1">
      <c r="A54" s="90" t="s">
        <v>1638</v>
      </c>
      <c r="B54" s="91">
        <v>94145</v>
      </c>
      <c r="C54" s="90" t="s">
        <v>1639</v>
      </c>
      <c r="D54" s="91">
        <v>0</v>
      </c>
    </row>
    <row r="55" spans="1:4" ht="24.95" customHeight="1">
      <c r="A55" s="90"/>
      <c r="B55" s="91"/>
      <c r="C55" s="90" t="s">
        <v>1640</v>
      </c>
      <c r="D55" s="91">
        <f>SUM(D56:D57)</f>
        <v>67914</v>
      </c>
    </row>
    <row r="56" spans="1:4" ht="24.95" customHeight="1">
      <c r="A56" s="92"/>
      <c r="B56" s="91"/>
      <c r="C56" s="92" t="s">
        <v>1641</v>
      </c>
      <c r="D56" s="91">
        <v>11</v>
      </c>
    </row>
    <row r="57" spans="1:4" ht="24.95" customHeight="1">
      <c r="A57" s="92"/>
      <c r="B57" s="91"/>
      <c r="C57" s="92" t="s">
        <v>1642</v>
      </c>
      <c r="D57" s="91">
        <v>67903</v>
      </c>
    </row>
    <row r="58" spans="1:4" ht="24.95" customHeight="1">
      <c r="A58" s="90" t="s">
        <v>1643</v>
      </c>
      <c r="B58" s="91">
        <v>29982</v>
      </c>
      <c r="C58" s="92"/>
      <c r="D58" s="91"/>
    </row>
    <row r="59" spans="1:4" ht="24.95" customHeight="1">
      <c r="A59" s="90" t="s">
        <v>1714</v>
      </c>
      <c r="B59" s="91">
        <f>SUM(B60:B62)</f>
        <v>173561</v>
      </c>
      <c r="C59" s="90" t="s">
        <v>1644</v>
      </c>
      <c r="D59" s="91">
        <v>0</v>
      </c>
    </row>
    <row r="60" spans="1:4" ht="24.95" customHeight="1">
      <c r="A60" s="92" t="s">
        <v>1645</v>
      </c>
      <c r="B60" s="91">
        <v>66306</v>
      </c>
      <c r="C60" s="92"/>
      <c r="D60" s="91"/>
    </row>
    <row r="61" spans="1:4" ht="24.95" customHeight="1">
      <c r="A61" s="92" t="s">
        <v>1646</v>
      </c>
      <c r="B61" s="91">
        <v>1178</v>
      </c>
      <c r="C61" s="92"/>
      <c r="D61" s="91"/>
    </row>
    <row r="62" spans="1:4" ht="24.95" customHeight="1">
      <c r="A62" s="92" t="s">
        <v>1647</v>
      </c>
      <c r="B62" s="91">
        <v>106077</v>
      </c>
      <c r="C62" s="92"/>
      <c r="D62" s="91"/>
    </row>
    <row r="63" spans="1:4" ht="24.95" customHeight="1">
      <c r="A63" s="90" t="s">
        <v>1648</v>
      </c>
      <c r="B63" s="91">
        <f>B64</f>
        <v>0</v>
      </c>
      <c r="C63" s="90" t="s">
        <v>1649</v>
      </c>
      <c r="D63" s="91">
        <f>D64</f>
        <v>157236</v>
      </c>
    </row>
    <row r="64" spans="1:4" ht="24.95" customHeight="1">
      <c r="A64" s="90" t="s">
        <v>1650</v>
      </c>
      <c r="B64" s="91">
        <f>B65</f>
        <v>0</v>
      </c>
      <c r="C64" s="90" t="s">
        <v>1651</v>
      </c>
      <c r="D64" s="91">
        <f>SUM(D65:D68)</f>
        <v>157236</v>
      </c>
    </row>
    <row r="65" spans="1:4" ht="24.95" customHeight="1">
      <c r="A65" s="90" t="s">
        <v>1652</v>
      </c>
      <c r="B65" s="91">
        <f>SUM(B66:B69)</f>
        <v>0</v>
      </c>
      <c r="C65" s="92" t="s">
        <v>1653</v>
      </c>
      <c r="D65" s="91">
        <v>152140</v>
      </c>
    </row>
    <row r="66" spans="1:4" ht="24.95" customHeight="1">
      <c r="A66" s="92" t="s">
        <v>1654</v>
      </c>
      <c r="B66" s="91">
        <v>0</v>
      </c>
      <c r="C66" s="92" t="s">
        <v>1655</v>
      </c>
      <c r="D66" s="91">
        <v>4852</v>
      </c>
    </row>
    <row r="67" spans="1:4" ht="24.95" customHeight="1">
      <c r="A67" s="92" t="s">
        <v>1656</v>
      </c>
      <c r="B67" s="91">
        <v>0</v>
      </c>
      <c r="C67" s="92" t="s">
        <v>1657</v>
      </c>
      <c r="D67" s="91">
        <v>244</v>
      </c>
    </row>
    <row r="68" spans="1:4" ht="24.95" customHeight="1">
      <c r="A68" s="92" t="s">
        <v>1658</v>
      </c>
      <c r="B68" s="91">
        <v>0</v>
      </c>
      <c r="C68" s="92" t="s">
        <v>1659</v>
      </c>
      <c r="D68" s="91">
        <v>0</v>
      </c>
    </row>
    <row r="69" spans="1:4" ht="24.95" customHeight="1">
      <c r="A69" s="92" t="s">
        <v>1660</v>
      </c>
      <c r="B69" s="91">
        <v>0</v>
      </c>
      <c r="C69" s="92"/>
      <c r="D69" s="91"/>
    </row>
    <row r="70" spans="1:4" ht="24.95" customHeight="1">
      <c r="A70" s="90" t="s">
        <v>1661</v>
      </c>
      <c r="B70" s="91">
        <f>B71</f>
        <v>152336</v>
      </c>
      <c r="C70" s="90" t="s">
        <v>1662</v>
      </c>
      <c r="D70" s="91">
        <f>SUM(D71:D74)</f>
        <v>0</v>
      </c>
    </row>
    <row r="71" spans="1:4" ht="24.95" customHeight="1">
      <c r="A71" s="90" t="s">
        <v>1663</v>
      </c>
      <c r="B71" s="91">
        <f>SUM(B72:B75)</f>
        <v>152336</v>
      </c>
      <c r="C71" s="92" t="s">
        <v>1664</v>
      </c>
      <c r="D71" s="91">
        <v>0</v>
      </c>
    </row>
    <row r="72" spans="1:4" ht="24.95" customHeight="1">
      <c r="A72" s="92" t="s">
        <v>1665</v>
      </c>
      <c r="B72" s="91">
        <v>152336</v>
      </c>
      <c r="C72" s="92" t="s">
        <v>1666</v>
      </c>
      <c r="D72" s="91">
        <v>0</v>
      </c>
    </row>
    <row r="73" spans="1:4" ht="24.95" customHeight="1">
      <c r="A73" s="92" t="s">
        <v>1667</v>
      </c>
      <c r="B73" s="91">
        <v>0</v>
      </c>
      <c r="C73" s="92" t="s">
        <v>1668</v>
      </c>
      <c r="D73" s="91">
        <v>0</v>
      </c>
    </row>
    <row r="74" spans="1:4" ht="24.95" customHeight="1">
      <c r="A74" s="92" t="s">
        <v>1669</v>
      </c>
      <c r="B74" s="91">
        <v>0</v>
      </c>
      <c r="C74" s="92" t="s">
        <v>1670</v>
      </c>
      <c r="D74" s="91">
        <v>0</v>
      </c>
    </row>
    <row r="75" spans="1:4" ht="24.95" customHeight="1">
      <c r="A75" s="92" t="s">
        <v>1671</v>
      </c>
      <c r="B75" s="91">
        <v>0</v>
      </c>
      <c r="C75" s="92"/>
      <c r="D75" s="91"/>
    </row>
    <row r="76" spans="1:4" ht="24.95" customHeight="1">
      <c r="A76" s="90" t="s">
        <v>1672</v>
      </c>
      <c r="B76" s="91">
        <v>42450</v>
      </c>
      <c r="C76" s="90" t="s">
        <v>1673</v>
      </c>
      <c r="D76" s="91">
        <v>11137</v>
      </c>
    </row>
    <row r="77" spans="1:4" ht="24.95" customHeight="1">
      <c r="A77" s="90" t="s">
        <v>14</v>
      </c>
      <c r="B77" s="91">
        <v>0</v>
      </c>
      <c r="C77" s="90" t="s">
        <v>7</v>
      </c>
      <c r="D77" s="91">
        <v>3203</v>
      </c>
    </row>
    <row r="78" spans="1:4" ht="24.95" customHeight="1">
      <c r="A78" s="92"/>
      <c r="B78" s="91"/>
      <c r="C78" s="90" t="s">
        <v>1674</v>
      </c>
      <c r="D78" s="91">
        <f>B81-D4-D5-D55-D59-D63-D70-D76-D77</f>
        <v>53161</v>
      </c>
    </row>
    <row r="79" spans="1:4" ht="24.95" customHeight="1">
      <c r="A79" s="92"/>
      <c r="B79" s="91"/>
      <c r="C79" s="90" t="s">
        <v>1715</v>
      </c>
      <c r="D79" s="91">
        <v>53161</v>
      </c>
    </row>
    <row r="80" spans="1:4" ht="24.95" customHeight="1">
      <c r="A80" s="92"/>
      <c r="B80" s="91"/>
      <c r="C80" s="90" t="s">
        <v>1675</v>
      </c>
      <c r="D80" s="91">
        <f>D78-D79</f>
        <v>0</v>
      </c>
    </row>
    <row r="81" spans="1:4" ht="24.95" customHeight="1">
      <c r="A81" s="93" t="s">
        <v>1716</v>
      </c>
      <c r="B81" s="91">
        <f>SUM(B4:B5,B55,B58:B59,B63,B70,B76:B77)</f>
        <v>1665930</v>
      </c>
      <c r="C81" s="93" t="s">
        <v>1717</v>
      </c>
      <c r="D81" s="91">
        <f>SUM(D4:D5,D55,D59,D63,D70,D76:D77,D78:D78)</f>
        <v>1665930</v>
      </c>
    </row>
    <row r="82" spans="1:4" ht="24.95" customHeight="1">
      <c r="A82" s="35"/>
      <c r="B82" s="35"/>
      <c r="C82" s="35"/>
      <c r="D82" s="35"/>
    </row>
    <row r="83" spans="1:4" ht="24.95" customHeight="1">
      <c r="A83" s="35"/>
      <c r="B83" s="35"/>
      <c r="C83" s="35"/>
      <c r="D83" s="35"/>
    </row>
    <row r="84" spans="1:4" ht="24.95" customHeight="1">
      <c r="A84" s="35"/>
      <c r="B84" s="35"/>
      <c r="C84" s="35"/>
      <c r="D84" s="35"/>
    </row>
    <row r="85" spans="1:4" ht="24.95" customHeight="1">
      <c r="A85" s="35"/>
      <c r="B85" s="35"/>
      <c r="C85" s="35"/>
      <c r="D85" s="35"/>
    </row>
    <row r="86" spans="1:4" ht="24.95" customHeight="1">
      <c r="A86" s="35"/>
      <c r="B86" s="35"/>
      <c r="C86" s="35"/>
      <c r="D86" s="35"/>
    </row>
    <row r="87" spans="1:4" ht="24.95" customHeight="1">
      <c r="A87" s="35"/>
      <c r="B87" s="35"/>
      <c r="C87" s="35"/>
      <c r="D87" s="35"/>
    </row>
    <row r="88" spans="1:4" ht="24.95" customHeight="1">
      <c r="A88" s="35"/>
      <c r="B88" s="35"/>
      <c r="C88" s="35"/>
      <c r="D88" s="35"/>
    </row>
    <row r="89" spans="1:4" ht="24.95" customHeight="1">
      <c r="A89" s="35"/>
      <c r="B89" s="35"/>
      <c r="C89" s="35"/>
      <c r="D89" s="35"/>
    </row>
    <row r="90" spans="1:4" ht="24.95" customHeight="1">
      <c r="A90" s="35"/>
      <c r="B90" s="35"/>
      <c r="C90" s="35"/>
      <c r="D90" s="35"/>
    </row>
    <row r="91" spans="1:4" ht="24.95" customHeight="1">
      <c r="A91" s="35"/>
      <c r="B91" s="35"/>
      <c r="C91" s="35"/>
      <c r="D91" s="35"/>
    </row>
    <row r="92" spans="1:4" ht="24.95" customHeight="1">
      <c r="A92" s="35"/>
      <c r="B92" s="35"/>
      <c r="C92" s="35"/>
      <c r="D92" s="35"/>
    </row>
    <row r="93" spans="1:4" ht="24.95" customHeight="1">
      <c r="A93" s="35"/>
      <c r="B93" s="35"/>
      <c r="C93" s="35"/>
      <c r="D93" s="35"/>
    </row>
    <row r="94" spans="1:4" ht="24.95" customHeight="1">
      <c r="A94" s="35"/>
      <c r="B94" s="35"/>
      <c r="C94" s="35"/>
      <c r="D94" s="35"/>
    </row>
    <row r="95" spans="1:4" ht="24.95" customHeight="1">
      <c r="A95" s="35"/>
      <c r="B95" s="35"/>
      <c r="C95" s="35"/>
      <c r="D95" s="35"/>
    </row>
    <row r="96" spans="1:4" ht="24.95" customHeight="1">
      <c r="A96" s="35"/>
      <c r="B96" s="35"/>
      <c r="C96" s="35"/>
      <c r="D96" s="35"/>
    </row>
    <row r="97" spans="1:4" ht="24.95" customHeight="1">
      <c r="A97" s="35"/>
      <c r="B97" s="35"/>
      <c r="C97" s="35"/>
      <c r="D97" s="35"/>
    </row>
    <row r="98" spans="1:4" ht="24.95" customHeight="1">
      <c r="A98" s="35"/>
      <c r="B98" s="35"/>
      <c r="C98" s="35"/>
      <c r="D98" s="35"/>
    </row>
    <row r="99" spans="1:4" ht="24.95" customHeight="1">
      <c r="A99" s="35"/>
      <c r="B99" s="35"/>
      <c r="C99" s="35"/>
      <c r="D99" s="35"/>
    </row>
    <row r="100" spans="1:4" ht="24.95" customHeight="1">
      <c r="A100" s="35"/>
      <c r="B100" s="35"/>
      <c r="C100" s="35"/>
      <c r="D100" s="35"/>
    </row>
    <row r="101" spans="1:4" ht="24.95" customHeight="1">
      <c r="A101" s="35"/>
      <c r="B101" s="35"/>
      <c r="C101" s="35"/>
      <c r="D101" s="35"/>
    </row>
    <row r="102" spans="1:4" ht="24.95" customHeight="1">
      <c r="A102" s="35"/>
      <c r="B102" s="35"/>
      <c r="C102" s="35"/>
      <c r="D102" s="35"/>
    </row>
    <row r="103" spans="1:4" ht="24.95" customHeight="1">
      <c r="A103" s="35"/>
      <c r="B103" s="35"/>
      <c r="C103" s="35"/>
      <c r="D103" s="35"/>
    </row>
    <row r="104" spans="1:4" ht="24.95" customHeight="1">
      <c r="A104" s="35"/>
      <c r="B104" s="35"/>
      <c r="C104" s="35"/>
      <c r="D104" s="35"/>
    </row>
    <row r="105" spans="1:4" ht="24.95" customHeight="1">
      <c r="A105" s="35"/>
      <c r="B105" s="35"/>
      <c r="C105" s="35"/>
      <c r="D105" s="35"/>
    </row>
    <row r="106" spans="1:4" ht="24.95" customHeight="1">
      <c r="A106" s="35"/>
      <c r="B106" s="35"/>
      <c r="C106" s="35"/>
      <c r="D106" s="35"/>
    </row>
    <row r="107" spans="1:4" ht="24.95" customHeight="1">
      <c r="A107" s="35"/>
      <c r="B107" s="35"/>
      <c r="C107" s="35"/>
      <c r="D107" s="35"/>
    </row>
    <row r="108" spans="1:4" ht="24.95" customHeight="1">
      <c r="A108" s="35"/>
      <c r="B108" s="35"/>
      <c r="C108" s="35"/>
      <c r="D108" s="35"/>
    </row>
    <row r="109" spans="1:4" ht="24.95" customHeight="1">
      <c r="A109" s="35"/>
      <c r="B109" s="35"/>
      <c r="C109" s="35"/>
      <c r="D109" s="35"/>
    </row>
    <row r="110" spans="1:4" ht="24.95" customHeight="1">
      <c r="A110" s="35"/>
      <c r="B110" s="35"/>
      <c r="C110" s="35"/>
      <c r="D110" s="35"/>
    </row>
    <row r="111" spans="1:4" ht="24.95" customHeight="1">
      <c r="A111" s="35"/>
      <c r="B111" s="35"/>
      <c r="C111" s="35"/>
      <c r="D111" s="35"/>
    </row>
    <row r="112" spans="1:4" ht="24.95" customHeight="1">
      <c r="A112" s="35"/>
      <c r="B112" s="35"/>
      <c r="C112" s="35"/>
      <c r="D112" s="35"/>
    </row>
    <row r="113" spans="1:4" ht="24.95" customHeight="1">
      <c r="A113" s="35"/>
      <c r="B113" s="35"/>
      <c r="C113" s="35"/>
      <c r="D113" s="35"/>
    </row>
    <row r="114" spans="1:4" ht="24.95" customHeight="1">
      <c r="A114" s="35"/>
      <c r="B114" s="35"/>
      <c r="C114" s="35"/>
      <c r="D114" s="35"/>
    </row>
    <row r="115" spans="1:4" ht="24.95" customHeight="1">
      <c r="A115" s="35"/>
      <c r="B115" s="35"/>
      <c r="C115" s="35"/>
      <c r="D115" s="35"/>
    </row>
    <row r="116" spans="1:4" ht="24.95" customHeight="1">
      <c r="A116" s="35"/>
      <c r="B116" s="35"/>
      <c r="C116" s="35"/>
      <c r="D116" s="35"/>
    </row>
    <row r="117" spans="1:4" ht="24.95" customHeight="1">
      <c r="A117" s="35"/>
      <c r="B117" s="35"/>
      <c r="C117" s="35"/>
      <c r="D117" s="35"/>
    </row>
    <row r="118" spans="1:4" ht="24.95" customHeight="1">
      <c r="A118" s="35"/>
      <c r="B118" s="35"/>
      <c r="C118" s="35"/>
      <c r="D118" s="35"/>
    </row>
    <row r="119" spans="1:4" ht="24.95" customHeight="1">
      <c r="A119" s="35"/>
      <c r="B119" s="35"/>
      <c r="C119" s="35"/>
      <c r="D119" s="35"/>
    </row>
    <row r="120" spans="1:4" ht="24.95" customHeight="1">
      <c r="A120" s="35"/>
      <c r="B120" s="35"/>
      <c r="C120" s="35"/>
      <c r="D120" s="35"/>
    </row>
    <row r="121" spans="1:4" ht="24.95" customHeight="1">
      <c r="A121" s="35"/>
      <c r="B121" s="35"/>
      <c r="C121" s="35"/>
      <c r="D121" s="35"/>
    </row>
    <row r="122" spans="1:4" ht="24.95" customHeight="1">
      <c r="A122" s="35"/>
      <c r="B122" s="35"/>
      <c r="C122" s="35"/>
      <c r="D122" s="35"/>
    </row>
    <row r="123" spans="1:4" ht="24.95" customHeight="1">
      <c r="A123" s="35"/>
      <c r="B123" s="35"/>
      <c r="C123" s="35"/>
      <c r="D123" s="35"/>
    </row>
    <row r="124" spans="1:4" ht="24.95" customHeight="1">
      <c r="A124" s="35"/>
      <c r="B124" s="35"/>
      <c r="C124" s="35"/>
      <c r="D124" s="35"/>
    </row>
    <row r="125" spans="1:4" ht="24.95" customHeight="1">
      <c r="A125" s="35"/>
      <c r="B125" s="35"/>
      <c r="C125" s="35"/>
      <c r="D125" s="35"/>
    </row>
    <row r="126" spans="1:4" ht="24.95" customHeight="1">
      <c r="A126" s="35"/>
      <c r="B126" s="35"/>
      <c r="C126" s="35"/>
      <c r="D126" s="35"/>
    </row>
    <row r="127" spans="1:4" ht="24.95" customHeight="1">
      <c r="A127" s="35"/>
      <c r="B127" s="35"/>
      <c r="C127" s="35"/>
      <c r="D127" s="35"/>
    </row>
    <row r="128" spans="1:4" ht="24.95" customHeight="1">
      <c r="A128" s="35"/>
      <c r="B128" s="35"/>
      <c r="C128" s="35"/>
      <c r="D128" s="35"/>
    </row>
    <row r="129" spans="1:4" ht="24.95" customHeight="1">
      <c r="A129" s="35"/>
      <c r="B129" s="35"/>
      <c r="C129" s="35"/>
      <c r="D129" s="35"/>
    </row>
    <row r="130" spans="1:4" ht="24.95" customHeight="1">
      <c r="A130" s="35"/>
      <c r="B130" s="35"/>
      <c r="C130" s="35"/>
      <c r="D130" s="35"/>
    </row>
    <row r="131" spans="1:4" ht="24.95" customHeight="1">
      <c r="A131" s="35"/>
      <c r="B131" s="35"/>
      <c r="C131" s="35"/>
      <c r="D131" s="35"/>
    </row>
    <row r="132" spans="1:4" ht="24.95" customHeight="1">
      <c r="A132" s="35"/>
      <c r="B132" s="35"/>
      <c r="C132" s="35"/>
      <c r="D132" s="35"/>
    </row>
    <row r="133" spans="1:4" ht="24.95" customHeight="1">
      <c r="A133" s="35"/>
      <c r="B133" s="35"/>
      <c r="C133" s="35"/>
      <c r="D133" s="35"/>
    </row>
    <row r="134" spans="1:4" ht="24.95" customHeight="1">
      <c r="A134" s="35"/>
      <c r="B134" s="35"/>
      <c r="C134" s="35"/>
      <c r="D134" s="35"/>
    </row>
    <row r="135" spans="1:4" ht="24.95" customHeight="1">
      <c r="A135" s="35"/>
      <c r="B135" s="35"/>
      <c r="C135" s="35"/>
      <c r="D135" s="35"/>
    </row>
    <row r="136" spans="1:4" ht="24.95" customHeight="1">
      <c r="A136" s="35"/>
      <c r="B136" s="35"/>
      <c r="C136" s="35"/>
      <c r="D136" s="35"/>
    </row>
    <row r="137" spans="1:4" ht="24.95" customHeight="1">
      <c r="A137" s="35"/>
      <c r="B137" s="35"/>
      <c r="C137" s="35"/>
      <c r="D137" s="35"/>
    </row>
    <row r="138" spans="1:4" ht="24.95" customHeight="1">
      <c r="A138" s="35"/>
      <c r="B138" s="35"/>
      <c r="C138" s="35"/>
      <c r="D138" s="35"/>
    </row>
    <row r="139" spans="1:4" ht="24.95" customHeight="1">
      <c r="A139" s="35"/>
      <c r="B139" s="35"/>
      <c r="C139" s="35"/>
      <c r="D139" s="35"/>
    </row>
    <row r="140" spans="1:4" ht="24.95" customHeight="1">
      <c r="A140" s="35"/>
      <c r="B140" s="35"/>
      <c r="C140" s="35"/>
      <c r="D140" s="35"/>
    </row>
    <row r="141" spans="1:4" ht="24.95" customHeight="1">
      <c r="A141" s="35"/>
      <c r="B141" s="35"/>
      <c r="C141" s="35"/>
      <c r="D141" s="35"/>
    </row>
    <row r="142" spans="1:4" ht="24.95" customHeight="1">
      <c r="A142" s="35"/>
      <c r="B142" s="35"/>
      <c r="C142" s="35"/>
      <c r="D142" s="35"/>
    </row>
    <row r="143" spans="1:4" ht="24.95" customHeight="1">
      <c r="A143" s="35"/>
      <c r="B143" s="35"/>
      <c r="C143" s="35"/>
      <c r="D143" s="35"/>
    </row>
    <row r="144" spans="1:4" ht="24.95" customHeight="1">
      <c r="A144" s="35"/>
      <c r="B144" s="35"/>
      <c r="C144" s="35"/>
      <c r="D144" s="35"/>
    </row>
    <row r="145" spans="1:4" ht="24.95" customHeight="1">
      <c r="A145" s="35"/>
      <c r="B145" s="35"/>
      <c r="C145" s="35"/>
      <c r="D145" s="35"/>
    </row>
    <row r="146" spans="1:4" ht="24.95" customHeight="1">
      <c r="A146" s="35"/>
      <c r="B146" s="35"/>
      <c r="C146" s="35"/>
      <c r="D146" s="35"/>
    </row>
    <row r="147" spans="1:4" ht="24.95" customHeight="1">
      <c r="A147" s="35"/>
      <c r="B147" s="35"/>
      <c r="C147" s="35"/>
      <c r="D147" s="35"/>
    </row>
    <row r="148" spans="1:4" ht="24.95" customHeight="1">
      <c r="A148" s="35"/>
      <c r="B148" s="35"/>
      <c r="C148" s="35"/>
      <c r="D148" s="35"/>
    </row>
    <row r="149" spans="1:4" ht="24.95" customHeight="1">
      <c r="A149" s="35"/>
      <c r="B149" s="35"/>
      <c r="C149" s="35"/>
      <c r="D149" s="35"/>
    </row>
    <row r="150" spans="1:4" ht="24.95" customHeight="1">
      <c r="A150" s="35"/>
      <c r="B150" s="35"/>
      <c r="C150" s="35"/>
      <c r="D150" s="35"/>
    </row>
    <row r="151" spans="1:4" ht="24.95" customHeight="1">
      <c r="A151" s="35"/>
      <c r="B151" s="35"/>
      <c r="C151" s="35"/>
      <c r="D151" s="35"/>
    </row>
    <row r="152" spans="1:4" ht="24.95" customHeight="1">
      <c r="A152" s="35"/>
      <c r="B152" s="35"/>
      <c r="C152" s="35"/>
      <c r="D152" s="35"/>
    </row>
    <row r="153" spans="1:4" ht="24.95" customHeight="1">
      <c r="A153" s="35"/>
      <c r="B153" s="35"/>
      <c r="C153" s="35"/>
      <c r="D153" s="35"/>
    </row>
    <row r="154" spans="1:4" ht="24.95" customHeight="1">
      <c r="A154" s="35"/>
      <c r="B154" s="35"/>
      <c r="C154" s="35"/>
      <c r="D154" s="35"/>
    </row>
    <row r="155" spans="1:4" ht="24.95" customHeight="1">
      <c r="A155" s="35"/>
      <c r="B155" s="35"/>
      <c r="C155" s="35"/>
      <c r="D155" s="35"/>
    </row>
    <row r="156" spans="1:4" ht="24.95" customHeight="1">
      <c r="A156" s="35"/>
      <c r="B156" s="35"/>
      <c r="C156" s="35"/>
      <c r="D156" s="35"/>
    </row>
    <row r="157" spans="1:4" ht="24.95" customHeight="1">
      <c r="A157" s="35"/>
      <c r="B157" s="35"/>
      <c r="C157" s="35"/>
      <c r="D157" s="35"/>
    </row>
    <row r="158" spans="1:4" ht="24.95" customHeight="1">
      <c r="A158" s="35"/>
      <c r="B158" s="35"/>
      <c r="C158" s="35"/>
      <c r="D158" s="35"/>
    </row>
    <row r="159" spans="1:4" ht="24.95" customHeight="1">
      <c r="A159" s="35"/>
      <c r="B159" s="35"/>
      <c r="C159" s="35"/>
      <c r="D159" s="35"/>
    </row>
    <row r="160" spans="1:4" ht="24.95" customHeight="1">
      <c r="A160" s="35"/>
      <c r="B160" s="35"/>
      <c r="C160" s="35"/>
      <c r="D160" s="35"/>
    </row>
    <row r="161" spans="1:4" ht="24.95" customHeight="1">
      <c r="A161" s="35"/>
      <c r="B161" s="35"/>
      <c r="C161" s="35"/>
      <c r="D161" s="35"/>
    </row>
    <row r="162" spans="1:4" ht="24.95" customHeight="1">
      <c r="A162" s="35"/>
      <c r="B162" s="35"/>
      <c r="C162" s="35"/>
      <c r="D162" s="35"/>
    </row>
    <row r="163" spans="1:4" ht="24.95" customHeight="1">
      <c r="A163" s="35"/>
      <c r="B163" s="35"/>
      <c r="C163" s="35"/>
      <c r="D163" s="35"/>
    </row>
    <row r="164" spans="1:4" ht="24.95" customHeight="1">
      <c r="A164" s="35"/>
      <c r="B164" s="35"/>
      <c r="C164" s="35"/>
      <c r="D164" s="35"/>
    </row>
    <row r="165" spans="1:4" ht="24.95" customHeight="1">
      <c r="A165" s="35"/>
      <c r="B165" s="35"/>
      <c r="C165" s="35"/>
      <c r="D165" s="35"/>
    </row>
    <row r="166" spans="1:4" ht="24.95" customHeight="1">
      <c r="A166" s="35"/>
      <c r="B166" s="35"/>
      <c r="C166" s="35"/>
      <c r="D166" s="35"/>
    </row>
    <row r="167" spans="1:4" ht="24.95" customHeight="1">
      <c r="A167" s="35"/>
      <c r="B167" s="35"/>
      <c r="C167" s="35"/>
      <c r="D167" s="35"/>
    </row>
    <row r="168" spans="1:4" ht="24.95" customHeight="1">
      <c r="A168" s="35"/>
      <c r="B168" s="35"/>
      <c r="C168" s="35"/>
      <c r="D168" s="35"/>
    </row>
    <row r="169" spans="1:4" ht="24.95" customHeight="1">
      <c r="A169" s="35"/>
      <c r="B169" s="35"/>
      <c r="C169" s="35"/>
      <c r="D169" s="35"/>
    </row>
    <row r="170" spans="1:4" ht="24.95" customHeight="1">
      <c r="A170" s="35"/>
      <c r="B170" s="35"/>
      <c r="C170" s="35"/>
      <c r="D170" s="35"/>
    </row>
    <row r="171" spans="1:4" ht="24.95" customHeight="1">
      <c r="A171" s="35"/>
      <c r="B171" s="35"/>
      <c r="C171" s="35"/>
      <c r="D171" s="35"/>
    </row>
    <row r="172" spans="1:4" ht="24.95" customHeight="1">
      <c r="A172" s="35"/>
      <c r="B172" s="35"/>
      <c r="C172" s="35"/>
      <c r="D172" s="35"/>
    </row>
    <row r="173" spans="1:4" ht="24.95" customHeight="1">
      <c r="A173" s="35"/>
      <c r="B173" s="35"/>
      <c r="C173" s="35"/>
      <c r="D173" s="35"/>
    </row>
    <row r="174" spans="1:4" ht="24.95" customHeight="1">
      <c r="A174" s="35"/>
      <c r="B174" s="35"/>
      <c r="C174" s="35"/>
      <c r="D174" s="35"/>
    </row>
    <row r="175" spans="1:4" ht="24.95" customHeight="1">
      <c r="A175" s="35"/>
      <c r="B175" s="35"/>
      <c r="C175" s="35"/>
      <c r="D175" s="35"/>
    </row>
    <row r="176" spans="1:4" ht="24.95" customHeight="1">
      <c r="A176" s="35"/>
      <c r="B176" s="35"/>
      <c r="C176" s="35"/>
      <c r="D176" s="35"/>
    </row>
    <row r="177" spans="1:4" ht="24.95" customHeight="1">
      <c r="A177" s="35"/>
      <c r="B177" s="35"/>
      <c r="C177" s="35"/>
      <c r="D177" s="35"/>
    </row>
    <row r="178" spans="1:4" ht="24.95" customHeight="1">
      <c r="A178" s="35"/>
      <c r="B178" s="35"/>
      <c r="C178" s="35"/>
      <c r="D178" s="35"/>
    </row>
    <row r="179" spans="1:4" ht="24.95" customHeight="1">
      <c r="A179" s="35"/>
      <c r="B179" s="35"/>
      <c r="C179" s="35"/>
      <c r="D179" s="35"/>
    </row>
    <row r="180" spans="1:4" ht="24.95" customHeight="1">
      <c r="A180" s="35"/>
      <c r="B180" s="35"/>
      <c r="C180" s="35"/>
      <c r="D180" s="35"/>
    </row>
    <row r="181" spans="1:4" ht="24.95" customHeight="1">
      <c r="A181" s="35"/>
      <c r="B181" s="35"/>
      <c r="C181" s="35"/>
      <c r="D181" s="35"/>
    </row>
    <row r="182" spans="1:4" ht="24.95" customHeight="1">
      <c r="A182" s="35"/>
      <c r="B182" s="35"/>
      <c r="C182" s="35"/>
      <c r="D182" s="35"/>
    </row>
    <row r="183" spans="1:4" ht="24.95" customHeight="1">
      <c r="A183" s="35"/>
      <c r="B183" s="35"/>
      <c r="C183" s="35"/>
      <c r="D183" s="35"/>
    </row>
    <row r="184" spans="1:4" ht="24.95" customHeight="1">
      <c r="A184" s="35"/>
      <c r="B184" s="35"/>
      <c r="C184" s="35"/>
      <c r="D184" s="35"/>
    </row>
    <row r="185" spans="1:4" ht="24.95" customHeight="1">
      <c r="A185" s="35"/>
      <c r="B185" s="35"/>
      <c r="C185" s="35"/>
      <c r="D185" s="35"/>
    </row>
    <row r="186" spans="1:4" ht="24.95" customHeight="1">
      <c r="A186" s="35"/>
      <c r="B186" s="35"/>
      <c r="C186" s="35"/>
      <c r="D186" s="35"/>
    </row>
    <row r="187" spans="1:4" ht="24.95" customHeight="1">
      <c r="A187" s="35"/>
      <c r="B187" s="35"/>
      <c r="C187" s="35"/>
      <c r="D187" s="35"/>
    </row>
    <row r="188" spans="1:4" ht="24.95" customHeight="1">
      <c r="A188" s="35"/>
      <c r="B188" s="35"/>
      <c r="C188" s="35"/>
      <c r="D188" s="35"/>
    </row>
    <row r="189" spans="1:4" ht="24.95" customHeight="1">
      <c r="A189" s="35"/>
      <c r="B189" s="35"/>
      <c r="C189" s="35"/>
      <c r="D189" s="35"/>
    </row>
    <row r="190" spans="1:4" ht="24.95" customHeight="1">
      <c r="A190" s="35"/>
      <c r="B190" s="35"/>
      <c r="C190" s="35"/>
      <c r="D190" s="35"/>
    </row>
    <row r="191" spans="1:4" ht="24.95" customHeight="1">
      <c r="A191" s="35"/>
      <c r="B191" s="35"/>
      <c r="C191" s="35"/>
      <c r="D191" s="35"/>
    </row>
    <row r="192" spans="1:4" ht="24.95" customHeight="1">
      <c r="A192" s="35"/>
      <c r="B192" s="35"/>
      <c r="C192" s="35"/>
      <c r="D192" s="35"/>
    </row>
    <row r="193" spans="1:4" ht="24.95" customHeight="1">
      <c r="A193" s="35"/>
      <c r="B193" s="35"/>
      <c r="C193" s="35"/>
      <c r="D193" s="35"/>
    </row>
    <row r="194" spans="1:4" ht="24.95" customHeight="1">
      <c r="A194" s="35"/>
      <c r="B194" s="35"/>
      <c r="C194" s="35"/>
      <c r="D194" s="35"/>
    </row>
    <row r="195" spans="1:4" ht="24.95" customHeight="1">
      <c r="A195" s="35"/>
      <c r="B195" s="35"/>
      <c r="C195" s="35"/>
      <c r="D195" s="35"/>
    </row>
    <row r="196" spans="1:4" ht="24.95" customHeight="1">
      <c r="A196" s="35"/>
      <c r="B196" s="35"/>
      <c r="C196" s="35"/>
      <c r="D196" s="35"/>
    </row>
    <row r="197" spans="1:4" ht="24.95" customHeight="1">
      <c r="A197" s="35"/>
      <c r="B197" s="35"/>
      <c r="C197" s="35"/>
      <c r="D197" s="35"/>
    </row>
    <row r="198" spans="1:4" ht="24.95" customHeight="1">
      <c r="A198" s="35"/>
      <c r="B198" s="35"/>
      <c r="C198" s="35"/>
      <c r="D198" s="35"/>
    </row>
    <row r="199" spans="1:4" ht="24.95" customHeight="1">
      <c r="A199" s="35"/>
      <c r="B199" s="35"/>
      <c r="C199" s="35"/>
      <c r="D199" s="35"/>
    </row>
    <row r="200" spans="1:4" ht="24.95" customHeight="1">
      <c r="A200" s="35"/>
      <c r="B200" s="35"/>
      <c r="C200" s="35"/>
      <c r="D200" s="35"/>
    </row>
    <row r="201" spans="1:4" ht="24.95" customHeight="1">
      <c r="A201" s="35"/>
      <c r="B201" s="35"/>
      <c r="C201" s="35"/>
      <c r="D201" s="35"/>
    </row>
    <row r="202" spans="1:4" ht="24.95" customHeight="1">
      <c r="A202" s="35"/>
      <c r="B202" s="35"/>
      <c r="C202" s="35"/>
      <c r="D202" s="35"/>
    </row>
    <row r="203" spans="1:4" ht="24.95" customHeight="1">
      <c r="A203" s="35"/>
      <c r="B203" s="35"/>
      <c r="C203" s="35"/>
      <c r="D203" s="35"/>
    </row>
    <row r="204" spans="1:4" ht="24.95" customHeight="1">
      <c r="A204" s="35"/>
      <c r="B204" s="35"/>
      <c r="C204" s="35"/>
      <c r="D204" s="35"/>
    </row>
    <row r="205" spans="1:4" ht="24.95" customHeight="1">
      <c r="A205" s="35"/>
      <c r="B205" s="35"/>
      <c r="C205" s="35"/>
      <c r="D205" s="35"/>
    </row>
    <row r="206" spans="1:4" ht="24.95" customHeight="1">
      <c r="A206" s="35"/>
      <c r="B206" s="35"/>
      <c r="C206" s="35"/>
      <c r="D206" s="35"/>
    </row>
    <row r="207" spans="1:4" ht="24.95" customHeight="1">
      <c r="A207" s="35"/>
      <c r="B207" s="35"/>
      <c r="C207" s="35"/>
      <c r="D207" s="35"/>
    </row>
    <row r="208" spans="1:4" ht="24.95" customHeight="1">
      <c r="A208" s="35"/>
      <c r="B208" s="35"/>
      <c r="C208" s="35"/>
      <c r="D208" s="35"/>
    </row>
    <row r="209" spans="1:4" ht="24.95" customHeight="1">
      <c r="A209" s="35"/>
      <c r="B209" s="35"/>
      <c r="C209" s="35"/>
      <c r="D209" s="35"/>
    </row>
    <row r="210" spans="1:4" ht="24.95" customHeight="1">
      <c r="A210" s="35"/>
      <c r="B210" s="35"/>
      <c r="C210" s="35"/>
      <c r="D210" s="35"/>
    </row>
    <row r="211" spans="1:4" ht="24.95" customHeight="1">
      <c r="A211" s="35"/>
      <c r="B211" s="35"/>
      <c r="C211" s="35"/>
      <c r="D211" s="35"/>
    </row>
    <row r="212" spans="1:4" ht="24.95" customHeight="1">
      <c r="A212" s="35"/>
      <c r="B212" s="35"/>
      <c r="C212" s="35"/>
      <c r="D212" s="35"/>
    </row>
    <row r="213" spans="1:4" ht="24.95" customHeight="1">
      <c r="A213" s="35"/>
      <c r="B213" s="35"/>
      <c r="C213" s="35"/>
      <c r="D213" s="35"/>
    </row>
    <row r="214" spans="1:4" ht="24.95" customHeight="1">
      <c r="A214" s="35"/>
      <c r="B214" s="35"/>
      <c r="C214" s="35"/>
      <c r="D214" s="35"/>
    </row>
    <row r="215" spans="1:4" ht="24.95" customHeight="1">
      <c r="A215" s="35"/>
      <c r="B215" s="35"/>
      <c r="C215" s="35"/>
      <c r="D215" s="35"/>
    </row>
    <row r="216" spans="1:4" ht="24.95" customHeight="1">
      <c r="A216" s="35"/>
      <c r="B216" s="35"/>
      <c r="C216" s="35"/>
      <c r="D216" s="35"/>
    </row>
    <row r="217" spans="1:4" ht="24.95" customHeight="1">
      <c r="A217" s="35"/>
      <c r="B217" s="35"/>
      <c r="C217" s="35"/>
      <c r="D217" s="35"/>
    </row>
    <row r="218" spans="1:4" ht="24.95" customHeight="1">
      <c r="A218" s="35"/>
      <c r="B218" s="35"/>
      <c r="C218" s="35"/>
      <c r="D218" s="35"/>
    </row>
    <row r="219" spans="1:4" ht="24.95" customHeight="1">
      <c r="A219" s="35"/>
      <c r="B219" s="35"/>
      <c r="C219" s="35"/>
      <c r="D219" s="35"/>
    </row>
    <row r="220" spans="1:4" ht="24.95" customHeight="1">
      <c r="A220" s="35"/>
      <c r="B220" s="35"/>
      <c r="C220" s="35"/>
      <c r="D220" s="35"/>
    </row>
    <row r="221" spans="1:4" ht="24.95" customHeight="1">
      <c r="A221" s="35"/>
      <c r="B221" s="35"/>
      <c r="C221" s="35"/>
      <c r="D221" s="35"/>
    </row>
    <row r="222" spans="1:4" ht="24.95" customHeight="1">
      <c r="A222" s="35"/>
      <c r="B222" s="35"/>
      <c r="C222" s="35"/>
      <c r="D222" s="35"/>
    </row>
    <row r="223" spans="1:4" ht="24.95" customHeight="1">
      <c r="A223" s="35"/>
      <c r="B223" s="35"/>
      <c r="C223" s="35"/>
      <c r="D223" s="35"/>
    </row>
    <row r="224" spans="1:4" ht="24.95" customHeight="1">
      <c r="A224" s="35"/>
      <c r="B224" s="35"/>
      <c r="C224" s="35"/>
      <c r="D224" s="35"/>
    </row>
    <row r="225" spans="1:4" ht="24.95" customHeight="1">
      <c r="A225" s="35"/>
      <c r="B225" s="35"/>
      <c r="C225" s="35"/>
      <c r="D225" s="35"/>
    </row>
    <row r="226" spans="1:4" ht="24.95" customHeight="1">
      <c r="A226" s="35"/>
      <c r="B226" s="35"/>
      <c r="C226" s="35"/>
      <c r="D226" s="35"/>
    </row>
    <row r="227" spans="1:4" ht="24.95" customHeight="1">
      <c r="A227" s="35"/>
      <c r="B227" s="35"/>
      <c r="C227" s="35"/>
      <c r="D227" s="35"/>
    </row>
    <row r="228" spans="1:4" ht="24.95" customHeight="1">
      <c r="A228" s="35"/>
      <c r="B228" s="35"/>
      <c r="C228" s="35"/>
      <c r="D228" s="35"/>
    </row>
    <row r="229" spans="1:4" ht="24.95" customHeight="1">
      <c r="A229" s="35"/>
      <c r="B229" s="35"/>
      <c r="C229" s="35"/>
      <c r="D229" s="35"/>
    </row>
    <row r="230" spans="1:4" ht="24.95" customHeight="1">
      <c r="A230" s="35"/>
      <c r="B230" s="35"/>
      <c r="C230" s="35"/>
      <c r="D230" s="35"/>
    </row>
    <row r="231" spans="1:4" ht="24.95" customHeight="1">
      <c r="A231" s="35"/>
      <c r="B231" s="35"/>
      <c r="C231" s="35"/>
      <c r="D231" s="35"/>
    </row>
    <row r="232" spans="1:4" ht="24.95" customHeight="1">
      <c r="A232" s="35"/>
      <c r="B232" s="35"/>
      <c r="C232" s="35"/>
      <c r="D232" s="35"/>
    </row>
    <row r="233" spans="1:4" ht="24.95" customHeight="1">
      <c r="A233" s="35"/>
      <c r="B233" s="35"/>
      <c r="C233" s="35"/>
      <c r="D233" s="35"/>
    </row>
    <row r="234" spans="1:4" ht="24.95" customHeight="1">
      <c r="A234" s="35"/>
      <c r="B234" s="35"/>
      <c r="C234" s="35"/>
      <c r="D234" s="35"/>
    </row>
    <row r="235" spans="1:4" ht="24.95" customHeight="1">
      <c r="A235" s="35"/>
      <c r="B235" s="35"/>
      <c r="C235" s="35"/>
      <c r="D235" s="35"/>
    </row>
    <row r="236" spans="1:4" ht="24.95" customHeight="1">
      <c r="A236" s="35"/>
      <c r="B236" s="35"/>
      <c r="C236" s="35"/>
      <c r="D236" s="35"/>
    </row>
    <row r="237" spans="1:4" ht="24.95" customHeight="1">
      <c r="A237" s="35"/>
      <c r="B237" s="35"/>
      <c r="C237" s="35"/>
      <c r="D237" s="35"/>
    </row>
    <row r="238" spans="1:4" ht="24.95" customHeight="1">
      <c r="A238" s="35"/>
      <c r="B238" s="35"/>
      <c r="C238" s="35"/>
      <c r="D238" s="35"/>
    </row>
    <row r="239" spans="1:4" ht="24.95" customHeight="1">
      <c r="A239" s="35"/>
      <c r="B239" s="35"/>
      <c r="C239" s="35"/>
      <c r="D239" s="35"/>
    </row>
    <row r="240" spans="1:4" ht="24.95" customHeight="1">
      <c r="A240" s="35"/>
      <c r="B240" s="35"/>
      <c r="C240" s="35"/>
      <c r="D240" s="35"/>
    </row>
    <row r="241" spans="1:4" ht="24.95" customHeight="1">
      <c r="A241" s="35"/>
      <c r="B241" s="35"/>
      <c r="C241" s="35"/>
      <c r="D241" s="35"/>
    </row>
    <row r="242" spans="1:4" ht="24.95" customHeight="1">
      <c r="A242" s="35"/>
      <c r="B242" s="35"/>
      <c r="C242" s="35"/>
      <c r="D242" s="35"/>
    </row>
    <row r="243" spans="1:4" ht="24.95" customHeight="1">
      <c r="A243" s="35"/>
      <c r="B243" s="35"/>
      <c r="C243" s="35"/>
      <c r="D243" s="35"/>
    </row>
    <row r="244" spans="1:4" ht="24.95" customHeight="1">
      <c r="A244" s="35"/>
      <c r="B244" s="35"/>
      <c r="C244" s="35"/>
      <c r="D244" s="35"/>
    </row>
    <row r="245" spans="1:4" ht="24.95" customHeight="1">
      <c r="A245" s="35"/>
      <c r="B245" s="35"/>
      <c r="C245" s="35"/>
      <c r="D245" s="35"/>
    </row>
    <row r="246" spans="1:4" ht="24.95" customHeight="1">
      <c r="A246" s="35"/>
      <c r="B246" s="35"/>
      <c r="C246" s="35"/>
      <c r="D246" s="35"/>
    </row>
    <row r="247" spans="1:4" ht="24.95" customHeight="1">
      <c r="A247" s="35"/>
      <c r="B247" s="35"/>
      <c r="C247" s="35"/>
      <c r="D247" s="35"/>
    </row>
    <row r="248" spans="1:4" ht="24.95" customHeight="1">
      <c r="A248" s="35"/>
      <c r="B248" s="35"/>
      <c r="C248" s="35"/>
      <c r="D248" s="35"/>
    </row>
    <row r="249" spans="1:4" ht="24.95" customHeight="1">
      <c r="A249" s="35"/>
      <c r="B249" s="35"/>
      <c r="C249" s="35"/>
      <c r="D249" s="35"/>
    </row>
    <row r="250" spans="1:4" ht="24.95" customHeight="1">
      <c r="A250" s="35"/>
      <c r="B250" s="35"/>
      <c r="C250" s="35"/>
      <c r="D250" s="35"/>
    </row>
    <row r="251" spans="1:4" ht="24.95" customHeight="1">
      <c r="A251" s="35"/>
      <c r="B251" s="35"/>
      <c r="C251" s="35"/>
      <c r="D251" s="35"/>
    </row>
    <row r="252" spans="1:4" ht="24.95" customHeight="1">
      <c r="A252" s="35"/>
      <c r="B252" s="35"/>
      <c r="C252" s="35"/>
      <c r="D252" s="35"/>
    </row>
    <row r="253" spans="1:4" ht="24.95" customHeight="1">
      <c r="A253" s="35"/>
      <c r="B253" s="35"/>
      <c r="C253" s="35"/>
      <c r="D253" s="35"/>
    </row>
    <row r="254" spans="1:4" ht="24.95" customHeight="1">
      <c r="A254" s="35"/>
      <c r="B254" s="35"/>
      <c r="C254" s="35"/>
      <c r="D254" s="35"/>
    </row>
    <row r="255" spans="1:4" ht="24.95" customHeight="1">
      <c r="A255" s="35"/>
      <c r="B255" s="35"/>
      <c r="C255" s="35"/>
      <c r="D255" s="35"/>
    </row>
    <row r="256" spans="1:4" ht="24.95" customHeight="1">
      <c r="A256" s="35"/>
      <c r="B256" s="35"/>
      <c r="C256" s="35"/>
      <c r="D256" s="35"/>
    </row>
    <row r="257" spans="1:4" ht="24.95" customHeight="1">
      <c r="A257" s="35"/>
      <c r="B257" s="35"/>
      <c r="C257" s="35"/>
      <c r="D257" s="35"/>
    </row>
    <row r="258" spans="1:4" ht="24.95" customHeight="1">
      <c r="A258" s="35"/>
      <c r="B258" s="35"/>
      <c r="C258" s="35"/>
      <c r="D258" s="35"/>
    </row>
    <row r="259" spans="1:4" ht="24.95" customHeight="1">
      <c r="A259" s="35"/>
      <c r="B259" s="35"/>
      <c r="C259" s="35"/>
      <c r="D259" s="35"/>
    </row>
    <row r="260" spans="1:4" ht="24.95" customHeight="1">
      <c r="A260" s="35"/>
      <c r="B260" s="35"/>
      <c r="C260" s="35"/>
      <c r="D260" s="35"/>
    </row>
    <row r="261" spans="1:4" ht="24.95" customHeight="1">
      <c r="A261" s="35"/>
      <c r="B261" s="35"/>
      <c r="C261" s="35"/>
      <c r="D261" s="35"/>
    </row>
    <row r="262" spans="1:4" ht="24.95" customHeight="1">
      <c r="A262" s="35"/>
      <c r="B262" s="35"/>
      <c r="C262" s="35"/>
      <c r="D262" s="35"/>
    </row>
    <row r="263" spans="1:4" ht="24.95" customHeight="1">
      <c r="A263" s="35"/>
      <c r="B263" s="35"/>
      <c r="C263" s="35"/>
      <c r="D263" s="35"/>
    </row>
    <row r="264" spans="1:4" ht="24.95" customHeight="1">
      <c r="A264" s="35"/>
      <c r="B264" s="35"/>
      <c r="C264" s="35"/>
      <c r="D264" s="35"/>
    </row>
    <row r="265" spans="1:4" ht="24.95" customHeight="1">
      <c r="A265" s="35"/>
      <c r="B265" s="35"/>
      <c r="C265" s="35"/>
      <c r="D265" s="35"/>
    </row>
    <row r="266" spans="1:4" ht="24.95" customHeight="1">
      <c r="A266" s="35"/>
      <c r="B266" s="35"/>
      <c r="C266" s="35"/>
      <c r="D266" s="35"/>
    </row>
    <row r="267" spans="1:4" ht="24.95" customHeight="1">
      <c r="A267" s="35"/>
      <c r="B267" s="35"/>
      <c r="C267" s="35"/>
      <c r="D267" s="35"/>
    </row>
    <row r="268" spans="1:4" ht="24.95" customHeight="1">
      <c r="A268" s="35"/>
      <c r="B268" s="35"/>
      <c r="C268" s="35"/>
      <c r="D268" s="35"/>
    </row>
    <row r="269" spans="1:4" ht="24.95" customHeight="1">
      <c r="A269" s="35"/>
      <c r="B269" s="35"/>
      <c r="C269" s="35"/>
      <c r="D269" s="35"/>
    </row>
    <row r="270" spans="1:4" ht="24.95" customHeight="1">
      <c r="A270" s="35"/>
      <c r="B270" s="35"/>
      <c r="C270" s="35"/>
      <c r="D270" s="35"/>
    </row>
    <row r="271" spans="1:4" ht="24.95" customHeight="1">
      <c r="A271" s="35"/>
      <c r="B271" s="35"/>
      <c r="C271" s="35"/>
      <c r="D271" s="35"/>
    </row>
    <row r="272" spans="1:4" ht="24.95" customHeight="1">
      <c r="A272" s="35"/>
      <c r="B272" s="35"/>
      <c r="C272" s="35"/>
      <c r="D272" s="35"/>
    </row>
    <row r="273" spans="1:4" ht="24.95" customHeight="1">
      <c r="A273" s="35"/>
      <c r="B273" s="35"/>
      <c r="C273" s="35"/>
      <c r="D273" s="35"/>
    </row>
    <row r="274" spans="1:4" ht="24.95" customHeight="1">
      <c r="A274" s="35"/>
      <c r="B274" s="35"/>
      <c r="C274" s="35"/>
      <c r="D274" s="35"/>
    </row>
    <row r="275" spans="1:4" ht="24.95" customHeight="1">
      <c r="A275" s="35"/>
      <c r="B275" s="35"/>
      <c r="C275" s="35"/>
      <c r="D275" s="35"/>
    </row>
    <row r="276" spans="1:4" ht="24.95" customHeight="1">
      <c r="A276" s="35"/>
      <c r="B276" s="35"/>
      <c r="C276" s="35"/>
      <c r="D276" s="35"/>
    </row>
    <row r="277" spans="1:4" ht="24.95" customHeight="1">
      <c r="A277" s="35"/>
      <c r="B277" s="35"/>
      <c r="C277" s="35"/>
      <c r="D277" s="35"/>
    </row>
    <row r="278" spans="1:4" ht="24.95" customHeight="1">
      <c r="A278" s="35"/>
      <c r="B278" s="35"/>
      <c r="C278" s="35"/>
      <c r="D278" s="35"/>
    </row>
    <row r="279" spans="1:4" ht="24.95" customHeight="1">
      <c r="A279" s="35"/>
      <c r="B279" s="35"/>
      <c r="C279" s="35"/>
      <c r="D279" s="35"/>
    </row>
    <row r="280" spans="1:4" ht="24.95" customHeight="1">
      <c r="A280" s="35"/>
      <c r="B280" s="35"/>
      <c r="C280" s="35"/>
      <c r="D280" s="35"/>
    </row>
    <row r="281" spans="1:4" ht="24.95" customHeight="1">
      <c r="A281" s="35"/>
      <c r="B281" s="35"/>
      <c r="C281" s="35"/>
      <c r="D281" s="35"/>
    </row>
    <row r="282" spans="1:4" ht="24.95" customHeight="1">
      <c r="A282" s="35"/>
      <c r="B282" s="35"/>
      <c r="C282" s="35"/>
      <c r="D282" s="35"/>
    </row>
    <row r="283" spans="1:4" ht="24.95" customHeight="1">
      <c r="A283" s="35"/>
      <c r="B283" s="35"/>
      <c r="C283" s="35"/>
      <c r="D283" s="35"/>
    </row>
    <row r="284" spans="1:4" ht="24.95" customHeight="1">
      <c r="A284" s="35"/>
      <c r="B284" s="35"/>
      <c r="C284" s="35"/>
      <c r="D284" s="35"/>
    </row>
    <row r="285" spans="1:4" ht="24.95" customHeight="1">
      <c r="A285" s="35"/>
      <c r="B285" s="35"/>
      <c r="C285" s="35"/>
      <c r="D285" s="35"/>
    </row>
    <row r="286" spans="1:4" ht="24.95" customHeight="1">
      <c r="A286" s="35"/>
      <c r="B286" s="35"/>
      <c r="C286" s="35"/>
      <c r="D286" s="35"/>
    </row>
    <row r="287" spans="1:4" ht="24.95" customHeight="1">
      <c r="A287" s="35"/>
      <c r="B287" s="35"/>
      <c r="C287" s="35"/>
      <c r="D287" s="35"/>
    </row>
    <row r="288" spans="1:4" ht="24.95" customHeight="1">
      <c r="A288" s="35"/>
      <c r="B288" s="35"/>
      <c r="C288" s="35"/>
      <c r="D288" s="35"/>
    </row>
    <row r="289" spans="1:4" ht="24.95" customHeight="1">
      <c r="A289" s="35"/>
      <c r="B289" s="35"/>
      <c r="C289" s="35"/>
      <c r="D289" s="35"/>
    </row>
    <row r="290" spans="1:4" ht="24.95" customHeight="1">
      <c r="A290" s="35"/>
      <c r="B290" s="35"/>
      <c r="C290" s="35"/>
      <c r="D290" s="35"/>
    </row>
    <row r="291" spans="1:4" ht="24.95" customHeight="1">
      <c r="A291" s="35"/>
      <c r="B291" s="35"/>
      <c r="C291" s="35"/>
      <c r="D291" s="35"/>
    </row>
    <row r="292" spans="1:4" ht="24.95" customHeight="1">
      <c r="A292" s="35"/>
      <c r="B292" s="35"/>
      <c r="C292" s="35"/>
      <c r="D292" s="35"/>
    </row>
    <row r="293" spans="1:4" ht="24.95" customHeight="1">
      <c r="A293" s="35"/>
      <c r="B293" s="35"/>
      <c r="C293" s="35"/>
      <c r="D293" s="35"/>
    </row>
    <row r="294" spans="1:4" ht="24.95" customHeight="1">
      <c r="A294" s="35"/>
      <c r="B294" s="35"/>
      <c r="C294" s="35"/>
      <c r="D294" s="35"/>
    </row>
    <row r="295" spans="1:4" ht="24.95" customHeight="1">
      <c r="A295" s="35"/>
      <c r="B295" s="35"/>
      <c r="C295" s="35"/>
      <c r="D295" s="35"/>
    </row>
    <row r="296" spans="1:4" ht="24.95" customHeight="1">
      <c r="A296" s="35"/>
      <c r="B296" s="35"/>
      <c r="C296" s="35"/>
      <c r="D296" s="35"/>
    </row>
    <row r="297" spans="1:4" ht="24.95" customHeight="1">
      <c r="A297" s="35"/>
      <c r="B297" s="35"/>
      <c r="C297" s="35"/>
      <c r="D297" s="35"/>
    </row>
    <row r="298" spans="1:4" ht="24.95" customHeight="1">
      <c r="A298" s="35"/>
      <c r="B298" s="35"/>
      <c r="C298" s="35"/>
      <c r="D298" s="35"/>
    </row>
    <row r="299" spans="1:4" ht="24.95" customHeight="1">
      <c r="A299" s="35"/>
      <c r="B299" s="35"/>
      <c r="C299" s="35"/>
      <c r="D299" s="35"/>
    </row>
    <row r="300" spans="1:4" ht="24.95" customHeight="1">
      <c r="A300" s="35"/>
      <c r="B300" s="35"/>
      <c r="C300" s="35"/>
      <c r="D300" s="35"/>
    </row>
    <row r="301" spans="1:4" ht="24.95" customHeight="1">
      <c r="A301" s="35"/>
      <c r="B301" s="35"/>
      <c r="C301" s="35"/>
      <c r="D301" s="35"/>
    </row>
    <row r="302" spans="1:4" ht="24.95" customHeight="1">
      <c r="A302" s="35"/>
      <c r="B302" s="35"/>
      <c r="C302" s="35"/>
      <c r="D302" s="35"/>
    </row>
    <row r="303" spans="1:4" ht="24.95" customHeight="1">
      <c r="A303" s="35"/>
      <c r="B303" s="35"/>
      <c r="C303" s="35"/>
      <c r="D303" s="35"/>
    </row>
    <row r="304" spans="1:4" ht="24.95" customHeight="1">
      <c r="A304" s="35"/>
      <c r="B304" s="35"/>
      <c r="C304" s="35"/>
      <c r="D304" s="35"/>
    </row>
    <row r="305" spans="1:4" ht="24.95" customHeight="1">
      <c r="A305" s="35"/>
      <c r="B305" s="35"/>
      <c r="C305" s="35"/>
      <c r="D305" s="35"/>
    </row>
    <row r="306" spans="1:4" ht="24.95" customHeight="1">
      <c r="A306" s="35"/>
      <c r="B306" s="35"/>
      <c r="C306" s="35"/>
      <c r="D306" s="35"/>
    </row>
    <row r="307" spans="1:4" ht="24.95" customHeight="1">
      <c r="A307" s="35"/>
      <c r="B307" s="35"/>
      <c r="C307" s="35"/>
      <c r="D307" s="35"/>
    </row>
    <row r="308" spans="1:4" ht="24.95" customHeight="1">
      <c r="A308" s="35"/>
      <c r="B308" s="35"/>
      <c r="C308" s="35"/>
      <c r="D308" s="35"/>
    </row>
    <row r="309" spans="1:4" ht="24.95" customHeight="1">
      <c r="A309" s="35"/>
      <c r="B309" s="35"/>
      <c r="C309" s="35"/>
      <c r="D309" s="35"/>
    </row>
    <row r="310" spans="1:4" ht="24.95" customHeight="1">
      <c r="A310" s="35"/>
      <c r="B310" s="35"/>
      <c r="C310" s="35"/>
      <c r="D310" s="35"/>
    </row>
    <row r="311" spans="1:4" ht="24.95" customHeight="1">
      <c r="A311" s="35"/>
      <c r="B311" s="35"/>
      <c r="C311" s="35"/>
      <c r="D311" s="35"/>
    </row>
    <row r="312" spans="1:4" ht="24.95" customHeight="1">
      <c r="A312" s="35"/>
      <c r="B312" s="35"/>
      <c r="C312" s="35"/>
      <c r="D312" s="35"/>
    </row>
    <row r="313" spans="1:4" ht="24.95" customHeight="1">
      <c r="A313" s="35"/>
      <c r="B313" s="35"/>
      <c r="C313" s="35"/>
      <c r="D313" s="35"/>
    </row>
    <row r="314" spans="1:4" ht="24.95" customHeight="1">
      <c r="A314" s="35"/>
      <c r="B314" s="35"/>
      <c r="C314" s="35"/>
      <c r="D314" s="35"/>
    </row>
    <row r="315" spans="1:4" ht="24.95" customHeight="1">
      <c r="A315" s="35"/>
      <c r="B315" s="35"/>
      <c r="C315" s="35"/>
      <c r="D315" s="35"/>
    </row>
    <row r="316" spans="1:4" ht="24.95" customHeight="1">
      <c r="A316" s="35"/>
      <c r="B316" s="35"/>
      <c r="C316" s="35"/>
      <c r="D316" s="35"/>
    </row>
    <row r="317" spans="1:4" ht="24.95" customHeight="1">
      <c r="A317" s="35"/>
      <c r="B317" s="35"/>
      <c r="C317" s="35"/>
      <c r="D317" s="35"/>
    </row>
    <row r="318" spans="1:4" ht="24.95" customHeight="1">
      <c r="A318" s="35"/>
      <c r="B318" s="35"/>
      <c r="C318" s="35"/>
      <c r="D318" s="35"/>
    </row>
    <row r="319" spans="1:4" ht="24.95" customHeight="1">
      <c r="A319" s="35"/>
      <c r="B319" s="35"/>
      <c r="C319" s="35"/>
      <c r="D319" s="35"/>
    </row>
    <row r="320" spans="1:4" ht="24.95" customHeight="1">
      <c r="A320" s="35"/>
      <c r="B320" s="35"/>
      <c r="C320" s="35"/>
      <c r="D320" s="35"/>
    </row>
    <row r="321" spans="1:4" ht="24.95" customHeight="1">
      <c r="A321" s="35"/>
      <c r="B321" s="35"/>
      <c r="C321" s="35"/>
      <c r="D321" s="35"/>
    </row>
    <row r="322" spans="1:4" ht="24.95" customHeight="1">
      <c r="A322" s="35"/>
      <c r="B322" s="35"/>
      <c r="C322" s="35"/>
      <c r="D322" s="35"/>
    </row>
    <row r="323" spans="1:4" ht="24.95" customHeight="1">
      <c r="A323" s="35"/>
      <c r="B323" s="35"/>
      <c r="C323" s="35"/>
      <c r="D323" s="35"/>
    </row>
    <row r="324" spans="1:4" ht="24.95" customHeight="1">
      <c r="A324" s="35"/>
      <c r="B324" s="35"/>
      <c r="C324" s="35"/>
      <c r="D324" s="35"/>
    </row>
    <row r="325" spans="1:4" ht="24.95" customHeight="1">
      <c r="A325" s="35"/>
      <c r="B325" s="35"/>
      <c r="C325" s="35"/>
      <c r="D325" s="35"/>
    </row>
    <row r="326" spans="1:4" ht="24.95" customHeight="1">
      <c r="A326" s="35"/>
      <c r="B326" s="35"/>
      <c r="C326" s="35"/>
      <c r="D326" s="35"/>
    </row>
    <row r="327" spans="1:4" ht="24.95" customHeight="1">
      <c r="A327" s="35"/>
      <c r="B327" s="35"/>
      <c r="C327" s="35"/>
      <c r="D327" s="35"/>
    </row>
    <row r="328" spans="1:4" ht="24.95" customHeight="1">
      <c r="A328" s="35"/>
      <c r="B328" s="35"/>
      <c r="C328" s="35"/>
      <c r="D328" s="35"/>
    </row>
    <row r="329" spans="1:4" ht="24.95" customHeight="1">
      <c r="A329" s="35"/>
      <c r="B329" s="35"/>
      <c r="C329" s="35"/>
      <c r="D329" s="35"/>
    </row>
    <row r="330" spans="1:4" ht="24.95" customHeight="1">
      <c r="A330" s="35"/>
      <c r="B330" s="35"/>
      <c r="C330" s="35"/>
      <c r="D330" s="35"/>
    </row>
    <row r="331" spans="1:4" ht="24.95" customHeight="1">
      <c r="A331" s="35"/>
      <c r="B331" s="35"/>
      <c r="C331" s="35"/>
      <c r="D331" s="35"/>
    </row>
    <row r="332" spans="1:4" ht="24.95" customHeight="1">
      <c r="A332" s="35"/>
      <c r="B332" s="35"/>
      <c r="C332" s="35"/>
      <c r="D332" s="35"/>
    </row>
    <row r="333" spans="1:4" ht="24.95" customHeight="1">
      <c r="A333" s="35"/>
      <c r="B333" s="35"/>
      <c r="C333" s="35"/>
      <c r="D333" s="35"/>
    </row>
    <row r="334" spans="1:4" ht="24.95" customHeight="1">
      <c r="A334" s="35"/>
      <c r="B334" s="35"/>
      <c r="C334" s="35"/>
      <c r="D334" s="35"/>
    </row>
    <row r="335" spans="1:4" ht="24.95" customHeight="1">
      <c r="A335" s="35"/>
      <c r="B335" s="35"/>
      <c r="C335" s="35"/>
      <c r="D335" s="35"/>
    </row>
    <row r="336" spans="1:4" ht="24.95" customHeight="1">
      <c r="A336" s="35"/>
      <c r="B336" s="35"/>
      <c r="C336" s="35"/>
      <c r="D336" s="35"/>
    </row>
    <row r="337" spans="1:4" ht="24.95" customHeight="1">
      <c r="A337" s="35"/>
      <c r="B337" s="35"/>
      <c r="C337" s="35"/>
      <c r="D337" s="35"/>
    </row>
    <row r="338" spans="1:4" ht="24.95" customHeight="1">
      <c r="A338" s="35"/>
      <c r="B338" s="35"/>
      <c r="C338" s="35"/>
      <c r="D338" s="35"/>
    </row>
    <row r="339" spans="1:4" ht="24.95" customHeight="1">
      <c r="A339" s="35"/>
      <c r="B339" s="35"/>
      <c r="C339" s="35"/>
      <c r="D339" s="35"/>
    </row>
    <row r="340" spans="1:4" ht="24.95" customHeight="1">
      <c r="A340" s="35"/>
      <c r="B340" s="35"/>
      <c r="C340" s="35"/>
      <c r="D340" s="35"/>
    </row>
    <row r="341" spans="1:4" ht="24.95" customHeight="1">
      <c r="A341" s="35"/>
      <c r="B341" s="35"/>
      <c r="C341" s="35"/>
      <c r="D341" s="35"/>
    </row>
    <row r="342" spans="1:4" ht="24.95" customHeight="1">
      <c r="A342" s="35"/>
      <c r="B342" s="35"/>
      <c r="C342" s="35"/>
      <c r="D342" s="35"/>
    </row>
    <row r="343" spans="1:4" ht="24.95" customHeight="1">
      <c r="A343" s="35"/>
      <c r="B343" s="35"/>
      <c r="C343" s="35"/>
      <c r="D343" s="35"/>
    </row>
    <row r="344" spans="1:4" ht="24.95" customHeight="1">
      <c r="A344" s="35"/>
      <c r="B344" s="35"/>
      <c r="C344" s="35"/>
      <c r="D344" s="35"/>
    </row>
    <row r="345" spans="1:4" ht="24.95" customHeight="1">
      <c r="A345" s="35"/>
      <c r="B345" s="35"/>
      <c r="C345" s="35"/>
      <c r="D345" s="35"/>
    </row>
    <row r="346" spans="1:4" ht="24.95" customHeight="1">
      <c r="A346" s="35"/>
      <c r="B346" s="35"/>
      <c r="C346" s="35"/>
      <c r="D346" s="35"/>
    </row>
    <row r="347" spans="1:4" ht="24.95" customHeight="1">
      <c r="A347" s="35"/>
      <c r="B347" s="35"/>
      <c r="C347" s="35"/>
      <c r="D347" s="35"/>
    </row>
    <row r="348" spans="1:4" ht="24.95" customHeight="1">
      <c r="A348" s="35"/>
      <c r="B348" s="35"/>
      <c r="C348" s="35"/>
      <c r="D348" s="35"/>
    </row>
    <row r="349" spans="1:4" ht="24.95" customHeight="1">
      <c r="A349" s="35"/>
      <c r="B349" s="35"/>
      <c r="C349" s="35"/>
      <c r="D349" s="35"/>
    </row>
    <row r="350" spans="1:4" ht="24.95" customHeight="1">
      <c r="A350" s="35"/>
      <c r="B350" s="35"/>
      <c r="C350" s="35"/>
      <c r="D350" s="35"/>
    </row>
    <row r="351" spans="1:4" ht="24.95" customHeight="1">
      <c r="A351" s="35"/>
      <c r="B351" s="35"/>
      <c r="C351" s="35"/>
      <c r="D351" s="35"/>
    </row>
    <row r="352" spans="1:4" ht="24.95" customHeight="1">
      <c r="A352" s="35"/>
      <c r="B352" s="35"/>
      <c r="C352" s="35"/>
      <c r="D352" s="35"/>
    </row>
    <row r="353" spans="1:4" ht="24.95" customHeight="1">
      <c r="A353" s="35"/>
      <c r="B353" s="35"/>
      <c r="C353" s="35"/>
      <c r="D353" s="35"/>
    </row>
    <row r="354" spans="1:4" ht="24.95" customHeight="1">
      <c r="A354" s="35"/>
      <c r="B354" s="35"/>
      <c r="C354" s="35"/>
      <c r="D354" s="35"/>
    </row>
    <row r="355" spans="1:4" ht="24.95" customHeight="1">
      <c r="A355" s="35"/>
      <c r="B355" s="35"/>
      <c r="C355" s="35"/>
      <c r="D355" s="35"/>
    </row>
    <row r="356" spans="1:4" ht="24.95" customHeight="1">
      <c r="A356" s="35"/>
      <c r="B356" s="35"/>
      <c r="C356" s="35"/>
      <c r="D356" s="35"/>
    </row>
    <row r="357" spans="1:4" ht="24.95" customHeight="1">
      <c r="A357" s="35"/>
      <c r="B357" s="35"/>
      <c r="C357" s="35"/>
      <c r="D357" s="35"/>
    </row>
    <row r="358" spans="1:4" ht="24.95" customHeight="1">
      <c r="A358" s="35"/>
      <c r="B358" s="35"/>
      <c r="C358" s="35"/>
      <c r="D358" s="35"/>
    </row>
    <row r="359" spans="1:4" ht="24.95" customHeight="1">
      <c r="A359" s="35"/>
      <c r="B359" s="35"/>
      <c r="C359" s="35"/>
      <c r="D359" s="35"/>
    </row>
    <row r="360" spans="1:4" ht="24.95" customHeight="1">
      <c r="A360" s="35"/>
      <c r="B360" s="35"/>
      <c r="C360" s="35"/>
      <c r="D360" s="35"/>
    </row>
    <row r="361" spans="1:4" ht="24.95" customHeight="1">
      <c r="A361" s="35"/>
      <c r="B361" s="35"/>
      <c r="C361" s="35"/>
      <c r="D361" s="35"/>
    </row>
    <row r="362" spans="1:4" ht="24.95" customHeight="1">
      <c r="A362" s="35"/>
      <c r="B362" s="35"/>
      <c r="C362" s="35"/>
      <c r="D362" s="35"/>
    </row>
    <row r="363" spans="1:4" ht="24.95" customHeight="1">
      <c r="A363" s="35"/>
      <c r="B363" s="35"/>
      <c r="C363" s="35"/>
      <c r="D363" s="35"/>
    </row>
    <row r="364" spans="1:4" ht="24.95" customHeight="1">
      <c r="A364" s="35"/>
      <c r="B364" s="35"/>
      <c r="C364" s="35"/>
      <c r="D364" s="35"/>
    </row>
    <row r="365" spans="1:4" ht="24.95" customHeight="1">
      <c r="A365" s="35"/>
      <c r="B365" s="35"/>
      <c r="C365" s="35"/>
      <c r="D365" s="35"/>
    </row>
    <row r="366" spans="1:4" ht="24.95" customHeight="1">
      <c r="A366" s="35"/>
      <c r="B366" s="35"/>
      <c r="C366" s="35"/>
      <c r="D366" s="35"/>
    </row>
    <row r="367" spans="1:4" ht="24.95" customHeight="1">
      <c r="A367" s="35"/>
      <c r="B367" s="35"/>
      <c r="C367" s="35"/>
      <c r="D367" s="35"/>
    </row>
    <row r="368" spans="1:4" ht="24.95" customHeight="1">
      <c r="A368" s="35"/>
      <c r="B368" s="35"/>
      <c r="C368" s="35"/>
      <c r="D368" s="35"/>
    </row>
    <row r="369" spans="1:4" ht="24.95" customHeight="1">
      <c r="A369" s="35"/>
      <c r="B369" s="35"/>
      <c r="C369" s="35"/>
      <c r="D369" s="35"/>
    </row>
    <row r="370" spans="1:4" ht="24.95" customHeight="1">
      <c r="A370" s="35"/>
      <c r="B370" s="35"/>
      <c r="C370" s="35"/>
      <c r="D370" s="35"/>
    </row>
    <row r="371" spans="1:4" ht="24.95" customHeight="1">
      <c r="A371" s="35"/>
      <c r="B371" s="35"/>
      <c r="C371" s="35"/>
      <c r="D371" s="35"/>
    </row>
    <row r="372" spans="1:4" ht="24.95" customHeight="1">
      <c r="A372" s="35"/>
      <c r="B372" s="35"/>
      <c r="C372" s="35"/>
      <c r="D372" s="35"/>
    </row>
    <row r="373" spans="1:4" ht="24.95" customHeight="1">
      <c r="A373" s="35"/>
      <c r="B373" s="35"/>
      <c r="C373" s="35"/>
      <c r="D373" s="35"/>
    </row>
    <row r="374" spans="1:4" ht="24.95" customHeight="1">
      <c r="A374" s="35"/>
      <c r="B374" s="35"/>
      <c r="C374" s="35"/>
      <c r="D374" s="35"/>
    </row>
    <row r="375" spans="1:4" ht="24.95" customHeight="1">
      <c r="A375" s="35"/>
      <c r="B375" s="35"/>
      <c r="C375" s="35"/>
      <c r="D375" s="35"/>
    </row>
    <row r="376" spans="1:4" ht="24.95" customHeight="1">
      <c r="A376" s="35"/>
      <c r="B376" s="35"/>
      <c r="C376" s="35"/>
      <c r="D376" s="35"/>
    </row>
    <row r="377" spans="1:4" ht="24.95" customHeight="1">
      <c r="A377" s="35"/>
      <c r="B377" s="35"/>
      <c r="C377" s="35"/>
      <c r="D377" s="35"/>
    </row>
    <row r="378" spans="1:4" ht="24.95" customHeight="1">
      <c r="A378" s="35"/>
      <c r="B378" s="35"/>
      <c r="C378" s="35"/>
      <c r="D378" s="35"/>
    </row>
    <row r="379" spans="1:4" ht="24.95" customHeight="1">
      <c r="A379" s="35"/>
      <c r="B379" s="35"/>
      <c r="C379" s="35"/>
      <c r="D379" s="35"/>
    </row>
    <row r="380" spans="1:4" ht="24.95" customHeight="1">
      <c r="A380" s="35"/>
      <c r="B380" s="35"/>
      <c r="C380" s="35"/>
      <c r="D380" s="35"/>
    </row>
    <row r="381" spans="1:4" ht="24.95" customHeight="1">
      <c r="A381" s="35"/>
      <c r="B381" s="35"/>
      <c r="C381" s="35"/>
      <c r="D381" s="35"/>
    </row>
    <row r="382" spans="1:4" ht="24.95" customHeight="1">
      <c r="A382" s="35"/>
      <c r="B382" s="35"/>
      <c r="C382" s="35"/>
      <c r="D382" s="35"/>
    </row>
    <row r="383" spans="1:4" ht="24.95" customHeight="1">
      <c r="A383" s="35"/>
      <c r="B383" s="35"/>
      <c r="C383" s="35"/>
      <c r="D383" s="35"/>
    </row>
    <row r="384" spans="1:4" ht="24.95" customHeight="1">
      <c r="A384" s="35"/>
      <c r="B384" s="35"/>
      <c r="C384" s="35"/>
      <c r="D384" s="35"/>
    </row>
    <row r="385" spans="1:4" ht="24.95" customHeight="1">
      <c r="A385" s="35"/>
      <c r="B385" s="35"/>
      <c r="C385" s="35"/>
      <c r="D385" s="35"/>
    </row>
    <row r="386" spans="1:4" ht="24.95" customHeight="1">
      <c r="A386" s="35"/>
      <c r="B386" s="35"/>
      <c r="C386" s="35"/>
      <c r="D386" s="35"/>
    </row>
    <row r="387" spans="1:4" ht="24.95" customHeight="1">
      <c r="A387" s="35"/>
      <c r="B387" s="35"/>
      <c r="C387" s="35"/>
      <c r="D387" s="35"/>
    </row>
    <row r="388" spans="1:4" ht="24.95" customHeight="1">
      <c r="A388" s="35"/>
      <c r="B388" s="35"/>
      <c r="C388" s="35"/>
      <c r="D388" s="35"/>
    </row>
    <row r="389" spans="1:4" ht="24.95" customHeight="1">
      <c r="A389" s="35"/>
      <c r="B389" s="35"/>
      <c r="C389" s="35"/>
      <c r="D389" s="35"/>
    </row>
    <row r="390" spans="1:4" ht="24.95" customHeight="1">
      <c r="A390" s="35"/>
      <c r="B390" s="35"/>
      <c r="C390" s="35"/>
      <c r="D390" s="35"/>
    </row>
    <row r="391" spans="1:4" ht="24.95" customHeight="1">
      <c r="A391" s="35"/>
      <c r="B391" s="35"/>
      <c r="C391" s="35"/>
      <c r="D391" s="35"/>
    </row>
    <row r="392" spans="1:4" ht="24.95" customHeight="1">
      <c r="A392" s="35"/>
      <c r="B392" s="35"/>
      <c r="C392" s="35"/>
      <c r="D392" s="35"/>
    </row>
    <row r="393" spans="1:4" ht="24.95" customHeight="1">
      <c r="A393" s="35"/>
      <c r="B393" s="35"/>
      <c r="C393" s="35"/>
      <c r="D393" s="35"/>
    </row>
    <row r="394" spans="1:4" ht="24.95" customHeight="1">
      <c r="A394" s="35"/>
      <c r="B394" s="35"/>
      <c r="C394" s="35"/>
      <c r="D394" s="35"/>
    </row>
    <row r="395" spans="1:4" ht="24.95" customHeight="1">
      <c r="A395" s="35"/>
      <c r="B395" s="35"/>
      <c r="C395" s="35"/>
      <c r="D395" s="35"/>
    </row>
    <row r="396" spans="1:4" ht="24.95" customHeight="1">
      <c r="A396" s="35"/>
      <c r="B396" s="35"/>
      <c r="C396" s="35"/>
      <c r="D396" s="35"/>
    </row>
    <row r="397" spans="1:4" ht="24.95" customHeight="1">
      <c r="A397" s="35"/>
      <c r="B397" s="35"/>
      <c r="C397" s="35"/>
      <c r="D397" s="35"/>
    </row>
    <row r="398" spans="1:4" ht="24.95" customHeight="1">
      <c r="A398" s="35"/>
      <c r="B398" s="35"/>
      <c r="C398" s="35"/>
      <c r="D398" s="35"/>
    </row>
    <row r="399" spans="1:4" ht="24.95" customHeight="1">
      <c r="A399" s="35"/>
      <c r="B399" s="35"/>
      <c r="C399" s="35"/>
      <c r="D399" s="35"/>
    </row>
    <row r="400" spans="1:4" ht="24.95" customHeight="1">
      <c r="A400" s="35"/>
      <c r="B400" s="35"/>
      <c r="C400" s="35"/>
      <c r="D400" s="35"/>
    </row>
    <row r="401" spans="1:4" ht="24.95" customHeight="1">
      <c r="A401" s="35"/>
      <c r="B401" s="35"/>
      <c r="C401" s="35"/>
      <c r="D401" s="35"/>
    </row>
    <row r="402" spans="1:4" ht="24.95" customHeight="1">
      <c r="A402" s="35"/>
      <c r="B402" s="35"/>
      <c r="C402" s="35"/>
      <c r="D402" s="35"/>
    </row>
    <row r="403" spans="1:4" ht="24.95" customHeight="1">
      <c r="A403" s="35"/>
      <c r="B403" s="35"/>
      <c r="C403" s="35"/>
      <c r="D403" s="35"/>
    </row>
    <row r="404" spans="1:4" ht="24.95" customHeight="1">
      <c r="A404" s="35"/>
      <c r="B404" s="35"/>
      <c r="C404" s="35"/>
      <c r="D404" s="35"/>
    </row>
    <row r="405" spans="1:4" ht="24.95" customHeight="1">
      <c r="A405" s="35"/>
      <c r="B405" s="35"/>
      <c r="C405" s="35"/>
      <c r="D405" s="35"/>
    </row>
    <row r="406" spans="1:4" ht="24.95" customHeight="1">
      <c r="A406" s="35"/>
      <c r="B406" s="35"/>
      <c r="C406" s="35"/>
      <c r="D406" s="35"/>
    </row>
    <row r="407" spans="1:4" ht="24.95" customHeight="1">
      <c r="A407" s="35"/>
      <c r="B407" s="35"/>
      <c r="C407" s="35"/>
      <c r="D407" s="35"/>
    </row>
    <row r="408" spans="1:4" ht="24.95" customHeight="1">
      <c r="A408" s="35"/>
      <c r="B408" s="35"/>
      <c r="C408" s="35"/>
      <c r="D408" s="35"/>
    </row>
    <row r="409" spans="1:4" ht="24.95" customHeight="1">
      <c r="A409" s="35"/>
      <c r="B409" s="35"/>
      <c r="C409" s="35"/>
      <c r="D409" s="35"/>
    </row>
    <row r="410" spans="1:4" ht="24.95" customHeight="1">
      <c r="A410" s="35"/>
      <c r="B410" s="35"/>
      <c r="C410" s="35"/>
      <c r="D410" s="35"/>
    </row>
    <row r="411" spans="1:4" ht="24.95" customHeight="1">
      <c r="A411" s="35"/>
      <c r="B411" s="35"/>
      <c r="C411" s="35"/>
      <c r="D411" s="35"/>
    </row>
    <row r="412" spans="1:4" ht="24.95" customHeight="1">
      <c r="A412" s="35"/>
      <c r="B412" s="35"/>
      <c r="C412" s="35"/>
      <c r="D412" s="35"/>
    </row>
    <row r="413" spans="1:4" ht="24.95" customHeight="1">
      <c r="A413" s="35"/>
      <c r="B413" s="35"/>
      <c r="C413" s="35"/>
      <c r="D413" s="35"/>
    </row>
    <row r="414" spans="1:4" ht="24.95" customHeight="1">
      <c r="A414" s="35"/>
      <c r="B414" s="35"/>
      <c r="C414" s="35"/>
      <c r="D414" s="35"/>
    </row>
    <row r="415" spans="1:4" ht="24.95" customHeight="1">
      <c r="A415" s="35"/>
      <c r="B415" s="35"/>
      <c r="C415" s="35"/>
      <c r="D415" s="35"/>
    </row>
    <row r="416" spans="1:4" ht="24.95" customHeight="1">
      <c r="A416" s="35"/>
      <c r="B416" s="35"/>
      <c r="C416" s="35"/>
      <c r="D416" s="35"/>
    </row>
    <row r="417" spans="1:4" ht="24.95" customHeight="1">
      <c r="A417" s="35"/>
      <c r="B417" s="35"/>
      <c r="C417" s="35"/>
      <c r="D417" s="35"/>
    </row>
    <row r="418" spans="1:4" ht="24.95" customHeight="1">
      <c r="A418" s="35"/>
      <c r="B418" s="35"/>
      <c r="C418" s="35"/>
      <c r="D418" s="35"/>
    </row>
    <row r="419" spans="1:4" ht="24.95" customHeight="1">
      <c r="A419" s="35"/>
      <c r="B419" s="35"/>
      <c r="C419" s="35"/>
      <c r="D419" s="35"/>
    </row>
    <row r="420" spans="1:4" ht="24.95" customHeight="1">
      <c r="A420" s="35"/>
      <c r="B420" s="35"/>
      <c r="C420" s="35"/>
      <c r="D420" s="35"/>
    </row>
    <row r="421" spans="1:4" ht="24.95" customHeight="1">
      <c r="A421" s="35"/>
      <c r="B421" s="35"/>
      <c r="C421" s="35"/>
      <c r="D421" s="35"/>
    </row>
    <row r="422" spans="1:4" ht="24.95" customHeight="1">
      <c r="A422" s="35"/>
      <c r="B422" s="35"/>
      <c r="C422" s="35"/>
      <c r="D422" s="35"/>
    </row>
    <row r="423" spans="1:4" ht="24.95" customHeight="1">
      <c r="A423" s="35"/>
      <c r="B423" s="35"/>
      <c r="C423" s="35"/>
      <c r="D423" s="35"/>
    </row>
    <row r="424" spans="1:4" ht="24.95" customHeight="1">
      <c r="A424" s="35"/>
      <c r="B424" s="35"/>
      <c r="C424" s="35"/>
      <c r="D424" s="35"/>
    </row>
    <row r="425" spans="1:4" ht="24.95" customHeight="1">
      <c r="A425" s="35"/>
      <c r="B425" s="35"/>
      <c r="C425" s="35"/>
      <c r="D425" s="35"/>
    </row>
    <row r="426" spans="1:4" ht="24.95" customHeight="1">
      <c r="A426" s="35"/>
      <c r="B426" s="35"/>
      <c r="C426" s="35"/>
      <c r="D426" s="35"/>
    </row>
    <row r="427" spans="1:4" ht="24.95" customHeight="1">
      <c r="A427" s="35"/>
      <c r="B427" s="35"/>
      <c r="C427" s="35"/>
      <c r="D427" s="35"/>
    </row>
    <row r="428" spans="1:4" ht="24.95" customHeight="1">
      <c r="A428" s="35"/>
      <c r="B428" s="35"/>
      <c r="C428" s="35"/>
      <c r="D428" s="35"/>
    </row>
    <row r="429" spans="1:4" ht="24.95" customHeight="1">
      <c r="A429" s="35"/>
      <c r="B429" s="35"/>
      <c r="C429" s="35"/>
      <c r="D429" s="35"/>
    </row>
    <row r="430" spans="1:4" ht="24.95" customHeight="1">
      <c r="A430" s="35"/>
      <c r="B430" s="35"/>
      <c r="C430" s="35"/>
      <c r="D430" s="35"/>
    </row>
    <row r="431" spans="1:4" ht="24.95" customHeight="1">
      <c r="A431" s="35"/>
      <c r="B431" s="35"/>
      <c r="C431" s="35"/>
      <c r="D431" s="35"/>
    </row>
    <row r="432" spans="1:4" ht="24.95" customHeight="1">
      <c r="A432" s="35"/>
      <c r="B432" s="35"/>
      <c r="C432" s="35"/>
      <c r="D432" s="35"/>
    </row>
    <row r="433" spans="1:4" ht="24.95" customHeight="1">
      <c r="A433" s="35"/>
      <c r="B433" s="35"/>
      <c r="C433" s="35"/>
      <c r="D433" s="35"/>
    </row>
    <row r="434" spans="1:4" ht="24.95" customHeight="1">
      <c r="A434" s="35"/>
      <c r="B434" s="35"/>
      <c r="C434" s="35"/>
      <c r="D434" s="35"/>
    </row>
    <row r="435" spans="1:4" ht="24.95" customHeight="1">
      <c r="A435" s="35"/>
      <c r="B435" s="35"/>
      <c r="C435" s="35"/>
      <c r="D435" s="35"/>
    </row>
    <row r="436" spans="1:4" ht="24.95" customHeight="1">
      <c r="A436" s="35"/>
      <c r="B436" s="35"/>
      <c r="C436" s="35"/>
      <c r="D436" s="35"/>
    </row>
    <row r="437" spans="1:4" ht="24.95" customHeight="1">
      <c r="A437" s="35"/>
      <c r="B437" s="35"/>
      <c r="C437" s="35"/>
      <c r="D437" s="35"/>
    </row>
    <row r="438" spans="1:4" ht="24.95" customHeight="1">
      <c r="A438" s="35"/>
      <c r="B438" s="35"/>
      <c r="C438" s="35"/>
      <c r="D438" s="35"/>
    </row>
    <row r="439" spans="1:4" ht="24.95" customHeight="1">
      <c r="A439" s="35"/>
      <c r="B439" s="35"/>
      <c r="C439" s="35"/>
      <c r="D439" s="35"/>
    </row>
    <row r="440" spans="1:4" ht="24.95" customHeight="1">
      <c r="A440" s="35"/>
      <c r="B440" s="35"/>
      <c r="C440" s="35"/>
      <c r="D440" s="35"/>
    </row>
    <row r="441" spans="1:4" ht="24.95" customHeight="1">
      <c r="A441" s="35"/>
      <c r="B441" s="35"/>
      <c r="C441" s="35"/>
      <c r="D441" s="35"/>
    </row>
    <row r="442" spans="1:4" ht="24.95" customHeight="1">
      <c r="A442" s="35"/>
      <c r="B442" s="35"/>
      <c r="C442" s="35"/>
      <c r="D442" s="35"/>
    </row>
    <row r="443" spans="1:4" ht="24.95" customHeight="1">
      <c r="A443" s="35"/>
      <c r="B443" s="35"/>
      <c r="C443" s="35"/>
      <c r="D443" s="35"/>
    </row>
    <row r="444" spans="1:4" ht="24.95" customHeight="1">
      <c r="A444" s="35"/>
      <c r="B444" s="35"/>
      <c r="C444" s="35"/>
      <c r="D444" s="35"/>
    </row>
    <row r="445" spans="1:4" ht="24.95" customHeight="1">
      <c r="A445" s="35"/>
      <c r="B445" s="35"/>
      <c r="C445" s="35"/>
      <c r="D445" s="35"/>
    </row>
    <row r="446" spans="1:4" ht="24.95" customHeight="1">
      <c r="A446" s="35"/>
      <c r="B446" s="35"/>
      <c r="C446" s="35"/>
      <c r="D446" s="35"/>
    </row>
    <row r="447" spans="1:4" ht="24.95" customHeight="1">
      <c r="A447" s="35"/>
      <c r="B447" s="35"/>
      <c r="C447" s="35"/>
      <c r="D447" s="35"/>
    </row>
    <row r="448" spans="1:4" ht="24.95" customHeight="1">
      <c r="A448" s="35"/>
      <c r="B448" s="35"/>
      <c r="C448" s="35"/>
      <c r="D448" s="35"/>
    </row>
    <row r="449" spans="1:4" ht="24.95" customHeight="1">
      <c r="A449" s="35"/>
      <c r="B449" s="35"/>
      <c r="C449" s="35"/>
      <c r="D449" s="35"/>
    </row>
    <row r="450" spans="1:4" ht="24.95" customHeight="1">
      <c r="A450" s="35"/>
      <c r="B450" s="35"/>
      <c r="C450" s="35"/>
      <c r="D450" s="35"/>
    </row>
    <row r="451" spans="1:4" ht="24.95" customHeight="1">
      <c r="A451" s="35"/>
      <c r="B451" s="35"/>
      <c r="C451" s="35"/>
      <c r="D451" s="35"/>
    </row>
    <row r="452" spans="1:4" ht="24.95" customHeight="1">
      <c r="A452" s="35"/>
      <c r="B452" s="35"/>
      <c r="C452" s="35"/>
      <c r="D452" s="35"/>
    </row>
    <row r="453" spans="1:4" ht="24.95" customHeight="1">
      <c r="A453" s="35"/>
      <c r="B453" s="35"/>
      <c r="C453" s="35"/>
      <c r="D453" s="35"/>
    </row>
    <row r="454" spans="1:4" ht="24.95" customHeight="1">
      <c r="A454" s="35"/>
      <c r="B454" s="35"/>
      <c r="C454" s="35"/>
      <c r="D454" s="35"/>
    </row>
    <row r="455" spans="1:4" ht="24.95" customHeight="1">
      <c r="A455" s="35"/>
      <c r="B455" s="35"/>
      <c r="C455" s="35"/>
      <c r="D455" s="35"/>
    </row>
    <row r="456" spans="1:4" ht="24.95" customHeight="1">
      <c r="A456" s="35"/>
      <c r="B456" s="35"/>
      <c r="C456" s="35"/>
      <c r="D456" s="35"/>
    </row>
    <row r="457" spans="1:4" ht="24.95" customHeight="1">
      <c r="A457" s="35"/>
      <c r="B457" s="35"/>
      <c r="C457" s="35"/>
      <c r="D457" s="35"/>
    </row>
    <row r="458" spans="1:4" ht="24.95" customHeight="1">
      <c r="A458" s="35"/>
      <c r="B458" s="35"/>
      <c r="C458" s="35"/>
      <c r="D458" s="35"/>
    </row>
    <row r="459" spans="1:4" ht="24.95" customHeight="1">
      <c r="A459" s="35"/>
      <c r="B459" s="35"/>
      <c r="C459" s="35"/>
      <c r="D459" s="35"/>
    </row>
    <row r="460" spans="1:4" ht="24.95" customHeight="1">
      <c r="A460" s="35"/>
      <c r="B460" s="35"/>
      <c r="C460" s="35"/>
      <c r="D460" s="35"/>
    </row>
    <row r="461" spans="1:4" ht="24.95" customHeight="1">
      <c r="A461" s="35"/>
      <c r="B461" s="35"/>
      <c r="C461" s="35"/>
      <c r="D461" s="35"/>
    </row>
    <row r="462" spans="1:4" ht="24.95" customHeight="1">
      <c r="A462" s="35"/>
      <c r="B462" s="35"/>
      <c r="C462" s="35"/>
      <c r="D462" s="35"/>
    </row>
    <row r="463" spans="1:4" ht="24.95" customHeight="1">
      <c r="A463" s="35"/>
      <c r="B463" s="35"/>
      <c r="C463" s="35"/>
      <c r="D463" s="35"/>
    </row>
    <row r="464" spans="1:4" ht="24.95" customHeight="1">
      <c r="A464" s="35"/>
      <c r="B464" s="35"/>
      <c r="C464" s="35"/>
      <c r="D464" s="35"/>
    </row>
    <row r="465" spans="1:4" ht="24.95" customHeight="1">
      <c r="A465" s="35"/>
      <c r="B465" s="35"/>
      <c r="C465" s="35"/>
      <c r="D465" s="35"/>
    </row>
    <row r="466" spans="1:4" ht="24.95" customHeight="1">
      <c r="A466" s="35"/>
      <c r="B466" s="35"/>
      <c r="C466" s="35"/>
      <c r="D466" s="35"/>
    </row>
    <row r="467" spans="1:4" ht="24.95" customHeight="1">
      <c r="A467" s="35"/>
      <c r="B467" s="35"/>
      <c r="C467" s="35"/>
      <c r="D467" s="35"/>
    </row>
    <row r="468" spans="1:4" ht="24.95" customHeight="1">
      <c r="A468" s="35"/>
      <c r="B468" s="35"/>
      <c r="C468" s="35"/>
      <c r="D468" s="35"/>
    </row>
    <row r="469" spans="1:4" ht="24.95" customHeight="1">
      <c r="A469" s="35"/>
      <c r="B469" s="35"/>
      <c r="C469" s="35"/>
      <c r="D469" s="35"/>
    </row>
    <row r="470" spans="1:4" ht="24.95" customHeight="1">
      <c r="A470" s="35"/>
      <c r="B470" s="35"/>
      <c r="C470" s="35"/>
      <c r="D470" s="35"/>
    </row>
    <row r="471" spans="1:4" ht="24.95" customHeight="1">
      <c r="A471" s="35"/>
      <c r="B471" s="35"/>
      <c r="C471" s="35"/>
      <c r="D471" s="35"/>
    </row>
    <row r="472" spans="1:4" ht="24.95" customHeight="1">
      <c r="A472" s="35"/>
      <c r="B472" s="35"/>
      <c r="C472" s="35"/>
      <c r="D472" s="35"/>
    </row>
    <row r="473" spans="1:4" ht="24.95" customHeight="1">
      <c r="A473" s="35"/>
      <c r="B473" s="35"/>
      <c r="C473" s="35"/>
      <c r="D473" s="35"/>
    </row>
    <row r="474" spans="1:4" ht="24.95" customHeight="1">
      <c r="A474" s="35"/>
      <c r="B474" s="35"/>
      <c r="C474" s="35"/>
      <c r="D474" s="35"/>
    </row>
    <row r="475" spans="1:4" ht="24.95" customHeight="1">
      <c r="A475" s="35"/>
      <c r="B475" s="35"/>
      <c r="C475" s="35"/>
      <c r="D475" s="35"/>
    </row>
    <row r="476" spans="1:4" ht="24.95" customHeight="1">
      <c r="A476" s="35"/>
      <c r="B476" s="35"/>
      <c r="C476" s="35"/>
      <c r="D476" s="35"/>
    </row>
    <row r="477" spans="1:4" ht="24.95" customHeight="1">
      <c r="A477" s="35"/>
      <c r="B477" s="35"/>
      <c r="C477" s="35"/>
      <c r="D477" s="35"/>
    </row>
    <row r="478" spans="1:4" ht="24.95" customHeight="1">
      <c r="A478" s="35"/>
      <c r="B478" s="35"/>
      <c r="C478" s="35"/>
      <c r="D478" s="35"/>
    </row>
    <row r="479" spans="1:4" ht="24.95" customHeight="1">
      <c r="A479" s="35"/>
      <c r="B479" s="35"/>
      <c r="C479" s="35"/>
      <c r="D479" s="35"/>
    </row>
    <row r="480" spans="1:4" ht="24.95" customHeight="1">
      <c r="A480" s="35"/>
      <c r="B480" s="35"/>
      <c r="C480" s="35"/>
      <c r="D480" s="35"/>
    </row>
    <row r="481" spans="1:4" ht="24.95" customHeight="1">
      <c r="A481" s="35"/>
      <c r="B481" s="35"/>
      <c r="C481" s="35"/>
      <c r="D481" s="35"/>
    </row>
    <row r="482" spans="1:4" ht="24.95" customHeight="1">
      <c r="A482" s="35"/>
      <c r="B482" s="35"/>
      <c r="C482" s="35"/>
      <c r="D482" s="35"/>
    </row>
    <row r="483" spans="1:4" ht="24.95" customHeight="1">
      <c r="A483" s="35"/>
      <c r="B483" s="35"/>
      <c r="C483" s="35"/>
      <c r="D483" s="35"/>
    </row>
    <row r="484" spans="1:4" ht="24.95" customHeight="1">
      <c r="A484" s="35"/>
      <c r="B484" s="35"/>
      <c r="C484" s="35"/>
      <c r="D484" s="35"/>
    </row>
    <row r="485" spans="1:4" ht="24.95" customHeight="1">
      <c r="A485" s="35"/>
      <c r="B485" s="35"/>
      <c r="C485" s="35"/>
      <c r="D485" s="35"/>
    </row>
    <row r="486" spans="1:4" ht="24.95" customHeight="1">
      <c r="A486" s="35"/>
      <c r="B486" s="35"/>
      <c r="C486" s="35"/>
      <c r="D486" s="35"/>
    </row>
    <row r="487" spans="1:4" ht="24.95" customHeight="1">
      <c r="A487" s="35"/>
      <c r="B487" s="35"/>
      <c r="C487" s="35"/>
      <c r="D487" s="35"/>
    </row>
    <row r="488" spans="1:4" ht="24.95" customHeight="1">
      <c r="A488" s="35"/>
      <c r="B488" s="35"/>
      <c r="C488" s="35"/>
      <c r="D488" s="35"/>
    </row>
    <row r="489" spans="1:4" ht="24.95" customHeight="1">
      <c r="A489" s="35"/>
      <c r="B489" s="35"/>
      <c r="C489" s="35"/>
      <c r="D489" s="35"/>
    </row>
    <row r="490" spans="1:4" ht="24.95" customHeight="1">
      <c r="A490" s="35"/>
      <c r="B490" s="35"/>
      <c r="C490" s="35"/>
      <c r="D490" s="35"/>
    </row>
    <row r="491" spans="1:4" ht="24.95" customHeight="1">
      <c r="A491" s="35"/>
      <c r="B491" s="35"/>
      <c r="C491" s="35"/>
      <c r="D491" s="35"/>
    </row>
    <row r="492" spans="1:4" ht="24.95" customHeight="1">
      <c r="A492" s="35"/>
      <c r="B492" s="35"/>
      <c r="C492" s="35"/>
      <c r="D492" s="35"/>
    </row>
    <row r="493" spans="1:4" ht="24.95" customHeight="1">
      <c r="A493" s="35"/>
      <c r="B493" s="35"/>
      <c r="C493" s="35"/>
      <c r="D493" s="35"/>
    </row>
    <row r="494" spans="1:4" ht="24.95" customHeight="1">
      <c r="A494" s="35"/>
      <c r="B494" s="35"/>
      <c r="C494" s="35"/>
      <c r="D494" s="35"/>
    </row>
    <row r="495" spans="1:4" ht="24.95" customHeight="1">
      <c r="A495" s="35"/>
      <c r="B495" s="35"/>
      <c r="C495" s="35"/>
      <c r="D495" s="35"/>
    </row>
    <row r="496" spans="1:4" ht="24.95" customHeight="1">
      <c r="A496" s="35"/>
      <c r="B496" s="35"/>
      <c r="C496" s="35"/>
      <c r="D496" s="35"/>
    </row>
    <row r="497" spans="1:4" ht="24.95" customHeight="1">
      <c r="A497" s="35"/>
      <c r="B497" s="35"/>
      <c r="C497" s="35"/>
      <c r="D497" s="35"/>
    </row>
    <row r="498" spans="1:4" ht="24.95" customHeight="1">
      <c r="A498" s="35"/>
      <c r="B498" s="35"/>
      <c r="C498" s="35"/>
      <c r="D498" s="35"/>
    </row>
    <row r="499" spans="1:4" ht="24.95" customHeight="1">
      <c r="A499" s="35"/>
      <c r="B499" s="35"/>
      <c r="C499" s="35"/>
      <c r="D499" s="35"/>
    </row>
    <row r="500" spans="1:4" ht="24.95" customHeight="1">
      <c r="A500" s="35"/>
      <c r="B500" s="35"/>
      <c r="C500" s="35"/>
      <c r="D500" s="35"/>
    </row>
    <row r="501" spans="1:4" ht="24.95" customHeight="1">
      <c r="A501" s="35"/>
      <c r="B501" s="35"/>
      <c r="C501" s="35"/>
      <c r="D501" s="35"/>
    </row>
    <row r="502" spans="1:4" ht="24.95" customHeight="1">
      <c r="A502" s="35"/>
      <c r="B502" s="35"/>
      <c r="C502" s="35"/>
      <c r="D502" s="35"/>
    </row>
    <row r="503" spans="1:4" ht="24.95" customHeight="1">
      <c r="A503" s="35"/>
      <c r="B503" s="35"/>
      <c r="C503" s="35"/>
      <c r="D503" s="35"/>
    </row>
    <row r="504" spans="1:4" ht="24.95" customHeight="1">
      <c r="A504" s="35"/>
      <c r="B504" s="35"/>
      <c r="C504" s="35"/>
      <c r="D504" s="35"/>
    </row>
    <row r="505" spans="1:4" ht="24.95" customHeight="1">
      <c r="A505" s="35"/>
      <c r="B505" s="35"/>
      <c r="C505" s="35"/>
      <c r="D505" s="35"/>
    </row>
    <row r="506" spans="1:4" ht="24.95" customHeight="1">
      <c r="A506" s="35"/>
      <c r="B506" s="35"/>
      <c r="C506" s="35"/>
      <c r="D506" s="35"/>
    </row>
    <row r="507" spans="1:4" ht="24.95" customHeight="1">
      <c r="A507" s="35"/>
      <c r="B507" s="35"/>
      <c r="C507" s="35"/>
      <c r="D507" s="35"/>
    </row>
    <row r="508" spans="1:4" ht="24.95" customHeight="1">
      <c r="A508" s="35"/>
      <c r="B508" s="35"/>
      <c r="C508" s="35"/>
      <c r="D508" s="35"/>
    </row>
    <row r="509" spans="1:4" ht="24.95" customHeight="1">
      <c r="A509" s="35"/>
      <c r="B509" s="35"/>
      <c r="C509" s="35"/>
      <c r="D509" s="35"/>
    </row>
    <row r="510" spans="1:4" ht="24.95" customHeight="1">
      <c r="A510" s="35"/>
      <c r="B510" s="35"/>
      <c r="C510" s="35"/>
      <c r="D510" s="35"/>
    </row>
    <row r="511" spans="1:4" ht="24.95" customHeight="1">
      <c r="A511" s="35"/>
      <c r="B511" s="35"/>
      <c r="C511" s="35"/>
      <c r="D511" s="35"/>
    </row>
    <row r="512" spans="1:4" ht="24.95" customHeight="1">
      <c r="A512" s="35"/>
      <c r="B512" s="35"/>
      <c r="C512" s="35"/>
      <c r="D512" s="35"/>
    </row>
    <row r="513" spans="1:4" ht="24.95" customHeight="1">
      <c r="A513" s="35"/>
      <c r="B513" s="35"/>
      <c r="C513" s="35"/>
      <c r="D513" s="35"/>
    </row>
    <row r="514" spans="1:4" ht="24.95" customHeight="1">
      <c r="A514" s="35"/>
      <c r="B514" s="35"/>
      <c r="C514" s="35"/>
      <c r="D514" s="35"/>
    </row>
    <row r="515" spans="1:4" ht="24.95" customHeight="1">
      <c r="A515" s="35"/>
      <c r="B515" s="35"/>
      <c r="C515" s="35"/>
      <c r="D515" s="35"/>
    </row>
    <row r="516" spans="1:4" ht="24.95" customHeight="1">
      <c r="A516" s="35"/>
      <c r="B516" s="35"/>
      <c r="C516" s="35"/>
      <c r="D516" s="35"/>
    </row>
    <row r="517" spans="1:4" ht="24.95" customHeight="1">
      <c r="A517" s="35"/>
      <c r="B517" s="35"/>
      <c r="C517" s="35"/>
      <c r="D517" s="35"/>
    </row>
    <row r="518" spans="1:4" ht="24.95" customHeight="1">
      <c r="A518" s="35"/>
      <c r="B518" s="35"/>
      <c r="C518" s="35"/>
      <c r="D518" s="35"/>
    </row>
    <row r="519" spans="1:4" ht="24.95" customHeight="1">
      <c r="A519" s="35"/>
      <c r="B519" s="35"/>
      <c r="C519" s="35"/>
      <c r="D519" s="35"/>
    </row>
    <row r="520" spans="1:4" ht="24.95" customHeight="1">
      <c r="A520" s="35"/>
      <c r="B520" s="35"/>
      <c r="C520" s="35"/>
      <c r="D520" s="35"/>
    </row>
    <row r="521" spans="1:4" ht="24.95" customHeight="1">
      <c r="A521" s="35"/>
      <c r="B521" s="35"/>
      <c r="C521" s="35"/>
      <c r="D521" s="35"/>
    </row>
    <row r="522" spans="1:4" ht="24.95" customHeight="1">
      <c r="A522" s="35"/>
      <c r="B522" s="35"/>
      <c r="C522" s="35"/>
      <c r="D522" s="35"/>
    </row>
    <row r="523" spans="1:4" ht="24.95" customHeight="1">
      <c r="A523" s="35"/>
      <c r="B523" s="35"/>
      <c r="C523" s="35"/>
      <c r="D523" s="35"/>
    </row>
    <row r="524" spans="1:4" ht="24.95" customHeight="1">
      <c r="A524" s="35"/>
      <c r="B524" s="35"/>
      <c r="C524" s="35"/>
      <c r="D524" s="35"/>
    </row>
    <row r="525" spans="1:4" ht="24.95" customHeight="1">
      <c r="A525" s="35"/>
      <c r="B525" s="35"/>
      <c r="C525" s="35"/>
      <c r="D525" s="35"/>
    </row>
    <row r="526" spans="1:4" ht="24.95" customHeight="1">
      <c r="A526" s="35"/>
      <c r="B526" s="35"/>
      <c r="C526" s="35"/>
      <c r="D526" s="35"/>
    </row>
    <row r="527" spans="1:4" ht="24.95" customHeight="1">
      <c r="A527" s="35"/>
      <c r="B527" s="35"/>
      <c r="C527" s="35"/>
      <c r="D527" s="35"/>
    </row>
    <row r="528" spans="1:4" ht="24.95" customHeight="1">
      <c r="A528" s="35"/>
      <c r="B528" s="35"/>
      <c r="C528" s="35"/>
      <c r="D528" s="35"/>
    </row>
    <row r="529" spans="1:4" ht="24.95" customHeight="1">
      <c r="A529" s="35"/>
      <c r="B529" s="35"/>
      <c r="C529" s="35"/>
      <c r="D529" s="35"/>
    </row>
    <row r="530" spans="1:4" ht="24.95" customHeight="1">
      <c r="A530" s="35"/>
      <c r="B530" s="35"/>
      <c r="C530" s="35"/>
      <c r="D530" s="35"/>
    </row>
    <row r="531" spans="1:4" ht="24.95" customHeight="1">
      <c r="A531" s="35"/>
      <c r="B531" s="35"/>
      <c r="C531" s="35"/>
      <c r="D531" s="35"/>
    </row>
    <row r="532" spans="1:4" ht="24.95" customHeight="1">
      <c r="A532" s="35"/>
      <c r="B532" s="35"/>
      <c r="C532" s="35"/>
      <c r="D532" s="35"/>
    </row>
    <row r="533" spans="1:4" ht="24.95" customHeight="1">
      <c r="A533" s="35"/>
      <c r="B533" s="35"/>
      <c r="C533" s="35"/>
      <c r="D533" s="35"/>
    </row>
    <row r="534" spans="1:4" ht="24.95" customHeight="1">
      <c r="A534" s="35"/>
      <c r="B534" s="35"/>
      <c r="C534" s="35"/>
      <c r="D534" s="35"/>
    </row>
    <row r="535" spans="1:4" ht="24.95" customHeight="1">
      <c r="A535" s="35"/>
      <c r="B535" s="35"/>
      <c r="C535" s="35"/>
      <c r="D535" s="35"/>
    </row>
    <row r="536" spans="1:4" ht="24.95" customHeight="1">
      <c r="A536" s="35"/>
      <c r="B536" s="35"/>
      <c r="C536" s="35"/>
      <c r="D536" s="35"/>
    </row>
    <row r="537" spans="1:4" ht="24.95" customHeight="1">
      <c r="A537" s="35"/>
      <c r="B537" s="35"/>
      <c r="C537" s="35"/>
      <c r="D537" s="35"/>
    </row>
    <row r="538" spans="1:4" ht="24.95" customHeight="1">
      <c r="A538" s="35"/>
      <c r="B538" s="35"/>
      <c r="C538" s="35"/>
      <c r="D538" s="35"/>
    </row>
    <row r="539" spans="1:4" ht="24.95" customHeight="1">
      <c r="A539" s="35"/>
      <c r="B539" s="35"/>
      <c r="C539" s="35"/>
      <c r="D539" s="35"/>
    </row>
    <row r="540" spans="1:4" ht="24.95" customHeight="1">
      <c r="A540" s="35"/>
      <c r="B540" s="35"/>
      <c r="C540" s="35"/>
      <c r="D540" s="35"/>
    </row>
    <row r="541" spans="1:4" ht="24.95" customHeight="1">
      <c r="A541" s="35"/>
      <c r="B541" s="35"/>
      <c r="C541" s="35"/>
      <c r="D541" s="35"/>
    </row>
    <row r="542" spans="1:4" ht="24.95" customHeight="1">
      <c r="A542" s="35"/>
      <c r="B542" s="35"/>
      <c r="C542" s="35"/>
      <c r="D542" s="35"/>
    </row>
    <row r="543" spans="1:4" ht="24.95" customHeight="1">
      <c r="A543" s="35"/>
      <c r="B543" s="35"/>
      <c r="C543" s="35"/>
      <c r="D543" s="35"/>
    </row>
    <row r="544" spans="1:4" ht="24.95" customHeight="1">
      <c r="A544" s="35"/>
      <c r="B544" s="35"/>
      <c r="C544" s="35"/>
      <c r="D544" s="35"/>
    </row>
    <row r="545" spans="1:4" ht="24.95" customHeight="1">
      <c r="A545" s="35"/>
      <c r="B545" s="35"/>
      <c r="C545" s="35"/>
      <c r="D545" s="35"/>
    </row>
    <row r="546" spans="1:4" ht="24.95" customHeight="1">
      <c r="A546" s="35"/>
      <c r="B546" s="35"/>
      <c r="C546" s="35"/>
      <c r="D546" s="35"/>
    </row>
    <row r="547" spans="1:4" ht="24.95" customHeight="1">
      <c r="A547" s="35"/>
      <c r="B547" s="35"/>
      <c r="C547" s="35"/>
      <c r="D547" s="35"/>
    </row>
    <row r="548" spans="1:4" ht="24.95" customHeight="1">
      <c r="A548" s="35"/>
      <c r="B548" s="35"/>
      <c r="C548" s="35"/>
      <c r="D548" s="35"/>
    </row>
    <row r="549" spans="1:4" ht="24.95" customHeight="1">
      <c r="A549" s="35"/>
      <c r="B549" s="35"/>
      <c r="C549" s="35"/>
      <c r="D549" s="35"/>
    </row>
    <row r="550" spans="1:4" ht="24.95" customHeight="1">
      <c r="A550" s="35"/>
      <c r="B550" s="35"/>
      <c r="C550" s="35"/>
      <c r="D550" s="35"/>
    </row>
    <row r="551" spans="1:4" ht="24.95" customHeight="1">
      <c r="A551" s="35"/>
      <c r="B551" s="35"/>
      <c r="C551" s="35"/>
      <c r="D551" s="35"/>
    </row>
    <row r="552" spans="1:4" ht="24.95" customHeight="1">
      <c r="A552" s="35"/>
      <c r="B552" s="35"/>
      <c r="C552" s="35"/>
      <c r="D552" s="35"/>
    </row>
    <row r="553" spans="1:4" ht="24.95" customHeight="1">
      <c r="A553" s="35"/>
      <c r="B553" s="35"/>
      <c r="C553" s="35"/>
      <c r="D553" s="35"/>
    </row>
    <row r="554" spans="1:4" ht="24.95" customHeight="1">
      <c r="A554" s="35"/>
      <c r="B554" s="35"/>
      <c r="C554" s="35"/>
      <c r="D554" s="35"/>
    </row>
    <row r="555" spans="1:4" ht="24.95" customHeight="1">
      <c r="A555" s="35"/>
      <c r="B555" s="35"/>
      <c r="C555" s="35"/>
      <c r="D555" s="35"/>
    </row>
    <row r="556" spans="1:4" ht="24.95" customHeight="1">
      <c r="A556" s="35"/>
      <c r="B556" s="35"/>
      <c r="C556" s="35"/>
      <c r="D556" s="35"/>
    </row>
    <row r="557" spans="1:4" ht="24.95" customHeight="1">
      <c r="A557" s="35"/>
      <c r="B557" s="35"/>
      <c r="C557" s="35"/>
      <c r="D557" s="35"/>
    </row>
    <row r="558" spans="1:4" ht="24.95" customHeight="1">
      <c r="A558" s="35"/>
      <c r="B558" s="35"/>
      <c r="C558" s="35"/>
      <c r="D558" s="35"/>
    </row>
    <row r="559" spans="1:4" ht="24.95" customHeight="1">
      <c r="A559" s="35"/>
      <c r="B559" s="35"/>
      <c r="C559" s="35"/>
      <c r="D559" s="35"/>
    </row>
    <row r="560" spans="1:4" ht="24.95" customHeight="1">
      <c r="A560" s="35"/>
      <c r="B560" s="35"/>
      <c r="C560" s="35"/>
      <c r="D560" s="35"/>
    </row>
    <row r="561" spans="1:4" ht="24.95" customHeight="1">
      <c r="A561" s="35"/>
      <c r="B561" s="35"/>
      <c r="C561" s="35"/>
      <c r="D561" s="35"/>
    </row>
    <row r="562" spans="1:4" ht="24.95" customHeight="1">
      <c r="A562" s="35"/>
      <c r="B562" s="35"/>
      <c r="C562" s="35"/>
      <c r="D562" s="35"/>
    </row>
    <row r="563" spans="1:4" ht="24.95" customHeight="1">
      <c r="A563" s="35"/>
      <c r="B563" s="35"/>
      <c r="C563" s="35"/>
      <c r="D563" s="35"/>
    </row>
    <row r="564" spans="1:4" ht="24.95" customHeight="1">
      <c r="A564" s="35"/>
      <c r="B564" s="35"/>
      <c r="C564" s="35"/>
      <c r="D564" s="35"/>
    </row>
    <row r="565" spans="1:4" ht="24.95" customHeight="1">
      <c r="A565" s="35"/>
      <c r="B565" s="35"/>
      <c r="C565" s="35"/>
      <c r="D565" s="35"/>
    </row>
    <row r="566" spans="1:4" ht="24.95" customHeight="1">
      <c r="A566" s="35"/>
      <c r="B566" s="35"/>
      <c r="C566" s="35"/>
      <c r="D566" s="35"/>
    </row>
    <row r="567" spans="1:4" ht="24.95" customHeight="1">
      <c r="A567" s="35"/>
      <c r="B567" s="35"/>
      <c r="C567" s="35"/>
      <c r="D567" s="35"/>
    </row>
    <row r="568" spans="1:4" ht="24.95" customHeight="1">
      <c r="A568" s="35"/>
      <c r="B568" s="35"/>
      <c r="C568" s="35"/>
      <c r="D568" s="35"/>
    </row>
    <row r="569" spans="1:4" ht="24.95" customHeight="1">
      <c r="A569" s="35"/>
      <c r="B569" s="35"/>
      <c r="C569" s="35"/>
      <c r="D569" s="35"/>
    </row>
    <row r="570" spans="1:4" ht="24.95" customHeight="1">
      <c r="A570" s="35"/>
      <c r="B570" s="35"/>
      <c r="C570" s="35"/>
      <c r="D570" s="35"/>
    </row>
    <row r="571" spans="1:4" ht="24.95" customHeight="1">
      <c r="A571" s="35"/>
      <c r="B571" s="35"/>
      <c r="C571" s="35"/>
      <c r="D571" s="35"/>
    </row>
    <row r="572" spans="1:4" ht="24.95" customHeight="1">
      <c r="A572" s="35"/>
      <c r="B572" s="35"/>
      <c r="C572" s="35"/>
      <c r="D572" s="35"/>
    </row>
    <row r="573" spans="1:4" ht="24.95" customHeight="1">
      <c r="A573" s="35"/>
      <c r="B573" s="35"/>
      <c r="C573" s="35"/>
      <c r="D573" s="35"/>
    </row>
    <row r="574" spans="1:4" ht="24.95" customHeight="1">
      <c r="A574" s="35"/>
      <c r="B574" s="35"/>
      <c r="C574" s="35"/>
      <c r="D574" s="35"/>
    </row>
    <row r="575" spans="1:4" ht="24.95" customHeight="1">
      <c r="A575" s="35"/>
      <c r="B575" s="35"/>
      <c r="C575" s="35"/>
      <c r="D575" s="35"/>
    </row>
    <row r="576" spans="1:4" ht="24.95" customHeight="1">
      <c r="A576" s="35"/>
      <c r="B576" s="35"/>
      <c r="C576" s="35"/>
      <c r="D576" s="35"/>
    </row>
    <row r="577" spans="1:4" ht="24.95" customHeight="1">
      <c r="A577" s="35"/>
      <c r="B577" s="35"/>
      <c r="C577" s="35"/>
      <c r="D577" s="35"/>
    </row>
    <row r="578" spans="1:4" ht="24.95" customHeight="1">
      <c r="A578" s="35"/>
      <c r="B578" s="35"/>
      <c r="C578" s="35"/>
      <c r="D578" s="35"/>
    </row>
    <row r="579" spans="1:4" ht="24.95" customHeight="1">
      <c r="A579" s="35"/>
      <c r="B579" s="35"/>
      <c r="C579" s="35"/>
      <c r="D579" s="35"/>
    </row>
    <row r="580" spans="1:4" ht="24.95" customHeight="1">
      <c r="A580" s="35"/>
      <c r="B580" s="35"/>
      <c r="C580" s="35"/>
      <c r="D580" s="35"/>
    </row>
    <row r="581" spans="1:4" ht="24.95" customHeight="1">
      <c r="A581" s="35"/>
      <c r="B581" s="35"/>
      <c r="C581" s="35"/>
      <c r="D581" s="35"/>
    </row>
    <row r="582" spans="1:4" ht="24.95" customHeight="1">
      <c r="A582" s="35"/>
      <c r="B582" s="35"/>
      <c r="C582" s="35"/>
      <c r="D582" s="35"/>
    </row>
    <row r="583" spans="1:4" ht="24.95" customHeight="1">
      <c r="A583" s="35"/>
      <c r="B583" s="35"/>
      <c r="C583" s="35"/>
      <c r="D583" s="35"/>
    </row>
    <row r="584" spans="1:4" ht="24.95" customHeight="1">
      <c r="A584" s="35"/>
      <c r="B584" s="35"/>
      <c r="C584" s="35"/>
      <c r="D584" s="35"/>
    </row>
    <row r="585" spans="1:4" ht="24.95" customHeight="1">
      <c r="A585" s="35"/>
      <c r="B585" s="35"/>
      <c r="C585" s="35"/>
      <c r="D585" s="35"/>
    </row>
    <row r="586" spans="1:4" ht="24.95" customHeight="1">
      <c r="A586" s="35"/>
      <c r="B586" s="35"/>
      <c r="C586" s="35"/>
      <c r="D586" s="35"/>
    </row>
    <row r="587" spans="1:4" ht="24.95" customHeight="1">
      <c r="A587" s="35"/>
      <c r="B587" s="35"/>
      <c r="C587" s="35"/>
      <c r="D587" s="35"/>
    </row>
    <row r="588" spans="1:4" ht="24.95" customHeight="1">
      <c r="A588" s="35"/>
      <c r="B588" s="35"/>
      <c r="C588" s="35"/>
      <c r="D588" s="35"/>
    </row>
    <row r="589" spans="1:4" ht="24.95" customHeight="1">
      <c r="A589" s="35"/>
      <c r="B589" s="35"/>
      <c r="C589" s="35"/>
      <c r="D589" s="35"/>
    </row>
    <row r="590" spans="1:4" ht="24.95" customHeight="1">
      <c r="A590" s="35"/>
      <c r="B590" s="35"/>
      <c r="C590" s="35"/>
      <c r="D590" s="35"/>
    </row>
    <row r="591" spans="1:4" ht="24.95" customHeight="1">
      <c r="A591" s="35"/>
      <c r="B591" s="35"/>
      <c r="C591" s="35"/>
      <c r="D591" s="35"/>
    </row>
    <row r="592" spans="1:4" ht="24.95" customHeight="1">
      <c r="A592" s="35"/>
      <c r="B592" s="35"/>
      <c r="C592" s="35"/>
      <c r="D592" s="35"/>
    </row>
    <row r="593" spans="1:4" ht="24.95" customHeight="1">
      <c r="A593" s="35"/>
      <c r="B593" s="35"/>
      <c r="C593" s="35"/>
      <c r="D593" s="35"/>
    </row>
    <row r="594" spans="1:4" ht="24.95" customHeight="1">
      <c r="A594" s="35"/>
      <c r="B594" s="35"/>
      <c r="C594" s="35"/>
      <c r="D594" s="35"/>
    </row>
    <row r="595" spans="1:4" ht="24.95" customHeight="1">
      <c r="A595" s="35"/>
      <c r="B595" s="35"/>
      <c r="C595" s="35"/>
      <c r="D595" s="35"/>
    </row>
    <row r="596" spans="1:4" ht="24.95" customHeight="1">
      <c r="A596" s="35"/>
      <c r="B596" s="35"/>
      <c r="C596" s="35"/>
      <c r="D596" s="35"/>
    </row>
    <row r="597" spans="1:4" ht="24.95" customHeight="1">
      <c r="A597" s="35"/>
      <c r="B597" s="35"/>
      <c r="C597" s="35"/>
      <c r="D597" s="35"/>
    </row>
    <row r="598" spans="1:4" ht="24.95" customHeight="1">
      <c r="A598" s="35"/>
      <c r="B598" s="35"/>
      <c r="C598" s="35"/>
      <c r="D598" s="35"/>
    </row>
    <row r="599" spans="1:4" ht="24.95" customHeight="1">
      <c r="A599" s="35"/>
      <c r="B599" s="35"/>
      <c r="C599" s="35"/>
      <c r="D599" s="35"/>
    </row>
    <row r="600" spans="1:4" ht="24.95" customHeight="1">
      <c r="A600" s="35"/>
      <c r="B600" s="35"/>
      <c r="C600" s="35"/>
      <c r="D600" s="35"/>
    </row>
    <row r="601" spans="1:4" ht="24.95" customHeight="1">
      <c r="A601" s="35"/>
      <c r="B601" s="35"/>
      <c r="C601" s="35"/>
      <c r="D601" s="35"/>
    </row>
    <row r="602" spans="1:4" ht="24.95" customHeight="1">
      <c r="A602" s="35"/>
      <c r="B602" s="35"/>
      <c r="C602" s="35"/>
      <c r="D602" s="35"/>
    </row>
    <row r="603" spans="1:4" ht="24.95" customHeight="1">
      <c r="A603" s="35"/>
      <c r="B603" s="35"/>
      <c r="C603" s="35"/>
      <c r="D603" s="35"/>
    </row>
    <row r="604" spans="1:4" ht="24.95" customHeight="1">
      <c r="A604" s="35"/>
      <c r="B604" s="35"/>
      <c r="C604" s="35"/>
      <c r="D604" s="35"/>
    </row>
    <row r="605" spans="1:4" ht="24.95" customHeight="1">
      <c r="A605" s="35"/>
      <c r="B605" s="35"/>
      <c r="C605" s="35"/>
      <c r="D605" s="35"/>
    </row>
    <row r="606" spans="1:4" ht="24.95" customHeight="1">
      <c r="A606" s="35"/>
      <c r="B606" s="35"/>
      <c r="C606" s="35"/>
      <c r="D606" s="35"/>
    </row>
    <row r="607" spans="1:4" ht="24.95" customHeight="1">
      <c r="A607" s="35"/>
      <c r="B607" s="35"/>
      <c r="C607" s="35"/>
      <c r="D607" s="35"/>
    </row>
    <row r="608" spans="1:4" ht="24.95" customHeight="1">
      <c r="A608" s="35"/>
      <c r="B608" s="35"/>
      <c r="C608" s="35"/>
      <c r="D608" s="35"/>
    </row>
    <row r="609" spans="1:4" ht="24.95" customHeight="1">
      <c r="A609" s="35"/>
      <c r="B609" s="35"/>
      <c r="C609" s="35"/>
      <c r="D609" s="35"/>
    </row>
    <row r="610" spans="1:4" ht="24.95" customHeight="1">
      <c r="A610" s="35"/>
      <c r="B610" s="35"/>
      <c r="C610" s="35"/>
      <c r="D610" s="35"/>
    </row>
    <row r="611" spans="1:4" ht="24.95" customHeight="1">
      <c r="A611" s="35"/>
      <c r="B611" s="35"/>
      <c r="C611" s="35"/>
      <c r="D611" s="35"/>
    </row>
    <row r="612" spans="1:4" ht="24.95" customHeight="1">
      <c r="A612" s="35"/>
      <c r="B612" s="35"/>
      <c r="C612" s="35"/>
      <c r="D612" s="35"/>
    </row>
    <row r="613" spans="1:4" ht="24.95" customHeight="1">
      <c r="A613" s="35"/>
      <c r="B613" s="35"/>
      <c r="C613" s="35"/>
      <c r="D613" s="35"/>
    </row>
    <row r="614" spans="1:4" ht="24.95" customHeight="1">
      <c r="A614" s="35"/>
      <c r="B614" s="35"/>
      <c r="C614" s="35"/>
      <c r="D614" s="35"/>
    </row>
    <row r="615" spans="1:4" ht="24.95" customHeight="1">
      <c r="A615" s="35"/>
      <c r="B615" s="35"/>
      <c r="C615" s="35"/>
      <c r="D615" s="35"/>
    </row>
    <row r="616" spans="1:4" ht="24.95" customHeight="1">
      <c r="A616" s="35"/>
      <c r="B616" s="35"/>
      <c r="C616" s="35"/>
      <c r="D616" s="35"/>
    </row>
    <row r="617" spans="1:4" ht="24.95" customHeight="1">
      <c r="A617" s="35"/>
      <c r="B617" s="35"/>
      <c r="C617" s="35"/>
      <c r="D617" s="35"/>
    </row>
    <row r="618" spans="1:4" ht="24.95" customHeight="1">
      <c r="A618" s="35"/>
      <c r="B618" s="35"/>
      <c r="C618" s="35"/>
      <c r="D618" s="35"/>
    </row>
    <row r="619" spans="1:4" ht="24.95" customHeight="1">
      <c r="A619" s="35"/>
      <c r="B619" s="35"/>
      <c r="C619" s="35"/>
      <c r="D619" s="35"/>
    </row>
    <row r="620" spans="1:4" ht="24.95" customHeight="1">
      <c r="A620" s="35"/>
      <c r="B620" s="35"/>
      <c r="C620" s="35"/>
      <c r="D620" s="35"/>
    </row>
    <row r="621" spans="1:4" ht="24.95" customHeight="1">
      <c r="A621" s="35"/>
      <c r="B621" s="35"/>
      <c r="C621" s="35"/>
      <c r="D621" s="35"/>
    </row>
    <row r="622" spans="1:4" ht="24.95" customHeight="1">
      <c r="A622" s="35"/>
      <c r="B622" s="35"/>
      <c r="C622" s="35"/>
      <c r="D622" s="35"/>
    </row>
    <row r="623" spans="1:4" ht="24.95" customHeight="1">
      <c r="A623" s="35"/>
      <c r="B623" s="35"/>
      <c r="C623" s="35"/>
      <c r="D623" s="35"/>
    </row>
    <row r="624" spans="1:4" ht="24.95" customHeight="1">
      <c r="A624" s="35"/>
      <c r="B624" s="35"/>
      <c r="C624" s="35"/>
      <c r="D624" s="35"/>
    </row>
    <row r="625" spans="1:4" ht="24.95" customHeight="1">
      <c r="A625" s="35"/>
      <c r="B625" s="35"/>
      <c r="C625" s="35"/>
      <c r="D625" s="35"/>
    </row>
    <row r="626" spans="1:4" ht="24.95" customHeight="1">
      <c r="A626" s="35"/>
      <c r="B626" s="35"/>
      <c r="C626" s="35"/>
      <c r="D626" s="35"/>
    </row>
    <row r="627" spans="1:4" ht="24.95" customHeight="1">
      <c r="A627" s="35"/>
      <c r="B627" s="35"/>
      <c r="C627" s="35"/>
      <c r="D627" s="35"/>
    </row>
    <row r="628" spans="1:4" ht="24.95" customHeight="1">
      <c r="A628" s="35"/>
      <c r="B628" s="35"/>
      <c r="C628" s="35"/>
      <c r="D628" s="35"/>
    </row>
    <row r="629" spans="1:4" ht="24.95" customHeight="1">
      <c r="A629" s="35"/>
      <c r="B629" s="35"/>
      <c r="C629" s="35"/>
      <c r="D629" s="35"/>
    </row>
    <row r="630" spans="1:4" ht="24.95" customHeight="1">
      <c r="A630" s="35"/>
      <c r="B630" s="35"/>
      <c r="C630" s="35"/>
      <c r="D630" s="35"/>
    </row>
    <row r="631" spans="1:4" ht="24.95" customHeight="1">
      <c r="A631" s="35"/>
      <c r="B631" s="35"/>
      <c r="C631" s="35"/>
      <c r="D631" s="35"/>
    </row>
    <row r="632" spans="1:4" ht="24.95" customHeight="1">
      <c r="A632" s="35"/>
      <c r="B632" s="35"/>
      <c r="C632" s="35"/>
      <c r="D632" s="35"/>
    </row>
    <row r="633" spans="1:4" ht="24.95" customHeight="1">
      <c r="A633" s="35"/>
      <c r="B633" s="35"/>
      <c r="C633" s="35"/>
      <c r="D633" s="35"/>
    </row>
    <row r="634" spans="1:4" ht="24.95" customHeight="1">
      <c r="A634" s="35"/>
      <c r="B634" s="35"/>
      <c r="C634" s="35"/>
      <c r="D634" s="35"/>
    </row>
    <row r="635" spans="1:4" ht="24.95" customHeight="1">
      <c r="A635" s="35"/>
      <c r="B635" s="35"/>
      <c r="C635" s="35"/>
      <c r="D635" s="35"/>
    </row>
    <row r="636" spans="1:4" ht="24.95" customHeight="1">
      <c r="A636" s="35"/>
      <c r="B636" s="35"/>
      <c r="C636" s="35"/>
      <c r="D636" s="35"/>
    </row>
    <row r="637" spans="1:4" ht="24.95" customHeight="1">
      <c r="A637" s="35"/>
      <c r="B637" s="35"/>
      <c r="C637" s="35"/>
      <c r="D637" s="35"/>
    </row>
    <row r="638" spans="1:4" ht="24.95" customHeight="1">
      <c r="A638" s="35"/>
      <c r="B638" s="35"/>
      <c r="C638" s="35"/>
      <c r="D638" s="35"/>
    </row>
    <row r="639" spans="1:4" ht="24.95" customHeight="1">
      <c r="A639" s="35"/>
      <c r="B639" s="35"/>
      <c r="C639" s="35"/>
      <c r="D639" s="35"/>
    </row>
    <row r="640" spans="1:4" ht="24.95" customHeight="1">
      <c r="A640" s="35"/>
      <c r="B640" s="35"/>
      <c r="C640" s="35"/>
      <c r="D640" s="35"/>
    </row>
    <row r="641" spans="1:4" ht="24.95" customHeight="1">
      <c r="A641" s="35"/>
      <c r="B641" s="35"/>
      <c r="C641" s="35"/>
      <c r="D641" s="35"/>
    </row>
    <row r="642" spans="1:4" ht="24.95" customHeight="1">
      <c r="A642" s="35"/>
      <c r="B642" s="35"/>
      <c r="C642" s="35"/>
      <c r="D642" s="35"/>
    </row>
    <row r="643" spans="1:4" ht="24.95" customHeight="1">
      <c r="A643" s="35"/>
      <c r="B643" s="35"/>
      <c r="C643" s="35"/>
      <c r="D643" s="35"/>
    </row>
    <row r="644" spans="1:4" ht="24.95" customHeight="1">
      <c r="A644" s="35"/>
      <c r="B644" s="35"/>
      <c r="C644" s="35"/>
      <c r="D644" s="35"/>
    </row>
    <row r="645" spans="1:4" ht="24.95" customHeight="1">
      <c r="A645" s="35"/>
      <c r="B645" s="35"/>
      <c r="C645" s="35"/>
      <c r="D645" s="35"/>
    </row>
    <row r="646" spans="1:4" ht="24.95" customHeight="1">
      <c r="A646" s="35"/>
      <c r="B646" s="35"/>
      <c r="C646" s="35"/>
      <c r="D646" s="35"/>
    </row>
    <row r="647" spans="1:4" ht="24.95" customHeight="1">
      <c r="A647" s="35"/>
      <c r="B647" s="35"/>
      <c r="C647" s="35"/>
      <c r="D647" s="35"/>
    </row>
    <row r="648" spans="1:4" ht="24.95" customHeight="1">
      <c r="A648" s="35"/>
      <c r="B648" s="35"/>
      <c r="C648" s="35"/>
      <c r="D648" s="35"/>
    </row>
    <row r="649" spans="1:4" ht="24.95" customHeight="1">
      <c r="A649" s="35"/>
      <c r="B649" s="35"/>
      <c r="C649" s="35"/>
      <c r="D649" s="35"/>
    </row>
    <row r="650" spans="1:4" ht="24.95" customHeight="1">
      <c r="A650" s="35"/>
      <c r="B650" s="35"/>
      <c r="C650" s="35"/>
      <c r="D650" s="35"/>
    </row>
    <row r="651" spans="1:4" ht="24.95" customHeight="1">
      <c r="A651" s="35"/>
      <c r="B651" s="35"/>
      <c r="C651" s="35"/>
      <c r="D651" s="35"/>
    </row>
    <row r="652" spans="1:4" ht="24.95" customHeight="1">
      <c r="A652" s="35"/>
      <c r="B652" s="35"/>
      <c r="C652" s="35"/>
      <c r="D652" s="35"/>
    </row>
    <row r="653" spans="1:4" ht="24.95" customHeight="1">
      <c r="A653" s="35"/>
      <c r="B653" s="35"/>
      <c r="C653" s="35"/>
      <c r="D653" s="35"/>
    </row>
    <row r="654" spans="1:4" ht="24.95" customHeight="1">
      <c r="A654" s="35"/>
      <c r="B654" s="35"/>
      <c r="C654" s="35"/>
      <c r="D654" s="35"/>
    </row>
    <row r="655" spans="1:4" ht="24.95" customHeight="1">
      <c r="A655" s="35"/>
      <c r="B655" s="35"/>
      <c r="C655" s="35"/>
      <c r="D655" s="35"/>
    </row>
    <row r="656" spans="1:4" ht="24.95" customHeight="1">
      <c r="A656" s="35"/>
      <c r="B656" s="35"/>
      <c r="C656" s="35"/>
      <c r="D656" s="35"/>
    </row>
    <row r="657" spans="1:4" ht="24.95" customHeight="1">
      <c r="A657" s="35"/>
      <c r="B657" s="35"/>
      <c r="C657" s="35"/>
      <c r="D657" s="35"/>
    </row>
    <row r="658" spans="1:4" ht="24.95" customHeight="1">
      <c r="A658" s="35"/>
      <c r="B658" s="35"/>
      <c r="C658" s="35"/>
      <c r="D658" s="35"/>
    </row>
    <row r="659" spans="1:4" ht="24.95" customHeight="1">
      <c r="A659" s="35"/>
      <c r="B659" s="35"/>
      <c r="C659" s="35"/>
      <c r="D659" s="35"/>
    </row>
    <row r="660" spans="1:4" ht="24.95" customHeight="1">
      <c r="A660" s="35"/>
      <c r="B660" s="35"/>
      <c r="C660" s="35"/>
      <c r="D660" s="35"/>
    </row>
    <row r="661" spans="1:4" ht="24.95" customHeight="1">
      <c r="A661" s="35"/>
      <c r="B661" s="35"/>
      <c r="C661" s="35"/>
      <c r="D661" s="35"/>
    </row>
    <row r="662" spans="1:4" ht="24.95" customHeight="1">
      <c r="A662" s="35"/>
      <c r="B662" s="35"/>
      <c r="C662" s="35"/>
      <c r="D662" s="35"/>
    </row>
    <row r="663" spans="1:4" ht="24.95" customHeight="1">
      <c r="A663" s="35"/>
      <c r="B663" s="35"/>
      <c r="C663" s="35"/>
      <c r="D663" s="35"/>
    </row>
    <row r="664" spans="1:4" ht="24.95" customHeight="1">
      <c r="A664" s="35"/>
      <c r="B664" s="35"/>
      <c r="C664" s="35"/>
      <c r="D664" s="35"/>
    </row>
    <row r="665" spans="1:4" ht="24.95" customHeight="1">
      <c r="A665" s="35"/>
      <c r="B665" s="35"/>
      <c r="C665" s="35"/>
      <c r="D665" s="35"/>
    </row>
    <row r="666" spans="1:4" ht="24.95" customHeight="1">
      <c r="A666" s="35"/>
      <c r="B666" s="35"/>
      <c r="C666" s="35"/>
      <c r="D666" s="35"/>
    </row>
    <row r="667" spans="1:4" ht="24.95" customHeight="1">
      <c r="A667" s="35"/>
      <c r="B667" s="35"/>
      <c r="C667" s="35"/>
      <c r="D667" s="35"/>
    </row>
    <row r="668" spans="1:4" ht="24.95" customHeight="1">
      <c r="A668" s="35"/>
      <c r="B668" s="35"/>
      <c r="C668" s="35"/>
      <c r="D668" s="35"/>
    </row>
    <row r="669" spans="1:4" ht="24.95" customHeight="1">
      <c r="A669" s="35"/>
      <c r="B669" s="35"/>
      <c r="C669" s="35"/>
      <c r="D669" s="35"/>
    </row>
    <row r="670" spans="1:4" ht="24.95" customHeight="1">
      <c r="A670" s="35"/>
      <c r="B670" s="35"/>
      <c r="C670" s="35"/>
      <c r="D670" s="35"/>
    </row>
    <row r="671" spans="1:4" ht="24.95" customHeight="1">
      <c r="A671" s="35"/>
      <c r="B671" s="35"/>
      <c r="C671" s="35"/>
      <c r="D671" s="35"/>
    </row>
    <row r="672" spans="1:4" ht="24.95" customHeight="1">
      <c r="A672" s="35"/>
      <c r="B672" s="35"/>
      <c r="C672" s="35"/>
      <c r="D672" s="35"/>
    </row>
    <row r="673" spans="1:4" ht="24.95" customHeight="1">
      <c r="A673" s="35"/>
      <c r="B673" s="35"/>
      <c r="C673" s="35"/>
      <c r="D673" s="35"/>
    </row>
    <row r="674" spans="1:4" ht="24.95" customHeight="1">
      <c r="A674" s="35"/>
      <c r="B674" s="35"/>
      <c r="C674" s="35"/>
      <c r="D674" s="35"/>
    </row>
    <row r="675" spans="1:4" ht="24.95" customHeight="1">
      <c r="A675" s="35"/>
      <c r="B675" s="35"/>
      <c r="C675" s="35"/>
      <c r="D675" s="35"/>
    </row>
    <row r="676" spans="1:4" ht="24.95" customHeight="1">
      <c r="A676" s="35"/>
      <c r="B676" s="35"/>
      <c r="C676" s="35"/>
      <c r="D676" s="35"/>
    </row>
    <row r="677" spans="1:4" ht="24.95" customHeight="1">
      <c r="A677" s="35"/>
      <c r="B677" s="35"/>
      <c r="C677" s="35"/>
      <c r="D677" s="35"/>
    </row>
    <row r="678" spans="1:4" ht="24.95" customHeight="1">
      <c r="A678" s="35"/>
      <c r="B678" s="35"/>
      <c r="C678" s="35"/>
      <c r="D678" s="35"/>
    </row>
    <row r="679" spans="1:4" ht="24.95" customHeight="1">
      <c r="A679" s="35"/>
      <c r="B679" s="35"/>
      <c r="C679" s="35"/>
      <c r="D679" s="35"/>
    </row>
    <row r="680" spans="1:4" ht="24.95" customHeight="1">
      <c r="A680" s="35"/>
      <c r="B680" s="35"/>
      <c r="C680" s="35"/>
      <c r="D680" s="35"/>
    </row>
    <row r="681" spans="1:4" ht="24.95" customHeight="1">
      <c r="A681" s="35"/>
      <c r="B681" s="35"/>
      <c r="C681" s="35"/>
      <c r="D681" s="35"/>
    </row>
    <row r="682" spans="1:4" ht="24.95" customHeight="1">
      <c r="A682" s="35"/>
      <c r="B682" s="35"/>
      <c r="C682" s="35"/>
      <c r="D682" s="35"/>
    </row>
    <row r="683" spans="1:4" ht="24.95" customHeight="1">
      <c r="A683" s="35"/>
      <c r="B683" s="35"/>
      <c r="C683" s="35"/>
      <c r="D683" s="35"/>
    </row>
    <row r="684" spans="1:4" ht="24.95" customHeight="1">
      <c r="A684" s="35"/>
      <c r="B684" s="35"/>
      <c r="C684" s="35"/>
      <c r="D684" s="35"/>
    </row>
    <row r="685" spans="1:4" ht="24.95" customHeight="1">
      <c r="A685" s="35"/>
      <c r="B685" s="35"/>
      <c r="C685" s="35"/>
      <c r="D685" s="35"/>
    </row>
    <row r="686" spans="1:4" ht="24.95" customHeight="1">
      <c r="A686" s="35"/>
      <c r="B686" s="35"/>
      <c r="C686" s="35"/>
      <c r="D686" s="35"/>
    </row>
    <row r="687" spans="1:4" ht="24.95" customHeight="1">
      <c r="A687" s="35"/>
      <c r="B687" s="35"/>
      <c r="C687" s="35"/>
      <c r="D687" s="35"/>
    </row>
    <row r="688" spans="1:4" ht="24.95" customHeight="1">
      <c r="A688" s="35"/>
      <c r="B688" s="35"/>
      <c r="C688" s="35"/>
      <c r="D688" s="35"/>
    </row>
    <row r="689" spans="1:4" ht="24.95" customHeight="1">
      <c r="A689" s="35"/>
      <c r="B689" s="35"/>
      <c r="C689" s="35"/>
      <c r="D689" s="35"/>
    </row>
    <row r="690" spans="1:4" ht="24.95" customHeight="1">
      <c r="A690" s="35"/>
      <c r="B690" s="35"/>
      <c r="C690" s="35"/>
      <c r="D690" s="35"/>
    </row>
    <row r="691" spans="1:4" ht="24.95" customHeight="1">
      <c r="A691" s="35"/>
      <c r="B691" s="35"/>
      <c r="C691" s="35"/>
      <c r="D691" s="35"/>
    </row>
    <row r="692" spans="1:4" ht="24.95" customHeight="1">
      <c r="A692" s="35"/>
      <c r="B692" s="35"/>
      <c r="C692" s="35"/>
      <c r="D692" s="35"/>
    </row>
    <row r="693" spans="1:4" ht="24.95" customHeight="1">
      <c r="A693" s="35"/>
      <c r="B693" s="35"/>
      <c r="C693" s="35"/>
      <c r="D693" s="35"/>
    </row>
    <row r="694" spans="1:4" ht="24.95" customHeight="1">
      <c r="A694" s="35"/>
      <c r="B694" s="35"/>
      <c r="C694" s="35"/>
      <c r="D694" s="35"/>
    </row>
    <row r="695" spans="1:4" ht="24.95" customHeight="1">
      <c r="A695" s="35"/>
      <c r="B695" s="35"/>
      <c r="C695" s="35"/>
      <c r="D695" s="35"/>
    </row>
    <row r="696" spans="1:4" ht="24.95" customHeight="1">
      <c r="A696" s="35"/>
      <c r="B696" s="35"/>
      <c r="C696" s="35"/>
      <c r="D696" s="35"/>
    </row>
    <row r="697" spans="1:4" ht="24.95" customHeight="1">
      <c r="A697" s="35"/>
      <c r="B697" s="35"/>
      <c r="C697" s="35"/>
      <c r="D697" s="35"/>
    </row>
    <row r="698" spans="1:4" ht="24.95" customHeight="1">
      <c r="A698" s="35"/>
      <c r="B698" s="35"/>
      <c r="C698" s="35"/>
      <c r="D698" s="35"/>
    </row>
    <row r="699" spans="1:4" ht="24.95" customHeight="1">
      <c r="A699" s="35"/>
      <c r="B699" s="35"/>
      <c r="C699" s="35"/>
      <c r="D699" s="35"/>
    </row>
    <row r="700" spans="1:4" ht="24.95" customHeight="1">
      <c r="A700" s="35"/>
      <c r="B700" s="35"/>
      <c r="C700" s="35"/>
      <c r="D700" s="35"/>
    </row>
    <row r="701" spans="1:4" ht="24.95" customHeight="1">
      <c r="A701" s="35"/>
      <c r="B701" s="35"/>
      <c r="C701" s="35"/>
      <c r="D701" s="35"/>
    </row>
    <row r="702" spans="1:4" ht="24.95" customHeight="1">
      <c r="A702" s="35"/>
      <c r="B702" s="35"/>
      <c r="C702" s="35"/>
      <c r="D702" s="35"/>
    </row>
    <row r="703" spans="1:4" ht="24.95" customHeight="1">
      <c r="A703" s="35"/>
      <c r="B703" s="35"/>
      <c r="C703" s="35"/>
      <c r="D703" s="35"/>
    </row>
    <row r="704" spans="1:4" ht="24.95" customHeight="1">
      <c r="A704" s="35"/>
      <c r="B704" s="35"/>
      <c r="C704" s="35"/>
      <c r="D704" s="35"/>
    </row>
    <row r="705" spans="1:4" ht="24.95" customHeight="1">
      <c r="A705" s="35"/>
      <c r="B705" s="35"/>
      <c r="C705" s="35"/>
      <c r="D705" s="35"/>
    </row>
    <row r="706" spans="1:4" ht="24.95" customHeight="1">
      <c r="A706" s="35"/>
      <c r="B706" s="35"/>
      <c r="C706" s="35"/>
      <c r="D706" s="35"/>
    </row>
    <row r="707" spans="1:4" ht="24.95" customHeight="1">
      <c r="A707" s="35"/>
      <c r="B707" s="35"/>
      <c r="C707" s="35"/>
      <c r="D707" s="35"/>
    </row>
    <row r="708" spans="1:4" ht="24.95" customHeight="1">
      <c r="A708" s="35"/>
      <c r="B708" s="35"/>
      <c r="C708" s="35"/>
      <c r="D708" s="35"/>
    </row>
    <row r="709" spans="1:4" ht="24.95" customHeight="1">
      <c r="A709" s="35"/>
      <c r="B709" s="35"/>
      <c r="C709" s="35"/>
      <c r="D709" s="35"/>
    </row>
    <row r="710" spans="1:4" ht="24.95" customHeight="1">
      <c r="A710" s="35"/>
      <c r="B710" s="35"/>
      <c r="C710" s="35"/>
      <c r="D710" s="35"/>
    </row>
    <row r="711" spans="1:4" ht="24.95" customHeight="1">
      <c r="A711" s="35"/>
      <c r="B711" s="35"/>
      <c r="C711" s="35"/>
      <c r="D711" s="35"/>
    </row>
    <row r="712" spans="1:4" ht="24.95" customHeight="1">
      <c r="A712" s="35"/>
      <c r="B712" s="35"/>
      <c r="C712" s="35"/>
      <c r="D712" s="35"/>
    </row>
    <row r="713" spans="1:4" ht="24.95" customHeight="1">
      <c r="A713" s="35"/>
      <c r="B713" s="35"/>
      <c r="C713" s="35"/>
      <c r="D713" s="35"/>
    </row>
    <row r="714" spans="1:4" ht="24.95" customHeight="1">
      <c r="A714" s="35"/>
      <c r="B714" s="35"/>
      <c r="C714" s="35"/>
      <c r="D714" s="35"/>
    </row>
    <row r="715" spans="1:4" ht="24.95" customHeight="1">
      <c r="A715" s="35"/>
      <c r="B715" s="35"/>
      <c r="C715" s="35"/>
      <c r="D715" s="35"/>
    </row>
    <row r="716" spans="1:4" ht="24.95" customHeight="1">
      <c r="A716" s="35"/>
      <c r="B716" s="35"/>
      <c r="C716" s="35"/>
      <c r="D716" s="35"/>
    </row>
    <row r="717" spans="1:4" ht="24.95" customHeight="1">
      <c r="A717" s="35"/>
      <c r="B717" s="35"/>
      <c r="C717" s="35"/>
      <c r="D717" s="35"/>
    </row>
    <row r="718" spans="1:4" ht="24.95" customHeight="1">
      <c r="A718" s="35"/>
      <c r="B718" s="35"/>
      <c r="C718" s="35"/>
      <c r="D718" s="35"/>
    </row>
    <row r="719" spans="1:4" ht="24.95" customHeight="1">
      <c r="A719" s="35"/>
      <c r="B719" s="35"/>
      <c r="C719" s="35"/>
      <c r="D719" s="35"/>
    </row>
    <row r="720" spans="1:4" ht="24.95" customHeight="1">
      <c r="A720" s="35"/>
      <c r="B720" s="35"/>
      <c r="C720" s="35"/>
      <c r="D720" s="35"/>
    </row>
    <row r="721" spans="1:4" ht="24.95" customHeight="1">
      <c r="A721" s="35"/>
      <c r="B721" s="35"/>
      <c r="C721" s="35"/>
      <c r="D721" s="35"/>
    </row>
    <row r="722" spans="1:4" ht="24.95" customHeight="1">
      <c r="A722" s="35"/>
      <c r="B722" s="35"/>
      <c r="C722" s="35"/>
      <c r="D722" s="35"/>
    </row>
    <row r="723" spans="1:4" ht="24.95" customHeight="1">
      <c r="A723" s="35"/>
      <c r="B723" s="35"/>
      <c r="C723" s="35"/>
      <c r="D723" s="35"/>
    </row>
    <row r="724" spans="1:4" ht="24.95" customHeight="1">
      <c r="A724" s="35"/>
      <c r="B724" s="35"/>
      <c r="C724" s="35"/>
      <c r="D724" s="35"/>
    </row>
    <row r="725" spans="1:4" ht="24.95" customHeight="1">
      <c r="A725" s="35"/>
      <c r="B725" s="35"/>
      <c r="C725" s="35"/>
      <c r="D725" s="35"/>
    </row>
    <row r="726" spans="1:4" ht="24.95" customHeight="1">
      <c r="A726" s="35"/>
      <c r="B726" s="35"/>
      <c r="C726" s="35"/>
      <c r="D726" s="35"/>
    </row>
    <row r="727" spans="1:4" ht="24.95" customHeight="1">
      <c r="A727" s="35"/>
      <c r="B727" s="35"/>
      <c r="C727" s="35"/>
      <c r="D727" s="35"/>
    </row>
    <row r="728" spans="1:4" ht="24.95" customHeight="1">
      <c r="A728" s="35"/>
      <c r="B728" s="35"/>
      <c r="C728" s="35"/>
      <c r="D728" s="35"/>
    </row>
    <row r="729" spans="1:4" ht="24.95" customHeight="1">
      <c r="A729" s="35"/>
      <c r="B729" s="35"/>
      <c r="C729" s="35"/>
      <c r="D729" s="35"/>
    </row>
    <row r="730" spans="1:4" ht="24.95" customHeight="1">
      <c r="A730" s="35"/>
      <c r="B730" s="35"/>
      <c r="C730" s="35"/>
      <c r="D730" s="35"/>
    </row>
    <row r="731" spans="1:4" ht="24.95" customHeight="1">
      <c r="A731" s="35"/>
      <c r="B731" s="35"/>
      <c r="C731" s="35"/>
      <c r="D731" s="35"/>
    </row>
    <row r="732" spans="1:4" ht="24.95" customHeight="1">
      <c r="A732" s="35"/>
      <c r="B732" s="35"/>
      <c r="C732" s="35"/>
      <c r="D732" s="35"/>
    </row>
    <row r="733" spans="1:4" ht="24.95" customHeight="1">
      <c r="A733" s="35"/>
      <c r="B733" s="35"/>
      <c r="C733" s="35"/>
      <c r="D733" s="35"/>
    </row>
    <row r="734" spans="1:4" ht="24.95" customHeight="1">
      <c r="A734" s="35"/>
      <c r="B734" s="35"/>
      <c r="C734" s="35"/>
      <c r="D734" s="35"/>
    </row>
    <row r="735" spans="1:4" ht="24.95" customHeight="1">
      <c r="A735" s="35"/>
      <c r="B735" s="35"/>
      <c r="C735" s="35"/>
      <c r="D735" s="35"/>
    </row>
    <row r="736" spans="1:4" ht="24.95" customHeight="1">
      <c r="A736" s="35"/>
      <c r="B736" s="35"/>
      <c r="C736" s="35"/>
      <c r="D736" s="35"/>
    </row>
    <row r="737" spans="1:4" ht="24.95" customHeight="1">
      <c r="A737" s="35"/>
      <c r="B737" s="35"/>
      <c r="C737" s="35"/>
      <c r="D737" s="35"/>
    </row>
    <row r="738" spans="1:4" ht="24.95" customHeight="1">
      <c r="A738" s="35"/>
      <c r="B738" s="35"/>
      <c r="C738" s="35"/>
      <c r="D738" s="35"/>
    </row>
    <row r="739" spans="1:4" ht="24.95" customHeight="1">
      <c r="A739" s="35"/>
      <c r="B739" s="35"/>
      <c r="C739" s="35"/>
      <c r="D739" s="35"/>
    </row>
    <row r="740" spans="1:4" ht="24.95" customHeight="1">
      <c r="A740" s="35"/>
      <c r="B740" s="35"/>
      <c r="C740" s="35"/>
      <c r="D740" s="35"/>
    </row>
    <row r="741" spans="1:4" ht="24.95" customHeight="1">
      <c r="A741" s="35"/>
      <c r="B741" s="35"/>
      <c r="C741" s="35"/>
      <c r="D741" s="35"/>
    </row>
    <row r="742" spans="1:4" ht="24.95" customHeight="1">
      <c r="A742" s="35"/>
      <c r="B742" s="35"/>
      <c r="C742" s="35"/>
      <c r="D742" s="35"/>
    </row>
    <row r="743" spans="1:4" ht="24.95" customHeight="1">
      <c r="A743" s="35"/>
      <c r="B743" s="35"/>
      <c r="C743" s="35"/>
      <c r="D743" s="35"/>
    </row>
    <row r="744" spans="1:4" ht="24.95" customHeight="1">
      <c r="A744" s="35"/>
      <c r="B744" s="35"/>
      <c r="C744" s="35"/>
      <c r="D744" s="35"/>
    </row>
    <row r="745" spans="1:4" ht="24.95" customHeight="1">
      <c r="A745" s="35"/>
      <c r="B745" s="35"/>
      <c r="C745" s="35"/>
      <c r="D745" s="35"/>
    </row>
    <row r="746" spans="1:4" ht="24.95" customHeight="1">
      <c r="A746" s="35"/>
      <c r="B746" s="35"/>
      <c r="C746" s="35"/>
      <c r="D746" s="35"/>
    </row>
    <row r="747" spans="1:4" ht="24.95" customHeight="1">
      <c r="A747" s="35"/>
      <c r="B747" s="35"/>
      <c r="C747" s="35"/>
      <c r="D747" s="35"/>
    </row>
    <row r="748" spans="1:4" ht="24.95" customHeight="1">
      <c r="A748" s="35"/>
      <c r="B748" s="35"/>
      <c r="C748" s="35"/>
      <c r="D748" s="35"/>
    </row>
    <row r="749" spans="1:4" ht="24.95" customHeight="1">
      <c r="A749" s="35"/>
      <c r="B749" s="35"/>
      <c r="C749" s="35"/>
      <c r="D749" s="35"/>
    </row>
    <row r="750" spans="1:4" ht="24.95" customHeight="1">
      <c r="A750" s="35"/>
      <c r="B750" s="35"/>
      <c r="C750" s="35"/>
      <c r="D750" s="35"/>
    </row>
    <row r="751" spans="1:4" ht="24.95" customHeight="1">
      <c r="A751" s="35"/>
      <c r="B751" s="35"/>
      <c r="C751" s="35"/>
      <c r="D751" s="35"/>
    </row>
    <row r="752" spans="1:4" ht="24.95" customHeight="1">
      <c r="A752" s="35"/>
      <c r="B752" s="35"/>
      <c r="C752" s="35"/>
      <c r="D752" s="35"/>
    </row>
    <row r="753" spans="1:4" ht="24.95" customHeight="1">
      <c r="A753" s="35"/>
      <c r="B753" s="35"/>
      <c r="C753" s="35"/>
      <c r="D753" s="35"/>
    </row>
    <row r="754" spans="1:4" ht="24.95" customHeight="1">
      <c r="A754" s="35"/>
      <c r="B754" s="35"/>
      <c r="C754" s="35"/>
      <c r="D754" s="35"/>
    </row>
    <row r="755" spans="1:4" ht="24.95" customHeight="1">
      <c r="A755" s="35"/>
      <c r="B755" s="35"/>
      <c r="C755" s="35"/>
      <c r="D755" s="35"/>
    </row>
    <row r="756" spans="1:4" ht="24.95" customHeight="1">
      <c r="A756" s="35"/>
      <c r="B756" s="35"/>
      <c r="C756" s="35"/>
      <c r="D756" s="35"/>
    </row>
    <row r="757" spans="1:4" ht="24.95" customHeight="1">
      <c r="A757" s="35"/>
      <c r="B757" s="35"/>
      <c r="C757" s="35"/>
      <c r="D757" s="35"/>
    </row>
    <row r="758" spans="1:4" ht="24.95" customHeight="1">
      <c r="A758" s="35"/>
      <c r="B758" s="35"/>
      <c r="C758" s="35"/>
      <c r="D758" s="35"/>
    </row>
    <row r="759" spans="1:4" ht="24.95" customHeight="1">
      <c r="A759" s="35"/>
      <c r="B759" s="35"/>
      <c r="C759" s="35"/>
      <c r="D759" s="35"/>
    </row>
    <row r="760" spans="1:4" ht="24.95" customHeight="1">
      <c r="A760" s="35"/>
      <c r="B760" s="35"/>
      <c r="C760" s="35"/>
      <c r="D760" s="35"/>
    </row>
    <row r="761" spans="1:4" ht="24.95" customHeight="1">
      <c r="A761" s="35"/>
      <c r="B761" s="35"/>
      <c r="C761" s="35"/>
      <c r="D761" s="35"/>
    </row>
    <row r="762" spans="1:4" ht="24.95" customHeight="1">
      <c r="A762" s="35"/>
      <c r="B762" s="35"/>
      <c r="C762" s="35"/>
      <c r="D762" s="35"/>
    </row>
    <row r="763" spans="1:4" ht="24.95" customHeight="1">
      <c r="A763" s="35"/>
      <c r="B763" s="35"/>
      <c r="C763" s="35"/>
      <c r="D763" s="35"/>
    </row>
    <row r="764" spans="1:4" ht="24.95" customHeight="1">
      <c r="A764" s="35"/>
      <c r="B764" s="35"/>
      <c r="C764" s="35"/>
      <c r="D764" s="35"/>
    </row>
    <row r="765" spans="1:4" ht="24.95" customHeight="1">
      <c r="A765" s="35"/>
      <c r="B765" s="35"/>
      <c r="C765" s="35"/>
      <c r="D765" s="35"/>
    </row>
    <row r="766" spans="1:4" ht="24.95" customHeight="1">
      <c r="A766" s="35"/>
      <c r="B766" s="35"/>
      <c r="C766" s="35"/>
      <c r="D766" s="35"/>
    </row>
    <row r="767" spans="1:4" ht="24.95" customHeight="1">
      <c r="A767" s="35"/>
      <c r="B767" s="35"/>
      <c r="C767" s="35"/>
      <c r="D767" s="35"/>
    </row>
    <row r="768" spans="1:4" ht="24.95" customHeight="1">
      <c r="A768" s="35"/>
      <c r="B768" s="35"/>
      <c r="C768" s="35"/>
      <c r="D768" s="35"/>
    </row>
    <row r="769" spans="1:4" ht="24.95" customHeight="1">
      <c r="A769" s="35"/>
      <c r="B769" s="35"/>
      <c r="C769" s="35"/>
      <c r="D769" s="35"/>
    </row>
    <row r="770" spans="1:4" ht="24.95" customHeight="1">
      <c r="A770" s="35"/>
      <c r="B770" s="35"/>
      <c r="C770" s="35"/>
      <c r="D770" s="35"/>
    </row>
    <row r="771" spans="1:4" ht="24.95" customHeight="1">
      <c r="A771" s="35"/>
      <c r="B771" s="35"/>
      <c r="C771" s="35"/>
      <c r="D771" s="35"/>
    </row>
    <row r="772" spans="1:4" ht="24.95" customHeight="1">
      <c r="A772" s="35"/>
      <c r="B772" s="35"/>
      <c r="C772" s="35"/>
      <c r="D772" s="35"/>
    </row>
    <row r="773" spans="1:4" ht="24.95" customHeight="1">
      <c r="A773" s="35"/>
      <c r="B773" s="35"/>
      <c r="C773" s="35"/>
      <c r="D773" s="35"/>
    </row>
    <row r="774" spans="1:4" ht="24.95" customHeight="1">
      <c r="A774" s="35"/>
      <c r="B774" s="35"/>
      <c r="C774" s="35"/>
      <c r="D774" s="35"/>
    </row>
    <row r="775" spans="1:4" ht="24.95" customHeight="1">
      <c r="A775" s="35"/>
      <c r="B775" s="35"/>
      <c r="C775" s="35"/>
      <c r="D775" s="35"/>
    </row>
    <row r="776" spans="1:4" ht="24.95" customHeight="1">
      <c r="A776" s="35"/>
      <c r="B776" s="35"/>
      <c r="C776" s="35"/>
      <c r="D776" s="35"/>
    </row>
    <row r="777" spans="1:4" ht="24.95" customHeight="1">
      <c r="A777" s="35"/>
      <c r="B777" s="35"/>
      <c r="C777" s="35"/>
      <c r="D777" s="35"/>
    </row>
    <row r="778" spans="1:4" ht="24.95" customHeight="1">
      <c r="A778" s="35"/>
      <c r="B778" s="35"/>
      <c r="C778" s="35"/>
      <c r="D778" s="35"/>
    </row>
    <row r="779" spans="1:4" ht="24.95" customHeight="1">
      <c r="A779" s="35"/>
      <c r="B779" s="35"/>
      <c r="C779" s="35"/>
      <c r="D779" s="35"/>
    </row>
    <row r="780" spans="1:4" ht="24.95" customHeight="1">
      <c r="A780" s="35"/>
      <c r="B780" s="35"/>
      <c r="C780" s="35"/>
      <c r="D780" s="35"/>
    </row>
    <row r="781" spans="1:4" ht="24.95" customHeight="1">
      <c r="A781" s="35"/>
      <c r="B781" s="35"/>
      <c r="C781" s="35"/>
      <c r="D781" s="35"/>
    </row>
    <row r="782" spans="1:4" ht="24.95" customHeight="1">
      <c r="A782" s="35"/>
      <c r="B782" s="35"/>
      <c r="C782" s="35"/>
      <c r="D782" s="35"/>
    </row>
    <row r="783" spans="1:4" ht="24.95" customHeight="1">
      <c r="A783" s="35"/>
      <c r="B783" s="35"/>
      <c r="C783" s="35"/>
      <c r="D783" s="35"/>
    </row>
    <row r="784" spans="1:4" ht="24.95" customHeight="1">
      <c r="A784" s="35"/>
      <c r="B784" s="35"/>
      <c r="C784" s="35"/>
      <c r="D784" s="35"/>
    </row>
    <row r="785" spans="1:4" ht="24.95" customHeight="1">
      <c r="A785" s="35"/>
      <c r="B785" s="35"/>
      <c r="C785" s="35"/>
      <c r="D785" s="35"/>
    </row>
    <row r="786" spans="1:4" ht="24.95" customHeight="1">
      <c r="A786" s="35"/>
      <c r="B786" s="35"/>
      <c r="C786" s="35"/>
      <c r="D786" s="35"/>
    </row>
    <row r="787" spans="1:4" ht="24.95" customHeight="1">
      <c r="A787" s="35"/>
      <c r="B787" s="35"/>
      <c r="C787" s="35"/>
      <c r="D787" s="35"/>
    </row>
    <row r="788" spans="1:4" ht="24.95" customHeight="1">
      <c r="A788" s="35"/>
      <c r="B788" s="35"/>
      <c r="C788" s="35"/>
      <c r="D788" s="35"/>
    </row>
    <row r="789" spans="1:4" ht="24.95" customHeight="1">
      <c r="A789" s="35"/>
      <c r="B789" s="35"/>
      <c r="C789" s="35"/>
      <c r="D789" s="35"/>
    </row>
    <row r="790" spans="1:4" ht="24.95" customHeight="1">
      <c r="A790" s="35"/>
      <c r="B790" s="35"/>
      <c r="C790" s="35"/>
      <c r="D790" s="35"/>
    </row>
    <row r="791" spans="1:4" ht="24.95" customHeight="1">
      <c r="A791" s="35"/>
      <c r="B791" s="35"/>
      <c r="C791" s="35"/>
      <c r="D791" s="35"/>
    </row>
    <row r="792" spans="1:4" ht="24.95" customHeight="1">
      <c r="A792" s="35"/>
      <c r="B792" s="35"/>
      <c r="C792" s="35"/>
      <c r="D792" s="35"/>
    </row>
    <row r="793" spans="1:4" ht="24.95" customHeight="1">
      <c r="A793" s="35"/>
      <c r="B793" s="35"/>
      <c r="C793" s="35"/>
      <c r="D793" s="35"/>
    </row>
    <row r="794" spans="1:4" ht="24.95" customHeight="1">
      <c r="A794" s="35"/>
      <c r="B794" s="35"/>
      <c r="C794" s="35"/>
      <c r="D794" s="35"/>
    </row>
    <row r="795" spans="1:4" ht="24.95" customHeight="1">
      <c r="A795" s="35"/>
      <c r="B795" s="35"/>
      <c r="C795" s="35"/>
      <c r="D795" s="35"/>
    </row>
    <row r="796" spans="1:4" ht="24.95" customHeight="1">
      <c r="A796" s="35"/>
      <c r="B796" s="35"/>
      <c r="C796" s="35"/>
      <c r="D796" s="35"/>
    </row>
    <row r="797" spans="1:4" ht="24.95" customHeight="1">
      <c r="A797" s="35"/>
      <c r="B797" s="35"/>
      <c r="C797" s="35"/>
      <c r="D797" s="35"/>
    </row>
    <row r="798" spans="1:4" ht="24.95" customHeight="1">
      <c r="A798" s="35"/>
      <c r="B798" s="35"/>
      <c r="C798" s="35"/>
      <c r="D798" s="35"/>
    </row>
    <row r="799" spans="1:4" ht="24.95" customHeight="1">
      <c r="A799" s="35"/>
      <c r="B799" s="35"/>
      <c r="C799" s="35"/>
      <c r="D799" s="35"/>
    </row>
    <row r="800" spans="1:4" ht="24.95" customHeight="1">
      <c r="A800" s="35"/>
      <c r="B800" s="35"/>
      <c r="C800" s="35"/>
      <c r="D800" s="35"/>
    </row>
    <row r="801" spans="1:4" ht="24.95" customHeight="1">
      <c r="A801" s="35"/>
      <c r="B801" s="35"/>
      <c r="C801" s="35"/>
      <c r="D801" s="35"/>
    </row>
    <row r="802" spans="1:4" ht="24.95" customHeight="1">
      <c r="A802" s="35"/>
      <c r="B802" s="35"/>
      <c r="C802" s="35"/>
      <c r="D802" s="35"/>
    </row>
    <row r="803" spans="1:4" ht="24.95" customHeight="1">
      <c r="A803" s="35"/>
      <c r="B803" s="35"/>
      <c r="C803" s="35"/>
      <c r="D803" s="35"/>
    </row>
    <row r="804" spans="1:4" ht="24.95" customHeight="1">
      <c r="A804" s="35"/>
      <c r="B804" s="35"/>
      <c r="C804" s="35"/>
      <c r="D804" s="35"/>
    </row>
    <row r="805" spans="1:4" ht="24.95" customHeight="1">
      <c r="A805" s="35"/>
      <c r="B805" s="35"/>
      <c r="C805" s="35"/>
      <c r="D805" s="35"/>
    </row>
    <row r="806" spans="1:4" ht="24.95" customHeight="1">
      <c r="A806" s="35"/>
      <c r="B806" s="35"/>
      <c r="C806" s="35"/>
      <c r="D806" s="35"/>
    </row>
    <row r="807" spans="1:4" ht="24.95" customHeight="1">
      <c r="A807" s="35"/>
      <c r="B807" s="35"/>
      <c r="C807" s="35"/>
      <c r="D807" s="35"/>
    </row>
    <row r="808" spans="1:4" ht="24.95" customHeight="1">
      <c r="A808" s="35"/>
      <c r="B808" s="35"/>
      <c r="C808" s="35"/>
      <c r="D808" s="35"/>
    </row>
    <row r="809" spans="1:4" ht="24.95" customHeight="1">
      <c r="A809" s="35"/>
      <c r="B809" s="35"/>
      <c r="C809" s="35"/>
      <c r="D809" s="35"/>
    </row>
    <row r="810" spans="1:4" ht="24.95" customHeight="1">
      <c r="A810" s="35"/>
      <c r="B810" s="35"/>
      <c r="C810" s="35"/>
      <c r="D810" s="35"/>
    </row>
    <row r="811" spans="1:4" ht="24.95" customHeight="1">
      <c r="A811" s="35"/>
      <c r="B811" s="35"/>
      <c r="C811" s="35"/>
      <c r="D811" s="35"/>
    </row>
    <row r="812" spans="1:4" ht="24.95" customHeight="1">
      <c r="A812" s="35"/>
      <c r="B812" s="35"/>
      <c r="C812" s="35"/>
      <c r="D812" s="35"/>
    </row>
    <row r="813" spans="1:4" ht="24.95" customHeight="1">
      <c r="A813" s="35"/>
      <c r="B813" s="35"/>
      <c r="C813" s="35"/>
      <c r="D813" s="35"/>
    </row>
    <row r="814" spans="1:4" ht="24.95" customHeight="1">
      <c r="A814" s="35"/>
      <c r="B814" s="35"/>
      <c r="C814" s="35"/>
      <c r="D814" s="35"/>
    </row>
    <row r="815" spans="1:4" ht="24.95" customHeight="1">
      <c r="A815" s="35"/>
      <c r="B815" s="35"/>
      <c r="C815" s="35"/>
      <c r="D815" s="35"/>
    </row>
    <row r="816" spans="1:4" ht="24.95" customHeight="1">
      <c r="A816" s="35"/>
      <c r="B816" s="35"/>
      <c r="C816" s="35"/>
      <c r="D816" s="35"/>
    </row>
    <row r="817" spans="1:4" ht="24.95" customHeight="1">
      <c r="A817" s="35"/>
      <c r="B817" s="35"/>
      <c r="C817" s="35"/>
      <c r="D817" s="35"/>
    </row>
    <row r="818" spans="1:4" ht="24.95" customHeight="1">
      <c r="A818" s="35"/>
      <c r="B818" s="35"/>
      <c r="C818" s="35"/>
      <c r="D818" s="35"/>
    </row>
    <row r="819" spans="1:4" ht="24.95" customHeight="1">
      <c r="A819" s="35"/>
      <c r="B819" s="35"/>
      <c r="C819" s="35"/>
      <c r="D819" s="35"/>
    </row>
    <row r="820" spans="1:4" ht="24.95" customHeight="1">
      <c r="A820" s="35"/>
      <c r="B820" s="35"/>
      <c r="C820" s="35"/>
      <c r="D820" s="35"/>
    </row>
    <row r="821" spans="1:4" ht="24.95" customHeight="1">
      <c r="A821" s="35"/>
      <c r="B821" s="35"/>
      <c r="C821" s="35"/>
      <c r="D821" s="35"/>
    </row>
    <row r="822" spans="1:4" ht="24.95" customHeight="1">
      <c r="A822" s="35"/>
      <c r="B822" s="35"/>
      <c r="C822" s="35"/>
      <c r="D822" s="35"/>
    </row>
    <row r="823" spans="1:4" ht="24.95" customHeight="1">
      <c r="A823" s="35"/>
      <c r="B823" s="35"/>
      <c r="C823" s="35"/>
      <c r="D823" s="35"/>
    </row>
    <row r="824" spans="1:4" ht="24.95" customHeight="1">
      <c r="A824" s="35"/>
      <c r="B824" s="35"/>
      <c r="C824" s="35"/>
      <c r="D824" s="35"/>
    </row>
    <row r="825" spans="1:4" ht="24.95" customHeight="1">
      <c r="A825" s="35"/>
      <c r="B825" s="35"/>
      <c r="C825" s="35"/>
      <c r="D825" s="35"/>
    </row>
    <row r="826" spans="1:4" ht="24.95" customHeight="1">
      <c r="A826" s="35"/>
      <c r="B826" s="35"/>
      <c r="C826" s="35"/>
      <c r="D826" s="35"/>
    </row>
    <row r="827" spans="1:4" ht="24.95" customHeight="1">
      <c r="A827" s="35"/>
      <c r="B827" s="35"/>
      <c r="C827" s="35"/>
      <c r="D827" s="35"/>
    </row>
    <row r="828" spans="1:4" ht="24.95" customHeight="1">
      <c r="A828" s="35"/>
      <c r="B828" s="35"/>
      <c r="C828" s="35"/>
      <c r="D828" s="35"/>
    </row>
    <row r="829" spans="1:4" ht="24.95" customHeight="1">
      <c r="A829" s="35"/>
      <c r="B829" s="35"/>
      <c r="C829" s="35"/>
      <c r="D829" s="35"/>
    </row>
    <row r="830" spans="1:4" ht="24.95" customHeight="1">
      <c r="A830" s="35"/>
      <c r="B830" s="35"/>
      <c r="C830" s="35"/>
      <c r="D830" s="35"/>
    </row>
    <row r="831" spans="1:4" ht="24.95" customHeight="1">
      <c r="A831" s="35"/>
      <c r="B831" s="35"/>
      <c r="C831" s="35"/>
      <c r="D831" s="35"/>
    </row>
    <row r="832" spans="1:4" ht="24.95" customHeight="1">
      <c r="A832" s="35"/>
      <c r="B832" s="35"/>
      <c r="C832" s="35"/>
      <c r="D832" s="35"/>
    </row>
    <row r="833" spans="1:4" ht="24.95" customHeight="1">
      <c r="A833" s="35"/>
      <c r="B833" s="35"/>
      <c r="C833" s="35"/>
      <c r="D833" s="35"/>
    </row>
    <row r="834" spans="1:4" ht="24.95" customHeight="1">
      <c r="A834" s="35"/>
      <c r="B834" s="35"/>
      <c r="C834" s="35"/>
      <c r="D834" s="35"/>
    </row>
    <row r="835" spans="1:4" ht="24.95" customHeight="1">
      <c r="A835" s="35"/>
      <c r="B835" s="35"/>
      <c r="C835" s="35"/>
      <c r="D835" s="35"/>
    </row>
    <row r="836" spans="1:4" ht="24.95" customHeight="1">
      <c r="A836" s="35"/>
      <c r="B836" s="35"/>
      <c r="C836" s="35"/>
      <c r="D836" s="35"/>
    </row>
    <row r="837" spans="1:4" ht="24.95" customHeight="1">
      <c r="A837" s="35"/>
      <c r="B837" s="35"/>
      <c r="C837" s="35"/>
      <c r="D837" s="35"/>
    </row>
    <row r="838" spans="1:4" ht="24.95" customHeight="1">
      <c r="A838" s="35"/>
      <c r="B838" s="35"/>
      <c r="C838" s="35"/>
      <c r="D838" s="35"/>
    </row>
    <row r="839" spans="1:4" ht="24.95" customHeight="1">
      <c r="A839" s="35"/>
      <c r="B839" s="35"/>
      <c r="C839" s="35"/>
      <c r="D839" s="35"/>
    </row>
    <row r="840" spans="1:4" ht="24.95" customHeight="1">
      <c r="A840" s="35"/>
      <c r="B840" s="35"/>
      <c r="C840" s="35"/>
      <c r="D840" s="35"/>
    </row>
    <row r="841" spans="1:4" ht="24.95" customHeight="1">
      <c r="A841" s="35"/>
      <c r="B841" s="35"/>
      <c r="C841" s="35"/>
      <c r="D841" s="35"/>
    </row>
    <row r="842" spans="1:4" ht="24.95" customHeight="1">
      <c r="A842" s="35"/>
      <c r="B842" s="35"/>
      <c r="C842" s="35"/>
      <c r="D842" s="35"/>
    </row>
    <row r="843" spans="1:4" ht="24.95" customHeight="1">
      <c r="A843" s="35"/>
      <c r="B843" s="35"/>
      <c r="C843" s="35"/>
      <c r="D843" s="35"/>
    </row>
    <row r="844" spans="1:4" ht="24.95" customHeight="1">
      <c r="A844" s="35"/>
      <c r="B844" s="35"/>
      <c r="C844" s="35"/>
      <c r="D844" s="35"/>
    </row>
    <row r="845" spans="1:4" ht="24.95" customHeight="1">
      <c r="A845" s="35"/>
      <c r="B845" s="35"/>
      <c r="C845" s="35"/>
      <c r="D845" s="35"/>
    </row>
    <row r="846" spans="1:4" ht="24.95" customHeight="1">
      <c r="A846" s="35"/>
      <c r="B846" s="35"/>
      <c r="C846" s="35"/>
      <c r="D846" s="35"/>
    </row>
    <row r="847" spans="1:4" ht="24.95" customHeight="1">
      <c r="A847" s="35"/>
      <c r="B847" s="35"/>
      <c r="C847" s="35"/>
      <c r="D847" s="35"/>
    </row>
    <row r="848" spans="1:4" ht="24.95" customHeight="1">
      <c r="A848" s="35"/>
      <c r="B848" s="35"/>
      <c r="C848" s="35"/>
      <c r="D848" s="35"/>
    </row>
    <row r="849" spans="1:4" ht="24.95" customHeight="1">
      <c r="A849" s="35"/>
      <c r="B849" s="35"/>
      <c r="C849" s="35"/>
      <c r="D849" s="35"/>
    </row>
    <row r="850" spans="1:4" ht="24.95" customHeight="1">
      <c r="A850" s="35"/>
      <c r="B850" s="35"/>
      <c r="C850" s="35"/>
      <c r="D850" s="35"/>
    </row>
    <row r="851" spans="1:4" ht="24.95" customHeight="1">
      <c r="A851" s="35"/>
      <c r="B851" s="35"/>
      <c r="C851" s="35"/>
      <c r="D851" s="35"/>
    </row>
    <row r="852" spans="1:4" ht="24.95" customHeight="1">
      <c r="A852" s="35"/>
      <c r="B852" s="35"/>
      <c r="C852" s="35"/>
      <c r="D852" s="35"/>
    </row>
    <row r="853" spans="1:4" ht="24.95" customHeight="1">
      <c r="A853" s="35"/>
      <c r="B853" s="35"/>
      <c r="C853" s="35"/>
      <c r="D853" s="35"/>
    </row>
    <row r="854" spans="1:4" ht="24.95" customHeight="1">
      <c r="A854" s="35"/>
      <c r="B854" s="35"/>
      <c r="C854" s="35"/>
      <c r="D854" s="35"/>
    </row>
    <row r="855" spans="1:4" ht="24.95" customHeight="1">
      <c r="A855" s="35"/>
      <c r="B855" s="35"/>
      <c r="C855" s="35"/>
      <c r="D855" s="35"/>
    </row>
    <row r="856" spans="1:4" ht="24.95" customHeight="1">
      <c r="A856" s="35"/>
      <c r="B856" s="35"/>
      <c r="C856" s="35"/>
      <c r="D856" s="35"/>
    </row>
    <row r="857" spans="1:4" ht="24.95" customHeight="1">
      <c r="A857" s="35"/>
      <c r="B857" s="35"/>
      <c r="C857" s="35"/>
      <c r="D857" s="35"/>
    </row>
    <row r="858" spans="1:4" ht="24.95" customHeight="1">
      <c r="A858" s="35"/>
      <c r="B858" s="35"/>
      <c r="C858" s="35"/>
      <c r="D858" s="35"/>
    </row>
    <row r="859" spans="1:4" ht="24.95" customHeight="1">
      <c r="A859" s="35"/>
      <c r="B859" s="35"/>
      <c r="C859" s="35"/>
      <c r="D859" s="35"/>
    </row>
    <row r="860" spans="1:4" ht="24.95" customHeight="1">
      <c r="A860" s="35"/>
      <c r="B860" s="35"/>
      <c r="C860" s="35"/>
      <c r="D860" s="35"/>
    </row>
    <row r="861" spans="1:4" ht="24.95" customHeight="1">
      <c r="A861" s="35"/>
      <c r="B861" s="35"/>
      <c r="C861" s="35"/>
      <c r="D861" s="35"/>
    </row>
    <row r="862" spans="1:4" ht="24.95" customHeight="1">
      <c r="A862" s="35"/>
      <c r="B862" s="35"/>
      <c r="C862" s="35"/>
      <c r="D862" s="35"/>
    </row>
    <row r="863" spans="1:4" ht="24.95" customHeight="1">
      <c r="A863" s="35"/>
      <c r="B863" s="35"/>
      <c r="C863" s="35"/>
      <c r="D863" s="35"/>
    </row>
    <row r="864" spans="1:4" ht="24.95" customHeight="1">
      <c r="A864" s="35"/>
      <c r="B864" s="35"/>
      <c r="C864" s="35"/>
      <c r="D864" s="35"/>
    </row>
    <row r="865" spans="1:4" ht="24.95" customHeight="1">
      <c r="A865" s="35"/>
      <c r="B865" s="35"/>
      <c r="C865" s="35"/>
      <c r="D865" s="35"/>
    </row>
    <row r="866" spans="1:4" ht="24.95" customHeight="1">
      <c r="A866" s="35"/>
      <c r="B866" s="35"/>
      <c r="C866" s="35"/>
      <c r="D866" s="35"/>
    </row>
    <row r="867" spans="1:4" ht="24.95" customHeight="1">
      <c r="A867" s="35"/>
      <c r="B867" s="35"/>
      <c r="C867" s="35"/>
      <c r="D867" s="35"/>
    </row>
    <row r="868" spans="1:4" ht="24.95" customHeight="1">
      <c r="A868" s="35"/>
      <c r="B868" s="35"/>
      <c r="C868" s="35"/>
      <c r="D868" s="35"/>
    </row>
    <row r="869" spans="1:4" ht="24.95" customHeight="1">
      <c r="A869" s="35"/>
      <c r="B869" s="35"/>
      <c r="C869" s="35"/>
      <c r="D869" s="35"/>
    </row>
    <row r="870" spans="1:4" ht="24.95" customHeight="1">
      <c r="A870" s="35"/>
      <c r="B870" s="35"/>
      <c r="C870" s="35"/>
      <c r="D870" s="35"/>
    </row>
    <row r="871" spans="1:4" ht="24.95" customHeight="1">
      <c r="A871" s="35"/>
      <c r="B871" s="35"/>
      <c r="C871" s="35"/>
      <c r="D871" s="35"/>
    </row>
    <row r="872" spans="1:4" ht="24.95" customHeight="1">
      <c r="A872" s="35"/>
      <c r="B872" s="35"/>
      <c r="C872" s="35"/>
      <c r="D872" s="35"/>
    </row>
    <row r="873" spans="1:4" ht="24.95" customHeight="1">
      <c r="A873" s="35"/>
      <c r="B873" s="35"/>
      <c r="C873" s="35"/>
      <c r="D873" s="35"/>
    </row>
    <row r="874" spans="1:4" ht="24.95" customHeight="1">
      <c r="A874" s="35"/>
      <c r="B874" s="35"/>
      <c r="C874" s="35"/>
      <c r="D874" s="35"/>
    </row>
    <row r="875" spans="1:4" ht="24.95" customHeight="1">
      <c r="A875" s="35"/>
      <c r="B875" s="35"/>
      <c r="C875" s="35"/>
      <c r="D875" s="35"/>
    </row>
    <row r="876" spans="1:4" ht="24.95" customHeight="1">
      <c r="A876" s="35"/>
      <c r="B876" s="35"/>
      <c r="C876" s="35"/>
      <c r="D876" s="35"/>
    </row>
    <row r="877" spans="1:4" ht="24.95" customHeight="1">
      <c r="A877" s="35"/>
      <c r="B877" s="35"/>
      <c r="C877" s="35"/>
      <c r="D877" s="35"/>
    </row>
    <row r="878" spans="1:4" ht="24.95" customHeight="1">
      <c r="A878" s="35"/>
      <c r="B878" s="35"/>
      <c r="C878" s="35"/>
      <c r="D878" s="35"/>
    </row>
    <row r="879" spans="1:4" ht="24.95" customHeight="1">
      <c r="A879" s="35"/>
      <c r="B879" s="35"/>
      <c r="C879" s="35"/>
      <c r="D879" s="35"/>
    </row>
    <row r="880" spans="1:4" ht="24.95" customHeight="1">
      <c r="A880" s="35"/>
      <c r="B880" s="35"/>
      <c r="C880" s="35"/>
      <c r="D880" s="35"/>
    </row>
    <row r="881" spans="1:4" ht="24.95" customHeight="1">
      <c r="A881" s="35"/>
      <c r="B881" s="35"/>
      <c r="C881" s="35"/>
      <c r="D881" s="35"/>
    </row>
    <row r="882" spans="1:4" ht="24.95" customHeight="1">
      <c r="A882" s="35"/>
      <c r="B882" s="35"/>
      <c r="C882" s="35"/>
      <c r="D882" s="35"/>
    </row>
    <row r="883" spans="1:4" ht="24.95" customHeight="1">
      <c r="A883" s="35"/>
      <c r="B883" s="35"/>
      <c r="C883" s="35"/>
      <c r="D883" s="35"/>
    </row>
    <row r="884" spans="1:4" ht="24.95" customHeight="1">
      <c r="A884" s="35"/>
      <c r="B884" s="35"/>
      <c r="C884" s="35"/>
      <c r="D884" s="35"/>
    </row>
    <row r="885" spans="1:4" ht="24.95" customHeight="1">
      <c r="A885" s="35"/>
      <c r="B885" s="35"/>
      <c r="C885" s="35"/>
      <c r="D885" s="35"/>
    </row>
    <row r="886" spans="1:4" ht="24.95" customHeight="1">
      <c r="A886" s="35"/>
      <c r="B886" s="35"/>
      <c r="C886" s="35"/>
      <c r="D886" s="35"/>
    </row>
    <row r="887" spans="1:4" ht="24.95" customHeight="1">
      <c r="A887" s="35"/>
      <c r="B887" s="35"/>
      <c r="C887" s="35"/>
      <c r="D887" s="35"/>
    </row>
    <row r="888" spans="1:4" ht="24.95" customHeight="1">
      <c r="A888" s="35"/>
      <c r="B888" s="35"/>
      <c r="C888" s="35"/>
      <c r="D888" s="35"/>
    </row>
    <row r="889" spans="1:4" ht="24.95" customHeight="1">
      <c r="A889" s="35"/>
      <c r="B889" s="35"/>
      <c r="C889" s="35"/>
      <c r="D889" s="35"/>
    </row>
    <row r="890" spans="1:4" ht="24.95" customHeight="1">
      <c r="A890" s="35"/>
      <c r="B890" s="35"/>
      <c r="C890" s="35"/>
      <c r="D890" s="35"/>
    </row>
    <row r="891" spans="1:4" ht="24.95" customHeight="1">
      <c r="A891" s="35"/>
      <c r="B891" s="35"/>
      <c r="C891" s="35"/>
      <c r="D891" s="35"/>
    </row>
    <row r="892" spans="1:4" ht="24.95" customHeight="1">
      <c r="A892" s="35"/>
      <c r="B892" s="35"/>
      <c r="C892" s="35"/>
      <c r="D892" s="35"/>
    </row>
    <row r="893" spans="1:4" ht="24.95" customHeight="1">
      <c r="A893" s="35"/>
      <c r="B893" s="35"/>
      <c r="C893" s="35"/>
      <c r="D893" s="35"/>
    </row>
    <row r="894" spans="1:4" ht="24.95" customHeight="1">
      <c r="A894" s="35"/>
      <c r="B894" s="35"/>
      <c r="C894" s="35"/>
      <c r="D894" s="35"/>
    </row>
    <row r="895" spans="1:4" ht="24.95" customHeight="1">
      <c r="A895" s="35"/>
      <c r="B895" s="35"/>
      <c r="C895" s="35"/>
      <c r="D895" s="35"/>
    </row>
    <row r="896" spans="1:4" ht="24.95" customHeight="1">
      <c r="A896" s="35"/>
      <c r="B896" s="35"/>
      <c r="C896" s="35"/>
      <c r="D896" s="35"/>
    </row>
    <row r="897" spans="1:4" ht="24.95" customHeight="1">
      <c r="A897" s="35"/>
      <c r="B897" s="35"/>
      <c r="C897" s="35"/>
      <c r="D897" s="35"/>
    </row>
    <row r="898" spans="1:4" ht="24.95" customHeight="1">
      <c r="A898" s="35"/>
      <c r="B898" s="35"/>
      <c r="C898" s="35"/>
      <c r="D898" s="35"/>
    </row>
    <row r="899" spans="1:4" ht="24.95" customHeight="1">
      <c r="A899" s="35"/>
      <c r="B899" s="35"/>
      <c r="C899" s="35"/>
      <c r="D899" s="35"/>
    </row>
    <row r="900" spans="1:4" ht="24.95" customHeight="1">
      <c r="A900" s="35"/>
      <c r="B900" s="35"/>
      <c r="C900" s="35"/>
      <c r="D900" s="35"/>
    </row>
    <row r="901" spans="1:4" ht="24.95" customHeight="1">
      <c r="A901" s="35"/>
      <c r="B901" s="35"/>
      <c r="C901" s="35"/>
      <c r="D901" s="35"/>
    </row>
    <row r="902" spans="1:4" ht="24.95" customHeight="1">
      <c r="A902" s="35"/>
      <c r="B902" s="35"/>
      <c r="C902" s="35"/>
      <c r="D902" s="35"/>
    </row>
    <row r="903" spans="1:4" ht="24.95" customHeight="1">
      <c r="A903" s="35"/>
      <c r="B903" s="35"/>
      <c r="C903" s="35"/>
      <c r="D903" s="35"/>
    </row>
    <row r="904" spans="1:4" ht="24.95" customHeight="1">
      <c r="A904" s="35"/>
      <c r="B904" s="35"/>
      <c r="C904" s="35"/>
      <c r="D904" s="35"/>
    </row>
    <row r="905" spans="1:4" ht="24.95" customHeight="1">
      <c r="A905" s="35"/>
      <c r="B905" s="35"/>
      <c r="C905" s="35"/>
      <c r="D905" s="35"/>
    </row>
    <row r="906" spans="1:4" ht="24.95" customHeight="1">
      <c r="A906" s="35"/>
      <c r="B906" s="35"/>
      <c r="C906" s="35"/>
      <c r="D906" s="35"/>
    </row>
    <row r="907" spans="1:4" ht="24.95" customHeight="1">
      <c r="A907" s="35"/>
      <c r="B907" s="35"/>
      <c r="C907" s="35"/>
      <c r="D907" s="35"/>
    </row>
    <row r="908" spans="1:4" ht="24.95" customHeight="1">
      <c r="A908" s="35"/>
      <c r="B908" s="35"/>
      <c r="C908" s="35"/>
      <c r="D908" s="35"/>
    </row>
    <row r="909" spans="1:4" ht="24.95" customHeight="1">
      <c r="A909" s="35"/>
      <c r="B909" s="35"/>
      <c r="C909" s="35"/>
      <c r="D909" s="35"/>
    </row>
    <row r="910" spans="1:4" ht="24.95" customHeight="1">
      <c r="A910" s="35"/>
      <c r="B910" s="35"/>
      <c r="C910" s="35"/>
      <c r="D910" s="35"/>
    </row>
    <row r="911" spans="1:4" ht="24.95" customHeight="1">
      <c r="A911" s="35"/>
      <c r="B911" s="35"/>
      <c r="C911" s="35"/>
      <c r="D911" s="35"/>
    </row>
    <row r="912" spans="1:4" ht="24.95" customHeight="1">
      <c r="A912" s="35"/>
      <c r="B912" s="35"/>
      <c r="C912" s="35"/>
      <c r="D912" s="35"/>
    </row>
    <row r="913" spans="1:4" ht="24.95" customHeight="1">
      <c r="A913" s="35"/>
      <c r="B913" s="35"/>
      <c r="C913" s="35"/>
      <c r="D913" s="35"/>
    </row>
    <row r="914" spans="1:4" ht="24.95" customHeight="1">
      <c r="A914" s="35"/>
      <c r="B914" s="35"/>
      <c r="C914" s="35"/>
      <c r="D914" s="35"/>
    </row>
    <row r="915" spans="1:4" ht="24.95" customHeight="1">
      <c r="A915" s="35"/>
      <c r="B915" s="35"/>
      <c r="C915" s="35"/>
      <c r="D915" s="35"/>
    </row>
    <row r="916" spans="1:4" ht="24.95" customHeight="1">
      <c r="A916" s="35"/>
      <c r="B916" s="35"/>
      <c r="C916" s="35"/>
      <c r="D916" s="35"/>
    </row>
    <row r="917" spans="1:4" ht="24.95" customHeight="1">
      <c r="A917" s="35"/>
      <c r="B917" s="35"/>
      <c r="C917" s="35"/>
      <c r="D917" s="35"/>
    </row>
    <row r="918" spans="1:4" ht="24.95" customHeight="1">
      <c r="A918" s="35"/>
      <c r="B918" s="35"/>
      <c r="C918" s="35"/>
      <c r="D918" s="35"/>
    </row>
    <row r="919" spans="1:4" ht="24.95" customHeight="1">
      <c r="A919" s="35"/>
      <c r="B919" s="35"/>
      <c r="C919" s="35"/>
      <c r="D919" s="35"/>
    </row>
    <row r="920" spans="1:4" ht="24.95" customHeight="1">
      <c r="A920" s="35"/>
      <c r="B920" s="35"/>
      <c r="C920" s="35"/>
      <c r="D920" s="35"/>
    </row>
    <row r="921" spans="1:4" ht="24.95" customHeight="1">
      <c r="A921" s="35"/>
      <c r="B921" s="35"/>
      <c r="C921" s="35"/>
      <c r="D921" s="35"/>
    </row>
    <row r="922" spans="1:4" ht="24.95" customHeight="1">
      <c r="A922" s="35"/>
      <c r="B922" s="35"/>
      <c r="C922" s="35"/>
      <c r="D922" s="35"/>
    </row>
    <row r="923" spans="1:4" ht="24.95" customHeight="1">
      <c r="A923" s="35"/>
      <c r="B923" s="35"/>
      <c r="C923" s="35"/>
      <c r="D923" s="35"/>
    </row>
    <row r="924" spans="1:4" ht="24.95" customHeight="1">
      <c r="A924" s="35"/>
      <c r="B924" s="35"/>
      <c r="C924" s="35"/>
      <c r="D924" s="35"/>
    </row>
    <row r="925" spans="1:4" ht="24.95" customHeight="1">
      <c r="A925" s="35"/>
      <c r="B925" s="35"/>
      <c r="C925" s="35"/>
      <c r="D925" s="35"/>
    </row>
    <row r="926" spans="1:4" ht="24.95" customHeight="1">
      <c r="A926" s="35"/>
      <c r="B926" s="35"/>
      <c r="C926" s="35"/>
      <c r="D926" s="35"/>
    </row>
    <row r="927" spans="1:4" ht="24.95" customHeight="1">
      <c r="A927" s="35"/>
      <c r="B927" s="35"/>
      <c r="C927" s="35"/>
      <c r="D927" s="35"/>
    </row>
    <row r="928" spans="1:4" ht="24.95" customHeight="1">
      <c r="A928" s="35"/>
      <c r="B928" s="35"/>
      <c r="C928" s="35"/>
      <c r="D928" s="35"/>
    </row>
    <row r="929" spans="1:4" ht="24.95" customHeight="1">
      <c r="A929" s="35"/>
      <c r="B929" s="35"/>
      <c r="C929" s="35"/>
      <c r="D929" s="35"/>
    </row>
    <row r="930" spans="1:4" ht="24.95" customHeight="1">
      <c r="A930" s="35"/>
      <c r="B930" s="35"/>
      <c r="C930" s="35"/>
      <c r="D930" s="35"/>
    </row>
    <row r="931" spans="1:4" ht="24.95" customHeight="1">
      <c r="A931" s="35"/>
      <c r="B931" s="35"/>
      <c r="C931" s="35"/>
      <c r="D931" s="35"/>
    </row>
    <row r="932" spans="1:4" ht="24.95" customHeight="1">
      <c r="A932" s="35"/>
      <c r="B932" s="35"/>
      <c r="C932" s="35"/>
      <c r="D932" s="35"/>
    </row>
    <row r="933" spans="1:4" ht="24.95" customHeight="1">
      <c r="A933" s="35"/>
      <c r="B933" s="35"/>
      <c r="C933" s="35"/>
      <c r="D933" s="35"/>
    </row>
    <row r="934" spans="1:4" ht="24.95" customHeight="1">
      <c r="A934" s="35"/>
      <c r="B934" s="35"/>
      <c r="C934" s="35"/>
      <c r="D934" s="35"/>
    </row>
    <row r="935" spans="1:4" ht="24.95" customHeight="1">
      <c r="A935" s="35"/>
      <c r="B935" s="35"/>
      <c r="C935" s="35"/>
      <c r="D935" s="35"/>
    </row>
    <row r="936" spans="1:4" ht="24.95" customHeight="1">
      <c r="A936" s="35"/>
      <c r="B936" s="35"/>
      <c r="C936" s="35"/>
      <c r="D936" s="35"/>
    </row>
    <row r="937" spans="1:4" ht="24.95" customHeight="1">
      <c r="A937" s="35"/>
      <c r="B937" s="35"/>
      <c r="C937" s="35"/>
      <c r="D937" s="35"/>
    </row>
    <row r="938" spans="1:4" ht="24.95" customHeight="1">
      <c r="A938" s="35"/>
      <c r="B938" s="35"/>
      <c r="C938" s="35"/>
      <c r="D938" s="35"/>
    </row>
    <row r="939" spans="1:4" ht="24.95" customHeight="1">
      <c r="A939" s="35"/>
      <c r="B939" s="35"/>
      <c r="C939" s="35"/>
      <c r="D939" s="35"/>
    </row>
    <row r="940" spans="1:4" ht="24.95" customHeight="1">
      <c r="A940" s="35"/>
      <c r="B940" s="35"/>
      <c r="C940" s="35"/>
      <c r="D940" s="35"/>
    </row>
    <row r="941" spans="1:4" ht="24.95" customHeight="1">
      <c r="A941" s="35"/>
      <c r="B941" s="35"/>
      <c r="C941" s="35"/>
      <c r="D941" s="35"/>
    </row>
    <row r="942" spans="1:4" ht="24.95" customHeight="1">
      <c r="A942" s="35"/>
      <c r="B942" s="35"/>
      <c r="C942" s="35"/>
      <c r="D942" s="35"/>
    </row>
    <row r="943" spans="1:4" ht="24.95" customHeight="1">
      <c r="A943" s="35"/>
      <c r="B943" s="35"/>
      <c r="C943" s="35"/>
      <c r="D943" s="35"/>
    </row>
    <row r="944" spans="1:4" ht="24.95" customHeight="1">
      <c r="A944" s="35"/>
      <c r="B944" s="35"/>
      <c r="C944" s="35"/>
      <c r="D944" s="35"/>
    </row>
    <row r="945" spans="1:4" ht="24.95" customHeight="1">
      <c r="A945" s="35"/>
      <c r="B945" s="35"/>
      <c r="C945" s="35"/>
      <c r="D945" s="35"/>
    </row>
    <row r="946" spans="1:4" ht="24.95" customHeight="1">
      <c r="A946" s="35"/>
      <c r="B946" s="35"/>
      <c r="C946" s="35"/>
      <c r="D946" s="35"/>
    </row>
    <row r="947" spans="1:4" ht="24.95" customHeight="1">
      <c r="A947" s="35"/>
      <c r="B947" s="35"/>
      <c r="C947" s="35"/>
      <c r="D947" s="35"/>
    </row>
    <row r="948" spans="1:4" ht="24.95" customHeight="1">
      <c r="A948" s="35"/>
      <c r="B948" s="35"/>
      <c r="C948" s="35"/>
      <c r="D948" s="35"/>
    </row>
    <row r="949" spans="1:4" ht="24.95" customHeight="1">
      <c r="A949" s="35"/>
      <c r="B949" s="35"/>
      <c r="C949" s="35"/>
      <c r="D949" s="35"/>
    </row>
    <row r="950" spans="1:4" ht="24.95" customHeight="1">
      <c r="A950" s="35"/>
      <c r="B950" s="35"/>
      <c r="C950" s="35"/>
      <c r="D950" s="35"/>
    </row>
    <row r="951" spans="1:4" ht="24.95" customHeight="1">
      <c r="A951" s="35"/>
      <c r="B951" s="35"/>
      <c r="C951" s="35"/>
      <c r="D951" s="35"/>
    </row>
    <row r="952" spans="1:4" ht="24.95" customHeight="1">
      <c r="A952" s="35"/>
      <c r="B952" s="35"/>
      <c r="C952" s="35"/>
      <c r="D952" s="35"/>
    </row>
    <row r="953" spans="1:4" ht="24.95" customHeight="1">
      <c r="A953" s="35"/>
      <c r="B953" s="35"/>
      <c r="C953" s="35"/>
      <c r="D953" s="35"/>
    </row>
    <row r="954" spans="1:4" ht="24.95" customHeight="1">
      <c r="A954" s="35"/>
      <c r="B954" s="35"/>
      <c r="C954" s="35"/>
      <c r="D954" s="35"/>
    </row>
    <row r="955" spans="1:4" ht="24.95" customHeight="1">
      <c r="A955" s="35"/>
      <c r="B955" s="35"/>
      <c r="C955" s="35"/>
      <c r="D955" s="35"/>
    </row>
    <row r="956" spans="1:4" ht="24.95" customHeight="1">
      <c r="A956" s="35"/>
      <c r="B956" s="35"/>
      <c r="C956" s="35"/>
      <c r="D956" s="35"/>
    </row>
    <row r="957" spans="1:4" ht="24.95" customHeight="1">
      <c r="A957" s="35"/>
      <c r="B957" s="35"/>
      <c r="C957" s="35"/>
      <c r="D957" s="35"/>
    </row>
    <row r="958" spans="1:4" ht="24.95" customHeight="1">
      <c r="A958" s="35"/>
      <c r="B958" s="35"/>
      <c r="C958" s="35"/>
      <c r="D958" s="35"/>
    </row>
    <row r="959" spans="1:4" ht="24.95" customHeight="1">
      <c r="A959" s="35"/>
      <c r="B959" s="35"/>
      <c r="C959" s="35"/>
      <c r="D959" s="35"/>
    </row>
    <row r="960" spans="1:4" ht="24.95" customHeight="1">
      <c r="A960" s="35"/>
      <c r="B960" s="35"/>
      <c r="C960" s="35"/>
      <c r="D960" s="35"/>
    </row>
    <row r="961" spans="1:4" ht="24.95" customHeight="1">
      <c r="A961" s="35"/>
      <c r="B961" s="35"/>
      <c r="C961" s="35"/>
      <c r="D961" s="35"/>
    </row>
    <row r="962" spans="1:4" ht="24.95" customHeight="1">
      <c r="A962" s="35"/>
      <c r="B962" s="35"/>
      <c r="C962" s="35"/>
      <c r="D962" s="35"/>
    </row>
    <row r="963" spans="1:4" ht="24.95" customHeight="1">
      <c r="A963" s="35"/>
      <c r="B963" s="35"/>
      <c r="C963" s="35"/>
      <c r="D963" s="35"/>
    </row>
    <row r="964" spans="1:4" ht="24.95" customHeight="1">
      <c r="A964" s="35"/>
      <c r="B964" s="35"/>
      <c r="C964" s="35"/>
      <c r="D964" s="35"/>
    </row>
    <row r="965" spans="1:4" ht="24.95" customHeight="1">
      <c r="A965" s="35"/>
      <c r="B965" s="35"/>
      <c r="C965" s="35"/>
      <c r="D965" s="35"/>
    </row>
    <row r="966" spans="1:4" ht="24.95" customHeight="1">
      <c r="A966" s="35"/>
      <c r="B966" s="35"/>
      <c r="C966" s="35"/>
      <c r="D966" s="35"/>
    </row>
    <row r="967" spans="1:4" ht="24.95" customHeight="1">
      <c r="A967" s="35"/>
      <c r="B967" s="35"/>
      <c r="C967" s="35"/>
      <c r="D967" s="35"/>
    </row>
    <row r="968" spans="1:4" ht="24.95" customHeight="1">
      <c r="A968" s="35"/>
      <c r="B968" s="35"/>
      <c r="C968" s="35"/>
      <c r="D968" s="35"/>
    </row>
    <row r="969" spans="1:4" ht="24.95" customHeight="1">
      <c r="A969" s="35"/>
      <c r="B969" s="35"/>
      <c r="C969" s="35"/>
      <c r="D969" s="35"/>
    </row>
    <row r="970" spans="1:4" ht="24.95" customHeight="1">
      <c r="A970" s="35"/>
      <c r="B970" s="35"/>
      <c r="C970" s="35"/>
      <c r="D970" s="35"/>
    </row>
    <row r="971" spans="1:4" ht="24.95" customHeight="1">
      <c r="A971" s="35"/>
      <c r="B971" s="35"/>
      <c r="C971" s="35"/>
      <c r="D971" s="35"/>
    </row>
    <row r="972" spans="1:4" ht="24.95" customHeight="1">
      <c r="A972" s="35"/>
      <c r="B972" s="35"/>
      <c r="C972" s="35"/>
      <c r="D972" s="35"/>
    </row>
    <row r="973" spans="1:4" ht="24.95" customHeight="1">
      <c r="A973" s="35"/>
      <c r="B973" s="35"/>
      <c r="C973" s="35"/>
      <c r="D973" s="35"/>
    </row>
    <row r="974" spans="1:4" ht="24.95" customHeight="1">
      <c r="A974" s="35"/>
      <c r="B974" s="35"/>
      <c r="C974" s="35"/>
      <c r="D974" s="35"/>
    </row>
    <row r="975" spans="1:4" ht="24.95" customHeight="1">
      <c r="A975" s="35"/>
      <c r="B975" s="35"/>
      <c r="C975" s="35"/>
      <c r="D975" s="35"/>
    </row>
    <row r="976" spans="1:4" ht="24.95" customHeight="1">
      <c r="A976" s="35"/>
      <c r="B976" s="35"/>
      <c r="C976" s="35"/>
      <c r="D976" s="35"/>
    </row>
    <row r="977" spans="1:4" ht="24.95" customHeight="1">
      <c r="A977" s="35"/>
      <c r="B977" s="35"/>
      <c r="C977" s="35"/>
      <c r="D977" s="35"/>
    </row>
    <row r="978" spans="1:4" ht="24.95" customHeight="1">
      <c r="A978" s="35"/>
      <c r="B978" s="35"/>
      <c r="C978" s="35"/>
      <c r="D978" s="35"/>
    </row>
    <row r="979" spans="1:4" ht="24.95" customHeight="1">
      <c r="A979" s="35"/>
      <c r="B979" s="35"/>
      <c r="C979" s="35"/>
      <c r="D979" s="35"/>
    </row>
    <row r="980" spans="1:4" ht="24.95" customHeight="1">
      <c r="A980" s="35"/>
      <c r="B980" s="35"/>
      <c r="C980" s="35"/>
      <c r="D980" s="35"/>
    </row>
    <row r="981" spans="1:4" ht="24.95" customHeight="1">
      <c r="A981" s="35"/>
      <c r="B981" s="35"/>
      <c r="C981" s="35"/>
      <c r="D981" s="35"/>
    </row>
    <row r="982" spans="1:4" ht="24.95" customHeight="1">
      <c r="A982" s="35"/>
      <c r="B982" s="35"/>
      <c r="C982" s="35"/>
      <c r="D982" s="35"/>
    </row>
    <row r="983" spans="1:4" ht="24.95" customHeight="1">
      <c r="A983" s="35"/>
      <c r="B983" s="35"/>
      <c r="C983" s="35"/>
      <c r="D983" s="35"/>
    </row>
    <row r="984" spans="1:4" ht="24.95" customHeight="1">
      <c r="A984" s="35"/>
      <c r="B984" s="35"/>
      <c r="C984" s="35"/>
      <c r="D984" s="35"/>
    </row>
    <row r="985" spans="1:4" ht="24.95" customHeight="1">
      <c r="A985" s="35"/>
      <c r="B985" s="35"/>
      <c r="C985" s="35"/>
      <c r="D985" s="35"/>
    </row>
    <row r="986" spans="1:4" ht="24.95" customHeight="1">
      <c r="A986" s="35"/>
      <c r="B986" s="35"/>
      <c r="C986" s="35"/>
      <c r="D986" s="35"/>
    </row>
    <row r="987" spans="1:4" ht="24.95" customHeight="1">
      <c r="A987" s="35"/>
      <c r="B987" s="35"/>
      <c r="C987" s="35"/>
      <c r="D987" s="35"/>
    </row>
    <row r="988" spans="1:4" ht="24.95" customHeight="1">
      <c r="A988" s="35"/>
      <c r="B988" s="35"/>
      <c r="C988" s="35"/>
      <c r="D988" s="35"/>
    </row>
    <row r="989" spans="1:4" ht="24.95" customHeight="1">
      <c r="A989" s="35"/>
      <c r="B989" s="35"/>
      <c r="C989" s="35"/>
      <c r="D989" s="35"/>
    </row>
    <row r="990" spans="1:4" ht="24.95" customHeight="1">
      <c r="A990" s="35"/>
      <c r="B990" s="35"/>
      <c r="C990" s="35"/>
      <c r="D990" s="35"/>
    </row>
    <row r="991" spans="1:4" ht="24.95" customHeight="1">
      <c r="A991" s="35"/>
      <c r="B991" s="35"/>
      <c r="C991" s="35"/>
      <c r="D991" s="35"/>
    </row>
    <row r="992" spans="1:4" ht="24.95" customHeight="1">
      <c r="A992" s="35"/>
      <c r="B992" s="35"/>
      <c r="C992" s="35"/>
      <c r="D992" s="35"/>
    </row>
    <row r="993" spans="1:4" ht="24.95" customHeight="1">
      <c r="A993" s="35"/>
      <c r="B993" s="35"/>
      <c r="C993" s="35"/>
      <c r="D993" s="35"/>
    </row>
    <row r="994" spans="1:4" ht="24.95" customHeight="1">
      <c r="A994" s="35"/>
      <c r="B994" s="35"/>
      <c r="C994" s="35"/>
      <c r="D994" s="35"/>
    </row>
    <row r="995" spans="1:4" ht="24.95" customHeight="1">
      <c r="A995" s="35"/>
      <c r="B995" s="35"/>
      <c r="C995" s="35"/>
      <c r="D995" s="35"/>
    </row>
    <row r="996" spans="1:4" ht="24.95" customHeight="1">
      <c r="A996" s="35"/>
      <c r="B996" s="35"/>
      <c r="C996" s="35"/>
      <c r="D996" s="35"/>
    </row>
    <row r="997" spans="1:4" ht="24.95" customHeight="1">
      <c r="A997" s="35"/>
      <c r="B997" s="35"/>
      <c r="C997" s="35"/>
      <c r="D997" s="35"/>
    </row>
    <row r="998" spans="1:4" ht="24.95" customHeight="1">
      <c r="A998" s="35"/>
      <c r="B998" s="35"/>
      <c r="C998" s="35"/>
      <c r="D998" s="35"/>
    </row>
    <row r="999" spans="1:4" ht="24.95" customHeight="1">
      <c r="A999" s="35"/>
      <c r="B999" s="35"/>
      <c r="C999" s="35"/>
      <c r="D999" s="35"/>
    </row>
    <row r="1000" spans="1:4" ht="24.95" customHeight="1">
      <c r="A1000" s="35"/>
      <c r="B1000" s="35"/>
      <c r="C1000" s="35"/>
      <c r="D1000" s="35"/>
    </row>
    <row r="1001" spans="1:4" ht="24.95" customHeight="1">
      <c r="A1001" s="35"/>
      <c r="B1001" s="35"/>
      <c r="C1001" s="35"/>
      <c r="D1001" s="35"/>
    </row>
    <row r="1002" spans="1:4" ht="24.95" customHeight="1">
      <c r="A1002" s="35"/>
      <c r="B1002" s="35"/>
      <c r="C1002" s="35"/>
      <c r="D1002" s="35"/>
    </row>
    <row r="1003" spans="1:4" ht="24.95" customHeight="1">
      <c r="A1003" s="35"/>
      <c r="B1003" s="35"/>
      <c r="C1003" s="35"/>
      <c r="D1003" s="35"/>
    </row>
    <row r="1004" spans="1:4" ht="24.95" customHeight="1">
      <c r="A1004" s="35"/>
      <c r="B1004" s="35"/>
      <c r="C1004" s="35"/>
      <c r="D1004" s="35"/>
    </row>
    <row r="1005" spans="1:4" ht="24.95" customHeight="1">
      <c r="A1005" s="35"/>
      <c r="B1005" s="35"/>
      <c r="C1005" s="35"/>
      <c r="D1005" s="35"/>
    </row>
    <row r="1006" spans="1:4" ht="24.95" customHeight="1">
      <c r="A1006" s="35"/>
      <c r="B1006" s="35"/>
      <c r="C1006" s="35"/>
      <c r="D1006" s="35"/>
    </row>
    <row r="1007" spans="1:4" ht="24.95" customHeight="1">
      <c r="A1007" s="35"/>
      <c r="B1007" s="35"/>
      <c r="C1007" s="35"/>
      <c r="D1007" s="35"/>
    </row>
    <row r="1008" spans="1:4" ht="24.95" customHeight="1">
      <c r="A1008" s="35"/>
      <c r="B1008" s="35"/>
      <c r="C1008" s="35"/>
      <c r="D1008" s="35"/>
    </row>
    <row r="1009" spans="1:4" ht="24.95" customHeight="1">
      <c r="A1009" s="35"/>
      <c r="B1009" s="35"/>
      <c r="C1009" s="35"/>
      <c r="D1009" s="35"/>
    </row>
    <row r="1010" spans="1:4" ht="24.95" customHeight="1">
      <c r="A1010" s="35"/>
      <c r="B1010" s="35"/>
      <c r="C1010" s="35"/>
      <c r="D1010" s="35"/>
    </row>
    <row r="1011" spans="1:4" ht="24.95" customHeight="1">
      <c r="A1011" s="35"/>
      <c r="B1011" s="35"/>
      <c r="C1011" s="35"/>
      <c r="D1011" s="35"/>
    </row>
    <row r="1012" spans="1:4" ht="24.95" customHeight="1">
      <c r="A1012" s="35"/>
      <c r="B1012" s="35"/>
      <c r="C1012" s="35"/>
      <c r="D1012" s="35"/>
    </row>
    <row r="1013" spans="1:4" ht="24.95" customHeight="1">
      <c r="A1013" s="35"/>
      <c r="B1013" s="35"/>
      <c r="C1013" s="35"/>
      <c r="D1013" s="35"/>
    </row>
    <row r="1014" spans="1:4" ht="24.95" customHeight="1">
      <c r="A1014" s="35"/>
      <c r="B1014" s="35"/>
      <c r="C1014" s="35"/>
      <c r="D1014" s="35"/>
    </row>
    <row r="1015" spans="1:4" ht="24.95" customHeight="1">
      <c r="A1015" s="35"/>
      <c r="B1015" s="35"/>
      <c r="C1015" s="35"/>
      <c r="D1015" s="35"/>
    </row>
    <row r="1016" spans="1:4" ht="24.95" customHeight="1">
      <c r="A1016" s="35"/>
      <c r="B1016" s="35"/>
      <c r="C1016" s="35"/>
      <c r="D1016" s="35"/>
    </row>
    <row r="1017" spans="1:4" ht="24.95" customHeight="1">
      <c r="A1017" s="35"/>
      <c r="B1017" s="35"/>
      <c r="C1017" s="35"/>
      <c r="D1017" s="35"/>
    </row>
    <row r="1018" spans="1:4" ht="24.95" customHeight="1">
      <c r="A1018" s="35"/>
      <c r="B1018" s="35"/>
      <c r="C1018" s="35"/>
      <c r="D1018" s="35"/>
    </row>
    <row r="1019" spans="1:4" ht="24.95" customHeight="1">
      <c r="A1019" s="35"/>
      <c r="B1019" s="35"/>
      <c r="C1019" s="35"/>
      <c r="D1019" s="35"/>
    </row>
    <row r="1020" spans="1:4" ht="24.95" customHeight="1">
      <c r="A1020" s="35"/>
      <c r="B1020" s="35"/>
      <c r="C1020" s="35"/>
      <c r="D1020" s="35"/>
    </row>
    <row r="1021" spans="1:4" ht="24.95" customHeight="1">
      <c r="A1021" s="35"/>
      <c r="B1021" s="35"/>
      <c r="C1021" s="35"/>
      <c r="D1021" s="35"/>
    </row>
    <row r="1022" spans="1:4" ht="24.95" customHeight="1">
      <c r="A1022" s="35"/>
      <c r="B1022" s="35"/>
      <c r="C1022" s="35"/>
      <c r="D1022" s="35"/>
    </row>
    <row r="1023" spans="1:4" ht="24.95" customHeight="1">
      <c r="A1023" s="35"/>
      <c r="B1023" s="35"/>
      <c r="C1023" s="35"/>
      <c r="D1023" s="35"/>
    </row>
    <row r="1024" spans="1:4" ht="24.95" customHeight="1">
      <c r="A1024" s="35"/>
      <c r="B1024" s="35"/>
      <c r="C1024" s="35"/>
      <c r="D1024" s="35"/>
    </row>
    <row r="1025" spans="1:4" ht="24.95" customHeight="1">
      <c r="A1025" s="35"/>
      <c r="B1025" s="35"/>
      <c r="C1025" s="35"/>
      <c r="D1025" s="35"/>
    </row>
    <row r="1026" spans="1:4" ht="24.95" customHeight="1">
      <c r="A1026" s="35"/>
      <c r="B1026" s="35"/>
      <c r="C1026" s="35"/>
      <c r="D1026" s="35"/>
    </row>
    <row r="1027" spans="1:4" ht="24.95" customHeight="1">
      <c r="A1027" s="35"/>
      <c r="B1027" s="35"/>
      <c r="C1027" s="35"/>
      <c r="D1027" s="35"/>
    </row>
    <row r="1028" spans="1:4" ht="24.95" customHeight="1">
      <c r="A1028" s="35"/>
      <c r="B1028" s="35"/>
      <c r="C1028" s="35"/>
      <c r="D1028" s="35"/>
    </row>
    <row r="1029" spans="1:4" ht="24.95" customHeight="1">
      <c r="A1029" s="35"/>
      <c r="B1029" s="35"/>
      <c r="C1029" s="35"/>
      <c r="D1029" s="35"/>
    </row>
    <row r="1030" spans="1:4" ht="24.95" customHeight="1">
      <c r="A1030" s="35"/>
      <c r="B1030" s="35"/>
      <c r="C1030" s="35"/>
      <c r="D1030" s="35"/>
    </row>
    <row r="1031" spans="1:4" ht="24.95" customHeight="1">
      <c r="A1031" s="35"/>
      <c r="B1031" s="35"/>
      <c r="C1031" s="35"/>
      <c r="D1031" s="35"/>
    </row>
    <row r="1032" spans="1:4" ht="24.95" customHeight="1">
      <c r="A1032" s="35"/>
      <c r="B1032" s="35"/>
      <c r="C1032" s="35"/>
      <c r="D1032" s="35"/>
    </row>
    <row r="1033" spans="1:4" ht="24.95" customHeight="1">
      <c r="A1033" s="35"/>
      <c r="B1033" s="35"/>
      <c r="C1033" s="35"/>
      <c r="D1033" s="35"/>
    </row>
    <row r="1034" spans="1:4" ht="24.95" customHeight="1">
      <c r="A1034" s="35"/>
      <c r="B1034" s="35"/>
      <c r="C1034" s="35"/>
      <c r="D1034" s="35"/>
    </row>
    <row r="1035" spans="1:4" ht="24.95" customHeight="1">
      <c r="A1035" s="35"/>
      <c r="B1035" s="35"/>
      <c r="C1035" s="35"/>
      <c r="D1035" s="35"/>
    </row>
    <row r="1036" spans="1:4" ht="24.95" customHeight="1">
      <c r="A1036" s="35"/>
      <c r="B1036" s="35"/>
      <c r="C1036" s="35"/>
      <c r="D1036" s="35"/>
    </row>
    <row r="1037" spans="1:4" ht="24.95" customHeight="1">
      <c r="A1037" s="35"/>
      <c r="B1037" s="35"/>
      <c r="C1037" s="35"/>
      <c r="D1037" s="35"/>
    </row>
    <row r="1038" spans="1:4" ht="24.95" customHeight="1">
      <c r="A1038" s="35"/>
      <c r="B1038" s="35"/>
      <c r="C1038" s="35"/>
      <c r="D1038" s="35"/>
    </row>
    <row r="1039" spans="1:4" ht="24.95" customHeight="1">
      <c r="A1039" s="35"/>
      <c r="B1039" s="35"/>
      <c r="C1039" s="35"/>
      <c r="D1039" s="35"/>
    </row>
    <row r="1040" spans="1:4" ht="24.95" customHeight="1">
      <c r="A1040" s="35"/>
      <c r="B1040" s="35"/>
      <c r="C1040" s="35"/>
      <c r="D1040" s="35"/>
    </row>
    <row r="1041" spans="1:4" ht="24.95" customHeight="1">
      <c r="A1041" s="35"/>
      <c r="B1041" s="35"/>
      <c r="C1041" s="35"/>
      <c r="D1041" s="35"/>
    </row>
    <row r="1042" spans="1:4" ht="24.95" customHeight="1">
      <c r="A1042" s="35"/>
      <c r="B1042" s="35"/>
      <c r="C1042" s="35"/>
      <c r="D1042" s="35"/>
    </row>
    <row r="1043" spans="1:4" ht="24.95" customHeight="1">
      <c r="A1043" s="35"/>
      <c r="B1043" s="35"/>
      <c r="C1043" s="35"/>
      <c r="D1043" s="35"/>
    </row>
    <row r="1044" spans="1:4" ht="24.95" customHeight="1">
      <c r="A1044" s="35"/>
      <c r="B1044" s="35"/>
      <c r="C1044" s="35"/>
      <c r="D1044" s="35"/>
    </row>
    <row r="1045" spans="1:4" ht="24.95" customHeight="1">
      <c r="A1045" s="35"/>
      <c r="B1045" s="35"/>
      <c r="C1045" s="35"/>
      <c r="D1045" s="35"/>
    </row>
    <row r="1046" spans="1:4" ht="24.95" customHeight="1">
      <c r="A1046" s="35"/>
      <c r="B1046" s="35"/>
      <c r="C1046" s="35"/>
      <c r="D1046" s="35"/>
    </row>
    <row r="1047" spans="1:4" ht="24.95" customHeight="1">
      <c r="A1047" s="35"/>
      <c r="B1047" s="35"/>
      <c r="C1047" s="35"/>
      <c r="D1047" s="35"/>
    </row>
    <row r="1048" spans="1:4" ht="24.95" customHeight="1">
      <c r="A1048" s="35"/>
      <c r="B1048" s="35"/>
      <c r="C1048" s="35"/>
      <c r="D1048" s="35"/>
    </row>
    <row r="1049" spans="1:4" ht="24.95" customHeight="1">
      <c r="A1049" s="35"/>
      <c r="B1049" s="35"/>
      <c r="C1049" s="35"/>
      <c r="D1049" s="35"/>
    </row>
    <row r="1050" spans="1:4" ht="24.95" customHeight="1">
      <c r="A1050" s="35"/>
      <c r="B1050" s="35"/>
      <c r="C1050" s="35"/>
      <c r="D1050" s="35"/>
    </row>
    <row r="1051" spans="1:4" ht="24.95" customHeight="1">
      <c r="A1051" s="35"/>
      <c r="B1051" s="35"/>
      <c r="C1051" s="35"/>
      <c r="D1051" s="35"/>
    </row>
    <row r="1052" spans="1:4" ht="24.95" customHeight="1">
      <c r="A1052" s="35"/>
      <c r="B1052" s="35"/>
      <c r="C1052" s="35"/>
      <c r="D1052" s="35"/>
    </row>
    <row r="1053" spans="1:4" ht="24.95" customHeight="1">
      <c r="A1053" s="35"/>
      <c r="B1053" s="35"/>
      <c r="C1053" s="35"/>
      <c r="D1053" s="35"/>
    </row>
    <row r="1054" spans="1:4" ht="24.95" customHeight="1">
      <c r="A1054" s="35"/>
      <c r="B1054" s="35"/>
      <c r="C1054" s="35"/>
      <c r="D1054" s="35"/>
    </row>
    <row r="1055" spans="1:4" ht="24.95" customHeight="1">
      <c r="A1055" s="35"/>
      <c r="B1055" s="35"/>
      <c r="C1055" s="35"/>
      <c r="D1055" s="35"/>
    </row>
    <row r="1056" spans="1:4" ht="24.95" customHeight="1">
      <c r="A1056" s="35"/>
      <c r="B1056" s="35"/>
      <c r="C1056" s="35"/>
      <c r="D1056" s="35"/>
    </row>
    <row r="1057" spans="1:4" ht="24.95" customHeight="1">
      <c r="A1057" s="35"/>
      <c r="B1057" s="35"/>
      <c r="C1057" s="35"/>
      <c r="D1057" s="35"/>
    </row>
    <row r="1058" spans="1:4" ht="24.95" customHeight="1">
      <c r="A1058" s="35"/>
      <c r="B1058" s="35"/>
      <c r="C1058" s="35"/>
      <c r="D1058" s="35"/>
    </row>
    <row r="1059" spans="1:4" ht="24.95" customHeight="1">
      <c r="A1059" s="35"/>
      <c r="B1059" s="35"/>
      <c r="C1059" s="35"/>
      <c r="D1059" s="35"/>
    </row>
    <row r="1060" spans="1:4" ht="24.95" customHeight="1">
      <c r="A1060" s="35"/>
      <c r="B1060" s="35"/>
      <c r="C1060" s="35"/>
      <c r="D1060" s="35"/>
    </row>
    <row r="1061" spans="1:4" ht="24.95" customHeight="1">
      <c r="A1061" s="35"/>
      <c r="B1061" s="35"/>
      <c r="C1061" s="35"/>
      <c r="D1061" s="35"/>
    </row>
    <row r="1062" spans="1:4" ht="24.95" customHeight="1">
      <c r="A1062" s="35"/>
      <c r="B1062" s="35"/>
      <c r="C1062" s="35"/>
      <c r="D1062" s="35"/>
    </row>
    <row r="1063" spans="1:4" ht="24.95" customHeight="1">
      <c r="A1063" s="35"/>
      <c r="B1063" s="35"/>
      <c r="C1063" s="35"/>
      <c r="D1063" s="35"/>
    </row>
    <row r="1064" spans="1:4" ht="24.95" customHeight="1">
      <c r="A1064" s="35"/>
      <c r="B1064" s="35"/>
      <c r="C1064" s="35"/>
      <c r="D1064" s="35"/>
    </row>
    <row r="1065" spans="1:4" ht="24.95" customHeight="1">
      <c r="A1065" s="35"/>
      <c r="B1065" s="35"/>
      <c r="C1065" s="35"/>
      <c r="D1065" s="35"/>
    </row>
    <row r="1066" spans="1:4" ht="24.95" customHeight="1">
      <c r="A1066" s="35"/>
      <c r="B1066" s="35"/>
      <c r="C1066" s="35"/>
      <c r="D1066" s="35"/>
    </row>
    <row r="1067" spans="1:4" ht="24.95" customHeight="1">
      <c r="A1067" s="35"/>
      <c r="B1067" s="35"/>
      <c r="C1067" s="35"/>
      <c r="D1067" s="35"/>
    </row>
    <row r="1068" spans="1:4" ht="24.95" customHeight="1">
      <c r="A1068" s="35"/>
      <c r="B1068" s="35"/>
      <c r="C1068" s="35"/>
      <c r="D1068" s="35"/>
    </row>
    <row r="1069" spans="1:4" ht="24.95" customHeight="1">
      <c r="A1069" s="35"/>
      <c r="B1069" s="35"/>
      <c r="C1069" s="35"/>
      <c r="D1069" s="35"/>
    </row>
    <row r="1070" spans="1:4" ht="24.95" customHeight="1">
      <c r="A1070" s="35"/>
      <c r="B1070" s="35"/>
      <c r="C1070" s="35"/>
      <c r="D1070" s="35"/>
    </row>
    <row r="1071" spans="1:4" ht="24.95" customHeight="1">
      <c r="A1071" s="35"/>
      <c r="B1071" s="35"/>
      <c r="C1071" s="35"/>
      <c r="D1071" s="35"/>
    </row>
    <row r="1072" spans="1:4" ht="24.95" customHeight="1">
      <c r="A1072" s="35"/>
      <c r="B1072" s="35"/>
      <c r="C1072" s="35"/>
      <c r="D1072" s="35"/>
    </row>
    <row r="1073" spans="1:4" ht="24.95" customHeight="1">
      <c r="A1073" s="35"/>
      <c r="B1073" s="35"/>
      <c r="C1073" s="35"/>
      <c r="D1073" s="35"/>
    </row>
    <row r="1074" spans="1:4" ht="24.95" customHeight="1">
      <c r="A1074" s="35"/>
      <c r="B1074" s="35"/>
      <c r="C1074" s="35"/>
      <c r="D1074" s="35"/>
    </row>
    <row r="1075" spans="1:4" ht="24.95" customHeight="1">
      <c r="A1075" s="35"/>
      <c r="B1075" s="35"/>
      <c r="C1075" s="35"/>
      <c r="D1075" s="35"/>
    </row>
    <row r="1076" spans="1:4" ht="24.95" customHeight="1">
      <c r="A1076" s="35"/>
      <c r="B1076" s="35"/>
      <c r="C1076" s="35"/>
      <c r="D1076" s="35"/>
    </row>
    <row r="1077" spans="1:4" ht="24.95" customHeight="1">
      <c r="A1077" s="35"/>
      <c r="B1077" s="35"/>
      <c r="C1077" s="35"/>
      <c r="D1077" s="35"/>
    </row>
    <row r="1078" spans="1:4" ht="24.95" customHeight="1">
      <c r="A1078" s="35"/>
      <c r="B1078" s="35"/>
      <c r="C1078" s="35"/>
      <c r="D1078" s="35"/>
    </row>
    <row r="1079" spans="1:4" ht="24.95" customHeight="1">
      <c r="A1079" s="35"/>
      <c r="B1079" s="35"/>
      <c r="C1079" s="35"/>
      <c r="D1079" s="35"/>
    </row>
    <row r="1080" spans="1:4" ht="24.95" customHeight="1">
      <c r="A1080" s="35"/>
      <c r="B1080" s="35"/>
      <c r="C1080" s="35"/>
      <c r="D1080" s="35"/>
    </row>
    <row r="1081" spans="1:4" ht="24.95" customHeight="1">
      <c r="A1081" s="35"/>
      <c r="B1081" s="35"/>
      <c r="C1081" s="35"/>
      <c r="D1081" s="35"/>
    </row>
    <row r="1082" spans="1:4" ht="24.95" customHeight="1">
      <c r="A1082" s="35"/>
      <c r="B1082" s="35"/>
      <c r="C1082" s="35"/>
      <c r="D1082" s="35"/>
    </row>
    <row r="1083" spans="1:4" ht="24.95" customHeight="1">
      <c r="A1083" s="35"/>
      <c r="B1083" s="35"/>
      <c r="C1083" s="35"/>
      <c r="D1083" s="35"/>
    </row>
    <row r="1084" spans="1:4" ht="24.95" customHeight="1">
      <c r="A1084" s="35"/>
      <c r="B1084" s="35"/>
      <c r="C1084" s="35"/>
      <c r="D1084" s="35"/>
    </row>
    <row r="1085" spans="1:4" ht="24.95" customHeight="1">
      <c r="A1085" s="35"/>
      <c r="B1085" s="35"/>
      <c r="C1085" s="35"/>
      <c r="D1085" s="35"/>
    </row>
    <row r="1086" spans="1:4" ht="24.95" customHeight="1">
      <c r="A1086" s="35"/>
      <c r="B1086" s="35"/>
      <c r="C1086" s="35"/>
      <c r="D1086" s="35"/>
    </row>
    <row r="1087" spans="1:4" ht="24.95" customHeight="1">
      <c r="A1087" s="35"/>
      <c r="B1087" s="35"/>
      <c r="C1087" s="35"/>
      <c r="D1087" s="35"/>
    </row>
    <row r="1088" spans="1:4" ht="24.95" customHeight="1">
      <c r="A1088" s="35"/>
      <c r="B1088" s="35"/>
      <c r="C1088" s="35"/>
      <c r="D1088" s="35"/>
    </row>
    <row r="1089" spans="1:4" ht="24.95" customHeight="1">
      <c r="A1089" s="35"/>
      <c r="B1089" s="35"/>
      <c r="C1089" s="35"/>
      <c r="D1089" s="35"/>
    </row>
    <row r="1090" spans="1:4" ht="24.95" customHeight="1">
      <c r="A1090" s="35"/>
      <c r="B1090" s="35"/>
      <c r="C1090" s="35"/>
      <c r="D1090" s="35"/>
    </row>
    <row r="1091" spans="1:4" ht="24.95" customHeight="1">
      <c r="A1091" s="35"/>
      <c r="B1091" s="35"/>
      <c r="C1091" s="35"/>
      <c r="D1091" s="35"/>
    </row>
    <row r="1092" spans="1:4" ht="24.95" customHeight="1">
      <c r="A1092" s="35"/>
      <c r="B1092" s="35"/>
      <c r="C1092" s="35"/>
      <c r="D1092" s="35"/>
    </row>
    <row r="1093" spans="1:4" ht="24.95" customHeight="1">
      <c r="A1093" s="35"/>
      <c r="B1093" s="35"/>
      <c r="C1093" s="35"/>
      <c r="D1093" s="35"/>
    </row>
    <row r="1094" spans="1:4" ht="24.95" customHeight="1">
      <c r="A1094" s="35"/>
      <c r="B1094" s="35"/>
      <c r="C1094" s="35"/>
      <c r="D1094" s="35"/>
    </row>
    <row r="1095" spans="1:4" ht="24.95" customHeight="1">
      <c r="A1095" s="35"/>
      <c r="B1095" s="35"/>
      <c r="C1095" s="35"/>
      <c r="D1095" s="35"/>
    </row>
    <row r="1096" spans="1:4" ht="24.95" customHeight="1">
      <c r="A1096" s="35"/>
      <c r="B1096" s="35"/>
      <c r="C1096" s="35"/>
      <c r="D1096" s="35"/>
    </row>
    <row r="1097" spans="1:4" ht="24.95" customHeight="1">
      <c r="A1097" s="35"/>
      <c r="B1097" s="35"/>
      <c r="C1097" s="35"/>
      <c r="D1097" s="35"/>
    </row>
    <row r="1098" spans="1:4" ht="24.95" customHeight="1">
      <c r="A1098" s="35"/>
      <c r="B1098" s="35"/>
      <c r="C1098" s="35"/>
      <c r="D1098" s="35"/>
    </row>
    <row r="1099" spans="1:4" ht="24.95" customHeight="1">
      <c r="A1099" s="35"/>
      <c r="B1099" s="35"/>
      <c r="C1099" s="35"/>
      <c r="D1099" s="35"/>
    </row>
    <row r="1100" spans="1:4" ht="24.95" customHeight="1">
      <c r="A1100" s="35"/>
      <c r="B1100" s="35"/>
      <c r="C1100" s="35"/>
      <c r="D1100" s="35"/>
    </row>
    <row r="1101" spans="1:4" ht="24.95" customHeight="1">
      <c r="A1101" s="35"/>
      <c r="B1101" s="35"/>
      <c r="C1101" s="35"/>
      <c r="D1101" s="35"/>
    </row>
    <row r="1102" spans="1:4" ht="24.95" customHeight="1">
      <c r="A1102" s="35"/>
      <c r="B1102" s="35"/>
      <c r="C1102" s="35"/>
      <c r="D1102" s="35"/>
    </row>
    <row r="1103" spans="1:4" ht="24.95" customHeight="1">
      <c r="A1103" s="35"/>
      <c r="B1103" s="35"/>
      <c r="C1103" s="35"/>
      <c r="D1103" s="35"/>
    </row>
    <row r="1104" spans="1:4" ht="24.95" customHeight="1">
      <c r="A1104" s="35"/>
      <c r="B1104" s="35"/>
      <c r="C1104" s="35"/>
      <c r="D1104" s="35"/>
    </row>
    <row r="1105" spans="1:4" ht="24.95" customHeight="1">
      <c r="A1105" s="35"/>
      <c r="B1105" s="35"/>
      <c r="C1105" s="35"/>
      <c r="D1105" s="35"/>
    </row>
    <row r="1106" spans="1:4" ht="24.95" customHeight="1">
      <c r="A1106" s="35"/>
      <c r="B1106" s="35"/>
      <c r="C1106" s="35"/>
      <c r="D1106" s="35"/>
    </row>
    <row r="1107" spans="1:4" ht="24.95" customHeight="1">
      <c r="A1107" s="35"/>
      <c r="B1107" s="35"/>
      <c r="C1107" s="35"/>
      <c r="D1107" s="35"/>
    </row>
    <row r="1108" spans="1:4" ht="24.95" customHeight="1">
      <c r="A1108" s="35"/>
      <c r="B1108" s="35"/>
      <c r="C1108" s="35"/>
      <c r="D1108" s="35"/>
    </row>
    <row r="1109" spans="1:4" ht="24.95" customHeight="1">
      <c r="A1109" s="35"/>
      <c r="B1109" s="35"/>
      <c r="C1109" s="35"/>
      <c r="D1109" s="35"/>
    </row>
    <row r="1110" spans="1:4" ht="24.95" customHeight="1">
      <c r="A1110" s="35"/>
      <c r="B1110" s="35"/>
      <c r="C1110" s="35"/>
      <c r="D1110" s="35"/>
    </row>
    <row r="1111" spans="1:4" ht="24.95" customHeight="1">
      <c r="A1111" s="35"/>
      <c r="B1111" s="35"/>
      <c r="C1111" s="35"/>
      <c r="D1111" s="35"/>
    </row>
    <row r="1112" spans="1:4" ht="24.95" customHeight="1">
      <c r="A1112" s="35"/>
      <c r="B1112" s="35"/>
      <c r="C1112" s="35"/>
      <c r="D1112" s="35"/>
    </row>
    <row r="1113" spans="1:4" ht="24.95" customHeight="1">
      <c r="A1113" s="35"/>
      <c r="B1113" s="35"/>
      <c r="C1113" s="35"/>
      <c r="D1113" s="35"/>
    </row>
    <row r="1114" spans="1:4" ht="24.95" customHeight="1">
      <c r="A1114" s="35"/>
      <c r="B1114" s="35"/>
      <c r="C1114" s="35"/>
      <c r="D1114" s="35"/>
    </row>
    <row r="1115" spans="1:4" ht="24.95" customHeight="1">
      <c r="A1115" s="35"/>
      <c r="B1115" s="35"/>
      <c r="C1115" s="35"/>
      <c r="D1115" s="35"/>
    </row>
    <row r="1116" spans="1:4" ht="24.95" customHeight="1">
      <c r="A1116" s="35"/>
      <c r="B1116" s="35"/>
      <c r="C1116" s="35"/>
      <c r="D1116" s="35"/>
    </row>
    <row r="1117" spans="1:4" ht="24.95" customHeight="1">
      <c r="A1117" s="35"/>
      <c r="B1117" s="35"/>
      <c r="C1117" s="35"/>
      <c r="D1117" s="35"/>
    </row>
    <row r="1118" spans="1:4" ht="24.95" customHeight="1">
      <c r="A1118" s="35"/>
      <c r="B1118" s="35"/>
      <c r="C1118" s="35"/>
      <c r="D1118" s="35"/>
    </row>
    <row r="1119" spans="1:4" ht="24.95" customHeight="1">
      <c r="A1119" s="35"/>
      <c r="B1119" s="35"/>
      <c r="C1119" s="35"/>
      <c r="D1119" s="35"/>
    </row>
    <row r="1120" spans="1:4" ht="24.95" customHeight="1">
      <c r="A1120" s="35"/>
      <c r="B1120" s="35"/>
      <c r="C1120" s="35"/>
      <c r="D1120" s="35"/>
    </row>
    <row r="1121" spans="1:4" ht="24.95" customHeight="1">
      <c r="A1121" s="35"/>
      <c r="B1121" s="35"/>
      <c r="C1121" s="35"/>
      <c r="D1121" s="35"/>
    </row>
    <row r="1122" spans="1:4" ht="24.95" customHeight="1">
      <c r="A1122" s="35"/>
      <c r="B1122" s="35"/>
      <c r="C1122" s="35"/>
      <c r="D1122" s="35"/>
    </row>
    <row r="1123" spans="1:4" ht="24.95" customHeight="1">
      <c r="A1123" s="35"/>
      <c r="B1123" s="35"/>
      <c r="C1123" s="35"/>
      <c r="D1123" s="35"/>
    </row>
    <row r="1124" spans="1:4" ht="24.95" customHeight="1">
      <c r="A1124" s="35"/>
      <c r="B1124" s="35"/>
      <c r="C1124" s="35"/>
      <c r="D1124" s="35"/>
    </row>
    <row r="1125" spans="1:4" ht="24.95" customHeight="1">
      <c r="A1125" s="35"/>
      <c r="B1125" s="35"/>
      <c r="C1125" s="35"/>
      <c r="D1125" s="35"/>
    </row>
    <row r="1126" spans="1:4" ht="24.95" customHeight="1">
      <c r="A1126" s="35"/>
      <c r="B1126" s="35"/>
      <c r="C1126" s="35"/>
      <c r="D1126" s="35"/>
    </row>
    <row r="1127" spans="1:4" ht="24.95" customHeight="1">
      <c r="A1127" s="35"/>
      <c r="B1127" s="35"/>
      <c r="C1127" s="35"/>
      <c r="D1127" s="35"/>
    </row>
    <row r="1128" spans="1:4" ht="24.95" customHeight="1">
      <c r="A1128" s="35"/>
      <c r="B1128" s="35"/>
      <c r="C1128" s="35"/>
      <c r="D1128" s="35"/>
    </row>
    <row r="1129" spans="1:4" ht="24.95" customHeight="1">
      <c r="A1129" s="35"/>
      <c r="B1129" s="35"/>
      <c r="C1129" s="35"/>
      <c r="D1129" s="35"/>
    </row>
    <row r="1130" spans="1:4" ht="24.95" customHeight="1">
      <c r="A1130" s="35"/>
      <c r="B1130" s="35"/>
      <c r="C1130" s="35"/>
      <c r="D1130" s="35"/>
    </row>
    <row r="1131" spans="1:4" ht="24.95" customHeight="1">
      <c r="A1131" s="35"/>
      <c r="B1131" s="35"/>
      <c r="C1131" s="35"/>
      <c r="D1131" s="35"/>
    </row>
    <row r="1132" spans="1:4" ht="24.95" customHeight="1">
      <c r="A1132" s="35"/>
      <c r="B1132" s="35"/>
      <c r="C1132" s="35"/>
      <c r="D1132" s="35"/>
    </row>
    <row r="1133" spans="1:4" ht="24.95" customHeight="1">
      <c r="A1133" s="35"/>
      <c r="B1133" s="35"/>
      <c r="C1133" s="35"/>
      <c r="D1133" s="35"/>
    </row>
    <row r="1134" spans="1:4" ht="24.95" customHeight="1">
      <c r="A1134" s="35"/>
      <c r="B1134" s="35"/>
      <c r="C1134" s="35"/>
      <c r="D1134" s="35"/>
    </row>
    <row r="1135" spans="1:4" ht="24.95" customHeight="1">
      <c r="A1135" s="35"/>
      <c r="B1135" s="35"/>
      <c r="C1135" s="35"/>
      <c r="D1135" s="35"/>
    </row>
    <row r="1136" spans="1:4" ht="24.95" customHeight="1">
      <c r="A1136" s="35"/>
      <c r="B1136" s="35"/>
      <c r="C1136" s="35"/>
      <c r="D1136" s="35"/>
    </row>
    <row r="1137" spans="1:4" ht="24.95" customHeight="1">
      <c r="A1137" s="35"/>
      <c r="B1137" s="35"/>
      <c r="C1137" s="35"/>
      <c r="D1137" s="35"/>
    </row>
    <row r="1138" spans="1:4" ht="24.95" customHeight="1">
      <c r="A1138" s="35"/>
      <c r="B1138" s="35"/>
      <c r="C1138" s="35"/>
      <c r="D1138" s="35"/>
    </row>
    <row r="1139" spans="1:4" ht="24.95" customHeight="1">
      <c r="A1139" s="35"/>
      <c r="B1139" s="35"/>
      <c r="C1139" s="35"/>
      <c r="D1139" s="35"/>
    </row>
    <row r="1140" spans="1:4" ht="24.95" customHeight="1">
      <c r="A1140" s="35"/>
      <c r="B1140" s="35"/>
      <c r="C1140" s="35"/>
      <c r="D1140" s="35"/>
    </row>
    <row r="1141" spans="1:4" ht="24.95" customHeight="1">
      <c r="A1141" s="35"/>
      <c r="B1141" s="35"/>
      <c r="C1141" s="35"/>
      <c r="D1141" s="35"/>
    </row>
    <row r="1142" spans="1:4" ht="24.95" customHeight="1">
      <c r="A1142" s="35"/>
      <c r="B1142" s="35"/>
      <c r="C1142" s="35"/>
      <c r="D1142" s="35"/>
    </row>
    <row r="1143" spans="1:4" ht="24.95" customHeight="1">
      <c r="A1143" s="35"/>
      <c r="B1143" s="35"/>
      <c r="C1143" s="35"/>
      <c r="D1143" s="35"/>
    </row>
    <row r="1144" spans="1:4" ht="24.95" customHeight="1">
      <c r="A1144" s="35"/>
      <c r="B1144" s="35"/>
      <c r="C1144" s="35"/>
      <c r="D1144" s="35"/>
    </row>
    <row r="1145" spans="1:4" ht="24.95" customHeight="1">
      <c r="A1145" s="35"/>
      <c r="B1145" s="35"/>
      <c r="C1145" s="35"/>
      <c r="D1145" s="35"/>
    </row>
    <row r="1146" spans="1:4" ht="24.95" customHeight="1">
      <c r="A1146" s="35"/>
      <c r="B1146" s="35"/>
      <c r="C1146" s="35"/>
      <c r="D1146" s="35"/>
    </row>
    <row r="1147" spans="1:4" ht="24.95" customHeight="1">
      <c r="A1147" s="35"/>
      <c r="B1147" s="35"/>
      <c r="C1147" s="35"/>
      <c r="D1147" s="35"/>
    </row>
    <row r="1148" spans="1:4" ht="24.95" customHeight="1">
      <c r="A1148" s="35"/>
      <c r="B1148" s="35"/>
      <c r="C1148" s="35"/>
      <c r="D1148" s="35"/>
    </row>
    <row r="1149" spans="1:4" ht="24.95" customHeight="1">
      <c r="A1149" s="35"/>
      <c r="B1149" s="35"/>
      <c r="C1149" s="35"/>
      <c r="D1149" s="35"/>
    </row>
    <row r="1150" spans="1:4" ht="24.95" customHeight="1">
      <c r="A1150" s="35"/>
      <c r="B1150" s="35"/>
      <c r="C1150" s="35"/>
      <c r="D1150" s="35"/>
    </row>
    <row r="1151" spans="1:4" ht="24.95" customHeight="1">
      <c r="A1151" s="35"/>
      <c r="B1151" s="35"/>
      <c r="C1151" s="35"/>
      <c r="D1151" s="35"/>
    </row>
    <row r="1152" spans="1:4" ht="24.95" customHeight="1">
      <c r="A1152" s="35"/>
      <c r="B1152" s="35"/>
      <c r="C1152" s="35"/>
      <c r="D1152" s="35"/>
    </row>
    <row r="1153" spans="1:4" ht="24.95" customHeight="1">
      <c r="A1153" s="35"/>
      <c r="B1153" s="35"/>
      <c r="C1153" s="35"/>
      <c r="D1153" s="35"/>
    </row>
    <row r="1154" spans="1:4" ht="24.95" customHeight="1">
      <c r="A1154" s="35"/>
      <c r="B1154" s="35"/>
      <c r="C1154" s="35"/>
      <c r="D1154" s="35"/>
    </row>
    <row r="1155" spans="1:4" ht="24.95" customHeight="1">
      <c r="A1155" s="35"/>
      <c r="B1155" s="35"/>
      <c r="C1155" s="35"/>
      <c r="D1155" s="35"/>
    </row>
    <row r="1156" spans="1:4" ht="24.95" customHeight="1">
      <c r="A1156" s="35"/>
      <c r="B1156" s="35"/>
      <c r="C1156" s="35"/>
      <c r="D1156" s="35"/>
    </row>
    <row r="1157" spans="1:4" ht="24.95" customHeight="1">
      <c r="A1157" s="35"/>
      <c r="B1157" s="35"/>
      <c r="C1157" s="35"/>
      <c r="D1157" s="35"/>
    </row>
    <row r="1158" spans="1:4" ht="24.95" customHeight="1">
      <c r="A1158" s="35"/>
      <c r="B1158" s="35"/>
      <c r="C1158" s="35"/>
      <c r="D1158" s="35"/>
    </row>
    <row r="1159" spans="1:4" ht="24.95" customHeight="1">
      <c r="A1159" s="35"/>
      <c r="B1159" s="35"/>
      <c r="C1159" s="35"/>
      <c r="D1159" s="35"/>
    </row>
    <row r="1160" spans="1:4" ht="24.95" customHeight="1">
      <c r="A1160" s="35"/>
      <c r="B1160" s="35"/>
      <c r="C1160" s="35"/>
      <c r="D1160" s="35"/>
    </row>
    <row r="1161" spans="1:4" ht="24.95" customHeight="1">
      <c r="A1161" s="35"/>
      <c r="B1161" s="35"/>
      <c r="C1161" s="35"/>
      <c r="D1161" s="35"/>
    </row>
    <row r="1162" spans="1:4" ht="24.95" customHeight="1">
      <c r="A1162" s="35"/>
      <c r="B1162" s="35"/>
      <c r="C1162" s="35"/>
      <c r="D1162" s="35"/>
    </row>
    <row r="1163" spans="1:4" ht="24.95" customHeight="1">
      <c r="A1163" s="35"/>
      <c r="B1163" s="35"/>
      <c r="C1163" s="35"/>
      <c r="D1163" s="35"/>
    </row>
    <row r="1164" spans="1:4" ht="24.95" customHeight="1">
      <c r="A1164" s="35"/>
      <c r="B1164" s="35"/>
      <c r="C1164" s="35"/>
      <c r="D1164" s="35"/>
    </row>
    <row r="1165" spans="1:4" ht="24.95" customHeight="1">
      <c r="A1165" s="35"/>
      <c r="B1165" s="35"/>
      <c r="C1165" s="35"/>
      <c r="D1165" s="35"/>
    </row>
    <row r="1166" spans="1:4" ht="24.95" customHeight="1">
      <c r="A1166" s="35"/>
      <c r="B1166" s="35"/>
      <c r="C1166" s="35"/>
      <c r="D1166" s="35"/>
    </row>
    <row r="1167" spans="1:4" ht="24.95" customHeight="1">
      <c r="A1167" s="35"/>
      <c r="B1167" s="35"/>
      <c r="C1167" s="35"/>
      <c r="D1167" s="35"/>
    </row>
    <row r="1168" spans="1:4" ht="24.95" customHeight="1">
      <c r="A1168" s="35"/>
      <c r="B1168" s="35"/>
      <c r="C1168" s="35"/>
      <c r="D1168" s="35"/>
    </row>
    <row r="1169" spans="1:4" ht="24.95" customHeight="1">
      <c r="A1169" s="35"/>
      <c r="B1169" s="35"/>
      <c r="C1169" s="35"/>
      <c r="D1169" s="35"/>
    </row>
    <row r="1170" spans="1:4" ht="24.95" customHeight="1">
      <c r="A1170" s="35"/>
      <c r="B1170" s="35"/>
      <c r="C1170" s="35"/>
      <c r="D1170" s="35"/>
    </row>
    <row r="1171" spans="1:4" ht="24.95" customHeight="1">
      <c r="A1171" s="35"/>
      <c r="B1171" s="35"/>
      <c r="C1171" s="35"/>
      <c r="D1171" s="35"/>
    </row>
    <row r="1172" spans="1:4" ht="24.95" customHeight="1">
      <c r="A1172" s="35"/>
      <c r="B1172" s="35"/>
      <c r="C1172" s="35"/>
      <c r="D1172" s="35"/>
    </row>
    <row r="1173" spans="1:4" ht="24.95" customHeight="1">
      <c r="A1173" s="35"/>
      <c r="B1173" s="35"/>
      <c r="C1173" s="35"/>
      <c r="D1173" s="35"/>
    </row>
    <row r="1174" spans="1:4" ht="24.95" customHeight="1">
      <c r="A1174" s="35"/>
      <c r="B1174" s="35"/>
      <c r="C1174" s="35"/>
      <c r="D1174" s="35"/>
    </row>
    <row r="1175" spans="1:4" ht="24.95" customHeight="1">
      <c r="A1175" s="35"/>
      <c r="B1175" s="35"/>
      <c r="C1175" s="35"/>
      <c r="D1175" s="35"/>
    </row>
    <row r="1176" spans="1:4" ht="24.95" customHeight="1">
      <c r="A1176" s="35"/>
      <c r="B1176" s="35"/>
      <c r="C1176" s="35"/>
      <c r="D1176" s="35"/>
    </row>
    <row r="1177" spans="1:4" ht="24.95" customHeight="1">
      <c r="A1177" s="35"/>
      <c r="B1177" s="35"/>
      <c r="C1177" s="35"/>
      <c r="D1177" s="35"/>
    </row>
    <row r="1178" spans="1:4" ht="24.95" customHeight="1">
      <c r="A1178" s="35"/>
      <c r="B1178" s="35"/>
      <c r="C1178" s="35"/>
      <c r="D1178" s="35"/>
    </row>
    <row r="1179" spans="1:4" ht="24.95" customHeight="1">
      <c r="A1179" s="35"/>
      <c r="B1179" s="35"/>
      <c r="C1179" s="35"/>
      <c r="D1179" s="35"/>
    </row>
    <row r="1180" spans="1:4" ht="24.95" customHeight="1">
      <c r="A1180" s="35"/>
      <c r="B1180" s="35"/>
      <c r="C1180" s="35"/>
      <c r="D1180" s="35"/>
    </row>
    <row r="1181" spans="1:4" ht="24.95" customHeight="1">
      <c r="A1181" s="35"/>
      <c r="B1181" s="35"/>
      <c r="C1181" s="35"/>
      <c r="D1181" s="35"/>
    </row>
    <row r="1182" spans="1:4" ht="24.95" customHeight="1">
      <c r="A1182" s="35"/>
      <c r="B1182" s="35"/>
      <c r="C1182" s="35"/>
      <c r="D1182" s="35"/>
    </row>
    <row r="1183" spans="1:4" ht="24.95" customHeight="1">
      <c r="A1183" s="35"/>
      <c r="B1183" s="35"/>
      <c r="C1183" s="35"/>
      <c r="D1183" s="35"/>
    </row>
    <row r="1184" spans="1:4" ht="24.95" customHeight="1">
      <c r="A1184" s="35"/>
      <c r="B1184" s="35"/>
      <c r="C1184" s="35"/>
      <c r="D1184" s="35"/>
    </row>
    <row r="1185" spans="1:4" ht="24.95" customHeight="1">
      <c r="A1185" s="35"/>
      <c r="B1185" s="35"/>
      <c r="C1185" s="35"/>
      <c r="D1185" s="35"/>
    </row>
    <row r="1186" spans="1:4" ht="24.95" customHeight="1">
      <c r="A1186" s="35"/>
      <c r="B1186" s="35"/>
      <c r="C1186" s="35"/>
      <c r="D1186" s="35"/>
    </row>
    <row r="1187" spans="1:4" ht="24.95" customHeight="1">
      <c r="A1187" s="35"/>
      <c r="B1187" s="35"/>
      <c r="C1187" s="35"/>
      <c r="D1187" s="35"/>
    </row>
    <row r="1188" spans="1:4" ht="24.95" customHeight="1">
      <c r="A1188" s="35"/>
      <c r="B1188" s="35"/>
      <c r="C1188" s="35"/>
      <c r="D1188" s="35"/>
    </row>
    <row r="1189" spans="1:4" ht="24.95" customHeight="1">
      <c r="A1189" s="35"/>
      <c r="B1189" s="35"/>
      <c r="C1189" s="35"/>
      <c r="D1189" s="35"/>
    </row>
    <row r="1190" spans="1:4" ht="24.95" customHeight="1">
      <c r="A1190" s="35"/>
      <c r="B1190" s="35"/>
      <c r="C1190" s="35"/>
      <c r="D1190" s="35"/>
    </row>
    <row r="1191" spans="1:4" ht="24.95" customHeight="1">
      <c r="A1191" s="35"/>
      <c r="B1191" s="35"/>
      <c r="C1191" s="35"/>
      <c r="D1191" s="35"/>
    </row>
    <row r="1192" spans="1:4" ht="24.95" customHeight="1">
      <c r="A1192" s="35"/>
      <c r="B1192" s="35"/>
      <c r="C1192" s="35"/>
      <c r="D1192" s="35"/>
    </row>
    <row r="1193" spans="1:4" ht="24.95" customHeight="1">
      <c r="A1193" s="35"/>
      <c r="B1193" s="35"/>
      <c r="C1193" s="35"/>
      <c r="D1193" s="35"/>
    </row>
    <row r="1194" spans="1:4" ht="24.95" customHeight="1">
      <c r="A1194" s="35"/>
      <c r="B1194" s="35"/>
      <c r="C1194" s="35"/>
      <c r="D1194" s="35"/>
    </row>
    <row r="1195" spans="1:4" ht="24.95" customHeight="1">
      <c r="A1195" s="35"/>
      <c r="B1195" s="35"/>
      <c r="C1195" s="35"/>
      <c r="D1195" s="35"/>
    </row>
    <row r="1196" spans="1:4" ht="24.95" customHeight="1">
      <c r="A1196" s="35"/>
      <c r="B1196" s="35"/>
      <c r="C1196" s="35"/>
      <c r="D1196" s="35"/>
    </row>
    <row r="1197" spans="1:4" ht="24.95" customHeight="1">
      <c r="A1197" s="35"/>
      <c r="B1197" s="35"/>
      <c r="C1197" s="35"/>
      <c r="D1197" s="35"/>
    </row>
    <row r="1198" spans="1:4" ht="24.95" customHeight="1">
      <c r="A1198" s="35"/>
      <c r="B1198" s="35"/>
      <c r="C1198" s="35"/>
      <c r="D1198" s="35"/>
    </row>
    <row r="1199" spans="1:4" ht="24.95" customHeight="1">
      <c r="A1199" s="35"/>
      <c r="B1199" s="35"/>
      <c r="C1199" s="35"/>
      <c r="D1199" s="35"/>
    </row>
    <row r="1200" spans="1:4" ht="24.95" customHeight="1">
      <c r="A1200" s="35"/>
      <c r="B1200" s="35"/>
      <c r="C1200" s="35"/>
      <c r="D1200" s="35"/>
    </row>
    <row r="1201" spans="1:4" ht="24.95" customHeight="1">
      <c r="A1201" s="35"/>
      <c r="B1201" s="35"/>
      <c r="C1201" s="35"/>
      <c r="D1201" s="35"/>
    </row>
    <row r="1202" spans="1:4" ht="24.95" customHeight="1">
      <c r="A1202" s="35"/>
      <c r="B1202" s="35"/>
      <c r="C1202" s="35"/>
      <c r="D1202" s="35"/>
    </row>
    <row r="1203" spans="1:4" ht="24.95" customHeight="1">
      <c r="A1203" s="35"/>
      <c r="B1203" s="35"/>
      <c r="C1203" s="35"/>
      <c r="D1203" s="35"/>
    </row>
    <row r="1204" spans="1:4" ht="24.95" customHeight="1">
      <c r="A1204" s="35"/>
      <c r="B1204" s="35"/>
      <c r="C1204" s="35"/>
      <c r="D1204" s="35"/>
    </row>
    <row r="1205" spans="1:4" ht="24.95" customHeight="1">
      <c r="A1205" s="35"/>
      <c r="B1205" s="35"/>
      <c r="C1205" s="35"/>
      <c r="D1205" s="35"/>
    </row>
    <row r="1206" spans="1:4" ht="24.95" customHeight="1">
      <c r="A1206" s="35"/>
      <c r="B1206" s="35"/>
      <c r="C1206" s="35"/>
      <c r="D1206" s="35"/>
    </row>
    <row r="1207" spans="1:4" ht="24.95" customHeight="1">
      <c r="A1207" s="35"/>
      <c r="B1207" s="35"/>
      <c r="C1207" s="35"/>
      <c r="D1207" s="35"/>
    </row>
    <row r="1208" spans="1:4" ht="24.95" customHeight="1">
      <c r="A1208" s="35"/>
      <c r="B1208" s="35"/>
      <c r="C1208" s="35"/>
      <c r="D1208" s="35"/>
    </row>
    <row r="1209" spans="1:4" ht="24.95" customHeight="1">
      <c r="A1209" s="35"/>
      <c r="B1209" s="35"/>
      <c r="C1209" s="35"/>
      <c r="D1209" s="35"/>
    </row>
    <row r="1210" spans="1:4" ht="24.95" customHeight="1">
      <c r="A1210" s="35"/>
      <c r="B1210" s="35"/>
      <c r="C1210" s="35"/>
      <c r="D1210" s="35"/>
    </row>
    <row r="1211" spans="1:4" ht="24.95" customHeight="1">
      <c r="A1211" s="35"/>
      <c r="B1211" s="35"/>
      <c r="C1211" s="35"/>
      <c r="D1211" s="35"/>
    </row>
    <row r="1212" spans="1:4" ht="24.95" customHeight="1">
      <c r="A1212" s="35"/>
      <c r="B1212" s="35"/>
      <c r="C1212" s="35"/>
      <c r="D1212" s="35"/>
    </row>
    <row r="1213" spans="1:4" ht="24.95" customHeight="1">
      <c r="A1213" s="35"/>
      <c r="B1213" s="35"/>
      <c r="C1213" s="35"/>
      <c r="D1213" s="35"/>
    </row>
    <row r="1214" spans="1:4" ht="24.95" customHeight="1">
      <c r="A1214" s="35"/>
      <c r="B1214" s="35"/>
      <c r="C1214" s="35"/>
      <c r="D1214" s="35"/>
    </row>
    <row r="1215" spans="1:4" ht="24.95" customHeight="1">
      <c r="A1215" s="35"/>
      <c r="B1215" s="35"/>
      <c r="C1215" s="35"/>
      <c r="D1215" s="35"/>
    </row>
    <row r="1216" spans="1:4" ht="24.95" customHeight="1">
      <c r="A1216" s="35"/>
      <c r="B1216" s="35"/>
      <c r="C1216" s="35"/>
      <c r="D1216" s="35"/>
    </row>
    <row r="1217" spans="1:4" ht="24.95" customHeight="1">
      <c r="A1217" s="35"/>
      <c r="B1217" s="35"/>
      <c r="C1217" s="35"/>
      <c r="D1217" s="35"/>
    </row>
    <row r="1218" spans="1:4" ht="24.95" customHeight="1">
      <c r="A1218" s="35"/>
      <c r="B1218" s="35"/>
      <c r="C1218" s="35"/>
      <c r="D1218" s="35"/>
    </row>
    <row r="1219" spans="1:4" ht="24.95" customHeight="1">
      <c r="A1219" s="35"/>
      <c r="B1219" s="35"/>
      <c r="C1219" s="35"/>
      <c r="D1219" s="35"/>
    </row>
    <row r="1220" spans="1:4" ht="24.95" customHeight="1">
      <c r="A1220" s="35"/>
      <c r="B1220" s="35"/>
      <c r="C1220" s="35"/>
      <c r="D1220" s="35"/>
    </row>
    <row r="1221" spans="1:4" ht="24.95" customHeight="1">
      <c r="A1221" s="35"/>
      <c r="B1221" s="35"/>
      <c r="C1221" s="35"/>
      <c r="D1221" s="35"/>
    </row>
    <row r="1222" spans="1:4" ht="24.95" customHeight="1">
      <c r="A1222" s="35"/>
      <c r="B1222" s="35"/>
      <c r="C1222" s="35"/>
      <c r="D1222" s="35"/>
    </row>
    <row r="1223" spans="1:4" ht="24.95" customHeight="1">
      <c r="A1223" s="35"/>
      <c r="B1223" s="35"/>
      <c r="C1223" s="35"/>
      <c r="D1223" s="35"/>
    </row>
    <row r="1224" spans="1:4" ht="24.95" customHeight="1">
      <c r="A1224" s="35"/>
      <c r="B1224" s="35"/>
      <c r="C1224" s="35"/>
      <c r="D1224" s="35"/>
    </row>
    <row r="1225" spans="1:4" ht="24.95" customHeight="1">
      <c r="A1225" s="35"/>
      <c r="B1225" s="35"/>
      <c r="C1225" s="35"/>
      <c r="D1225" s="35"/>
    </row>
    <row r="1226" spans="1:4" ht="24.95" customHeight="1">
      <c r="A1226" s="35"/>
      <c r="B1226" s="35"/>
      <c r="C1226" s="35"/>
      <c r="D1226" s="35"/>
    </row>
    <row r="1227" spans="1:4" ht="24.95" customHeight="1">
      <c r="A1227" s="35"/>
      <c r="B1227" s="35"/>
      <c r="C1227" s="35"/>
      <c r="D1227" s="35"/>
    </row>
    <row r="1228" spans="1:4" ht="24.95" customHeight="1">
      <c r="A1228" s="35"/>
      <c r="B1228" s="35"/>
      <c r="C1228" s="35"/>
      <c r="D1228" s="35"/>
    </row>
    <row r="1229" spans="1:4" ht="24.95" customHeight="1">
      <c r="A1229" s="35"/>
      <c r="B1229" s="35"/>
      <c r="C1229" s="35"/>
      <c r="D1229" s="35"/>
    </row>
    <row r="1230" spans="1:4" ht="24.95" customHeight="1">
      <c r="A1230" s="35"/>
      <c r="B1230" s="35"/>
      <c r="C1230" s="35"/>
      <c r="D1230" s="35"/>
    </row>
    <row r="1231" spans="1:4" ht="24.95" customHeight="1">
      <c r="A1231" s="35"/>
      <c r="B1231" s="35"/>
      <c r="C1231" s="35"/>
      <c r="D1231" s="35"/>
    </row>
    <row r="1232" spans="1:4" ht="24.95" customHeight="1">
      <c r="A1232" s="35"/>
      <c r="B1232" s="35"/>
      <c r="C1232" s="35"/>
      <c r="D1232" s="35"/>
    </row>
    <row r="1233" spans="1:4" ht="24.95" customHeight="1">
      <c r="A1233" s="35"/>
      <c r="B1233" s="35"/>
      <c r="C1233" s="35"/>
      <c r="D1233" s="35"/>
    </row>
    <row r="1234" spans="1:4" ht="24.95" customHeight="1">
      <c r="A1234" s="35"/>
      <c r="B1234" s="35"/>
      <c r="C1234" s="35"/>
      <c r="D1234" s="35"/>
    </row>
    <row r="1235" spans="1:4" ht="24.95" customHeight="1">
      <c r="A1235" s="35"/>
      <c r="B1235" s="35"/>
      <c r="C1235" s="35"/>
      <c r="D1235" s="35"/>
    </row>
    <row r="1236" spans="1:4" ht="24.95" customHeight="1">
      <c r="A1236" s="35"/>
      <c r="B1236" s="35"/>
      <c r="C1236" s="35"/>
      <c r="D1236" s="35"/>
    </row>
    <row r="1237" spans="1:4" ht="24.95" customHeight="1">
      <c r="A1237" s="35"/>
      <c r="B1237" s="35"/>
      <c r="C1237" s="35"/>
      <c r="D1237" s="35"/>
    </row>
    <row r="1238" spans="1:4" ht="24.95" customHeight="1">
      <c r="A1238" s="35"/>
      <c r="B1238" s="35"/>
      <c r="C1238" s="35"/>
      <c r="D1238" s="35"/>
    </row>
    <row r="1239" spans="1:4" ht="24.95" customHeight="1">
      <c r="A1239" s="35"/>
      <c r="B1239" s="35"/>
      <c r="C1239" s="35"/>
      <c r="D1239" s="35"/>
    </row>
    <row r="1240" spans="1:4" ht="24.95" customHeight="1">
      <c r="A1240" s="35"/>
      <c r="B1240" s="35"/>
      <c r="C1240" s="35"/>
      <c r="D1240" s="35"/>
    </row>
    <row r="1241" spans="1:4" ht="24.95" customHeight="1">
      <c r="A1241" s="35"/>
      <c r="B1241" s="35"/>
      <c r="C1241" s="35"/>
      <c r="D1241" s="35"/>
    </row>
    <row r="1242" spans="1:4" ht="24.95" customHeight="1">
      <c r="A1242" s="35"/>
      <c r="B1242" s="35"/>
      <c r="C1242" s="35"/>
      <c r="D1242" s="35"/>
    </row>
    <row r="1243" spans="1:4" ht="24.95" customHeight="1">
      <c r="A1243" s="35"/>
      <c r="B1243" s="35"/>
      <c r="C1243" s="35"/>
      <c r="D1243" s="35"/>
    </row>
    <row r="1244" spans="1:4" ht="24.95" customHeight="1">
      <c r="A1244" s="35"/>
      <c r="B1244" s="35"/>
      <c r="C1244" s="35"/>
      <c r="D1244" s="35"/>
    </row>
    <row r="1245" spans="1:4" ht="24.95" customHeight="1">
      <c r="A1245" s="35"/>
      <c r="B1245" s="35"/>
      <c r="C1245" s="35"/>
      <c r="D1245" s="35"/>
    </row>
    <row r="1246" spans="1:4" ht="24.95" customHeight="1">
      <c r="A1246" s="35"/>
      <c r="B1246" s="35"/>
      <c r="C1246" s="35"/>
      <c r="D1246" s="35"/>
    </row>
    <row r="1247" spans="1:4" ht="24.95" customHeight="1">
      <c r="A1247" s="35"/>
      <c r="B1247" s="35"/>
      <c r="C1247" s="35"/>
      <c r="D1247" s="35"/>
    </row>
    <row r="1248" spans="1:4" ht="24.95" customHeight="1">
      <c r="A1248" s="35"/>
      <c r="B1248" s="35"/>
      <c r="C1248" s="35"/>
      <c r="D1248" s="35"/>
    </row>
    <row r="1249" spans="1:4" ht="24.95" customHeight="1">
      <c r="A1249" s="35"/>
      <c r="B1249" s="35"/>
      <c r="C1249" s="35"/>
      <c r="D1249" s="35"/>
    </row>
    <row r="1250" spans="1:4" ht="24.95" customHeight="1">
      <c r="A1250" s="35"/>
      <c r="B1250" s="35"/>
      <c r="C1250" s="35"/>
      <c r="D1250" s="35"/>
    </row>
    <row r="1251" spans="1:4" ht="24.95" customHeight="1">
      <c r="A1251" s="35"/>
      <c r="B1251" s="35"/>
      <c r="C1251" s="35"/>
      <c r="D1251" s="35"/>
    </row>
    <row r="1252" spans="1:4" ht="24.95" customHeight="1">
      <c r="A1252" s="35"/>
      <c r="B1252" s="35"/>
      <c r="C1252" s="35"/>
      <c r="D1252" s="35"/>
    </row>
    <row r="1253" spans="1:4" ht="24.95" customHeight="1">
      <c r="A1253" s="35"/>
      <c r="B1253" s="35"/>
      <c r="C1253" s="35"/>
      <c r="D1253" s="35"/>
    </row>
    <row r="1254" spans="1:4" ht="24.95" customHeight="1">
      <c r="A1254" s="35"/>
      <c r="B1254" s="35"/>
      <c r="C1254" s="35"/>
      <c r="D1254" s="35"/>
    </row>
    <row r="1255" spans="1:4" ht="24.95" customHeight="1">
      <c r="A1255" s="35"/>
      <c r="B1255" s="35"/>
      <c r="C1255" s="35"/>
      <c r="D1255" s="35"/>
    </row>
    <row r="1256" spans="1:4" ht="24.95" customHeight="1">
      <c r="A1256" s="35"/>
      <c r="B1256" s="35"/>
      <c r="C1256" s="35"/>
      <c r="D1256" s="35"/>
    </row>
    <row r="1257" spans="1:4" ht="24.95" customHeight="1">
      <c r="A1257" s="35"/>
      <c r="B1257" s="35"/>
      <c r="C1257" s="35"/>
      <c r="D1257" s="35"/>
    </row>
    <row r="1258" spans="1:4" ht="24.95" customHeight="1">
      <c r="A1258" s="35"/>
      <c r="B1258" s="35"/>
      <c r="C1258" s="35"/>
      <c r="D1258" s="35"/>
    </row>
    <row r="1259" spans="1:4" ht="24.95" customHeight="1">
      <c r="A1259" s="35"/>
      <c r="B1259" s="35"/>
      <c r="C1259" s="35"/>
      <c r="D1259" s="35"/>
    </row>
    <row r="1260" spans="1:4" ht="24.95" customHeight="1">
      <c r="A1260" s="35"/>
      <c r="B1260" s="35"/>
      <c r="C1260" s="35"/>
      <c r="D1260" s="35"/>
    </row>
    <row r="1261" spans="1:4" ht="24.95" customHeight="1">
      <c r="A1261" s="35"/>
      <c r="B1261" s="35"/>
      <c r="C1261" s="35"/>
      <c r="D1261" s="35"/>
    </row>
    <row r="1262" spans="1:4" ht="24.95" customHeight="1">
      <c r="A1262" s="35"/>
      <c r="B1262" s="35"/>
      <c r="C1262" s="35"/>
      <c r="D1262" s="35"/>
    </row>
    <row r="1263" spans="1:4" ht="24.95" customHeight="1">
      <c r="A1263" s="35"/>
      <c r="B1263" s="35"/>
      <c r="C1263" s="35"/>
      <c r="D1263" s="35"/>
    </row>
    <row r="1264" spans="1:4" ht="24.95" customHeight="1">
      <c r="A1264" s="35"/>
      <c r="B1264" s="35"/>
      <c r="C1264" s="35"/>
      <c r="D1264" s="35"/>
    </row>
    <row r="1265" spans="1:4" ht="24.95" customHeight="1">
      <c r="A1265" s="35"/>
      <c r="B1265" s="35"/>
      <c r="C1265" s="35"/>
      <c r="D1265" s="35"/>
    </row>
    <row r="1266" spans="1:4" ht="24.95" customHeight="1">
      <c r="A1266" s="35"/>
      <c r="B1266" s="35"/>
      <c r="C1266" s="35"/>
      <c r="D1266" s="35"/>
    </row>
    <row r="1267" spans="1:4" ht="24.95" customHeight="1">
      <c r="A1267" s="35"/>
      <c r="B1267" s="35"/>
      <c r="C1267" s="35"/>
      <c r="D1267" s="35"/>
    </row>
    <row r="1268" spans="1:4" ht="24.95" customHeight="1">
      <c r="A1268" s="35"/>
      <c r="B1268" s="35"/>
      <c r="C1268" s="35"/>
      <c r="D1268" s="35"/>
    </row>
    <row r="1269" spans="1:4" ht="24.95" customHeight="1">
      <c r="A1269" s="35"/>
      <c r="B1269" s="35"/>
      <c r="C1269" s="35"/>
      <c r="D1269" s="35"/>
    </row>
    <row r="1270" spans="1:4" ht="24.95" customHeight="1">
      <c r="A1270" s="35"/>
      <c r="B1270" s="35"/>
      <c r="C1270" s="35"/>
      <c r="D1270" s="35"/>
    </row>
    <row r="1271" spans="1:4" ht="24.95" customHeight="1">
      <c r="A1271" s="35"/>
      <c r="B1271" s="35"/>
      <c r="C1271" s="35"/>
      <c r="D1271" s="35"/>
    </row>
    <row r="1272" spans="1:4" ht="24.95" customHeight="1">
      <c r="A1272" s="35"/>
      <c r="B1272" s="35"/>
      <c r="C1272" s="35"/>
      <c r="D1272" s="35"/>
    </row>
    <row r="1273" spans="1:4" ht="24.95" customHeight="1">
      <c r="A1273" s="35"/>
      <c r="B1273" s="35"/>
      <c r="C1273" s="35"/>
      <c r="D1273" s="35"/>
    </row>
    <row r="1274" spans="1:4" ht="24.95" customHeight="1">
      <c r="A1274" s="35"/>
      <c r="B1274" s="35"/>
      <c r="C1274" s="35"/>
      <c r="D1274" s="35"/>
    </row>
    <row r="1275" spans="1:4" ht="24.95" customHeight="1">
      <c r="A1275" s="35"/>
      <c r="B1275" s="35"/>
      <c r="C1275" s="35"/>
      <c r="D1275" s="35"/>
    </row>
    <row r="1276" spans="1:4" ht="24.95" customHeight="1">
      <c r="A1276" s="35"/>
      <c r="B1276" s="35"/>
      <c r="C1276" s="35"/>
      <c r="D1276" s="35"/>
    </row>
    <row r="1277" spans="1:4" ht="24.95" customHeight="1">
      <c r="A1277" s="35"/>
      <c r="B1277" s="35"/>
      <c r="C1277" s="35"/>
      <c r="D1277" s="35"/>
    </row>
    <row r="1278" spans="1:4" ht="24.95" customHeight="1">
      <c r="A1278" s="35"/>
      <c r="B1278" s="35"/>
      <c r="C1278" s="35"/>
      <c r="D1278" s="35"/>
    </row>
    <row r="1279" spans="1:4" ht="24.95" customHeight="1">
      <c r="A1279" s="35"/>
      <c r="B1279" s="35"/>
      <c r="C1279" s="35"/>
      <c r="D1279" s="35"/>
    </row>
    <row r="1280" spans="1:4" ht="24.95" customHeight="1">
      <c r="A1280" s="35"/>
      <c r="B1280" s="35"/>
      <c r="C1280" s="35"/>
      <c r="D1280" s="35"/>
    </row>
    <row r="1281" spans="1:4" ht="24.95" customHeight="1">
      <c r="A1281" s="35"/>
      <c r="B1281" s="35"/>
      <c r="C1281" s="35"/>
      <c r="D1281" s="35"/>
    </row>
    <row r="1282" spans="1:4" ht="24.95" customHeight="1">
      <c r="A1282" s="35"/>
      <c r="B1282" s="35"/>
      <c r="C1282" s="35"/>
      <c r="D1282" s="35"/>
    </row>
    <row r="1283" spans="1:4" ht="24.95" customHeight="1">
      <c r="A1283" s="35"/>
      <c r="B1283" s="35"/>
      <c r="C1283" s="35"/>
      <c r="D1283" s="35"/>
    </row>
    <row r="1284" spans="1:4" ht="24.95" customHeight="1">
      <c r="A1284" s="35"/>
      <c r="B1284" s="35"/>
      <c r="C1284" s="35"/>
      <c r="D1284" s="35"/>
    </row>
    <row r="1285" spans="1:4" ht="24.95" customHeight="1">
      <c r="A1285" s="35"/>
      <c r="B1285" s="35"/>
      <c r="C1285" s="35"/>
      <c r="D1285" s="35"/>
    </row>
    <row r="1286" spans="1:4" ht="24.95" customHeight="1">
      <c r="A1286" s="35"/>
      <c r="B1286" s="35"/>
      <c r="C1286" s="35"/>
      <c r="D1286" s="35"/>
    </row>
    <row r="1287" spans="1:4" ht="24.95" customHeight="1">
      <c r="A1287" s="35"/>
      <c r="B1287" s="35"/>
      <c r="C1287" s="35"/>
      <c r="D1287" s="35"/>
    </row>
    <row r="1288" spans="1:4" ht="24.95" customHeight="1">
      <c r="A1288" s="35"/>
      <c r="B1288" s="35"/>
      <c r="C1288" s="35"/>
      <c r="D1288" s="35"/>
    </row>
    <row r="1289" spans="1:4" ht="24.95" customHeight="1">
      <c r="A1289" s="35"/>
      <c r="B1289" s="35"/>
      <c r="C1289" s="35"/>
      <c r="D1289" s="35"/>
    </row>
    <row r="1290" spans="1:4" ht="24.95" customHeight="1">
      <c r="A1290" s="35"/>
      <c r="B1290" s="35"/>
      <c r="C1290" s="35"/>
      <c r="D1290" s="35"/>
    </row>
    <row r="1291" spans="1:4" ht="24.95" customHeight="1">
      <c r="A1291" s="35"/>
      <c r="B1291" s="35"/>
      <c r="C1291" s="35"/>
      <c r="D1291" s="35"/>
    </row>
    <row r="1292" spans="1:4" ht="24.95" customHeight="1">
      <c r="A1292" s="35"/>
      <c r="B1292" s="35"/>
      <c r="C1292" s="35"/>
      <c r="D1292" s="35"/>
    </row>
    <row r="1293" spans="1:4" ht="24.95" customHeight="1">
      <c r="A1293" s="35"/>
      <c r="B1293" s="35"/>
      <c r="C1293" s="35"/>
      <c r="D1293" s="35"/>
    </row>
    <row r="1294" spans="1:4" ht="24.95" customHeight="1">
      <c r="A1294" s="35"/>
      <c r="B1294" s="35"/>
      <c r="C1294" s="35"/>
      <c r="D1294" s="35"/>
    </row>
    <row r="1295" spans="1:4" ht="24.95" customHeight="1">
      <c r="A1295" s="35"/>
      <c r="B1295" s="35"/>
      <c r="C1295" s="35"/>
      <c r="D1295" s="35"/>
    </row>
    <row r="1296" spans="1:4" ht="24.95" customHeight="1">
      <c r="A1296" s="35"/>
      <c r="B1296" s="35"/>
      <c r="C1296" s="35"/>
      <c r="D1296" s="35"/>
    </row>
    <row r="1297" spans="1:4" ht="24.95" customHeight="1">
      <c r="A1297" s="35"/>
      <c r="B1297" s="35"/>
      <c r="C1297" s="35"/>
      <c r="D1297" s="35"/>
    </row>
    <row r="1298" spans="1:4" ht="24.95" customHeight="1">
      <c r="A1298" s="35"/>
      <c r="B1298" s="35"/>
      <c r="C1298" s="35"/>
      <c r="D1298" s="35"/>
    </row>
    <row r="1299" spans="1:4" ht="24.95" customHeight="1">
      <c r="A1299" s="35"/>
      <c r="B1299" s="35"/>
      <c r="C1299" s="35"/>
      <c r="D1299" s="35"/>
    </row>
    <row r="1300" spans="1:4" ht="24.95" customHeight="1">
      <c r="A1300" s="35"/>
      <c r="B1300" s="35"/>
      <c r="C1300" s="35"/>
      <c r="D1300" s="35"/>
    </row>
    <row r="1301" spans="1:4" ht="24.95" customHeight="1">
      <c r="A1301" s="35"/>
      <c r="B1301" s="35"/>
      <c r="C1301" s="35"/>
      <c r="D1301" s="35"/>
    </row>
    <row r="1302" spans="1:4" ht="24.95" customHeight="1">
      <c r="A1302" s="35"/>
      <c r="B1302" s="35"/>
      <c r="C1302" s="35"/>
      <c r="D1302" s="35"/>
    </row>
    <row r="1303" spans="1:4" ht="24.95" customHeight="1">
      <c r="A1303" s="35"/>
      <c r="B1303" s="35"/>
      <c r="C1303" s="35"/>
      <c r="D1303" s="35"/>
    </row>
    <row r="1304" spans="1:4" ht="24.95" customHeight="1">
      <c r="A1304" s="35"/>
      <c r="B1304" s="35"/>
      <c r="C1304" s="35"/>
      <c r="D1304" s="35"/>
    </row>
    <row r="1305" spans="1:4" ht="24.95" customHeight="1">
      <c r="A1305" s="35"/>
      <c r="B1305" s="35"/>
      <c r="C1305" s="35"/>
      <c r="D1305" s="35"/>
    </row>
    <row r="1306" spans="1:4" ht="24.95" customHeight="1">
      <c r="A1306" s="35"/>
      <c r="B1306" s="35"/>
      <c r="C1306" s="35"/>
      <c r="D1306" s="35"/>
    </row>
    <row r="1307" spans="1:4" ht="24.95" customHeight="1">
      <c r="A1307" s="35"/>
      <c r="B1307" s="35"/>
      <c r="C1307" s="35"/>
      <c r="D1307" s="35"/>
    </row>
    <row r="1308" spans="1:4" ht="24.95" customHeight="1">
      <c r="A1308" s="35"/>
      <c r="B1308" s="35"/>
      <c r="C1308" s="35"/>
      <c r="D1308" s="35"/>
    </row>
    <row r="1309" spans="1:4" ht="24.95" customHeight="1">
      <c r="A1309" s="35"/>
      <c r="B1309" s="35"/>
      <c r="C1309" s="35"/>
      <c r="D1309" s="35"/>
    </row>
    <row r="1310" spans="1:4" ht="24.95" customHeight="1">
      <c r="A1310" s="35"/>
      <c r="B1310" s="35"/>
      <c r="C1310" s="35"/>
      <c r="D1310" s="35"/>
    </row>
    <row r="1311" spans="1:4" ht="24.95" customHeight="1">
      <c r="A1311" s="35"/>
      <c r="B1311" s="35"/>
      <c r="C1311" s="35"/>
      <c r="D1311" s="35"/>
    </row>
    <row r="1312" spans="1:4" ht="24.95" customHeight="1">
      <c r="A1312" s="35"/>
      <c r="B1312" s="35"/>
      <c r="C1312" s="35"/>
      <c r="D1312" s="35"/>
    </row>
    <row r="1313" spans="1:4" ht="24.95" customHeight="1">
      <c r="A1313" s="35"/>
      <c r="B1313" s="35"/>
      <c r="C1313" s="35"/>
      <c r="D1313" s="35"/>
    </row>
    <row r="1314" spans="1:4" ht="24.95" customHeight="1">
      <c r="A1314" s="35"/>
      <c r="B1314" s="35"/>
      <c r="C1314" s="35"/>
      <c r="D1314" s="35"/>
    </row>
    <row r="1315" spans="1:4" ht="24.95" customHeight="1">
      <c r="A1315" s="35"/>
      <c r="B1315" s="35"/>
      <c r="C1315" s="35"/>
      <c r="D1315" s="35"/>
    </row>
    <row r="1316" spans="1:4" ht="24.95" customHeight="1">
      <c r="A1316" s="35"/>
      <c r="B1316" s="35"/>
      <c r="C1316" s="35"/>
      <c r="D1316" s="35"/>
    </row>
    <row r="1317" spans="1:4" ht="24.95" customHeight="1">
      <c r="A1317" s="35"/>
      <c r="B1317" s="35"/>
      <c r="C1317" s="35"/>
      <c r="D1317" s="35"/>
    </row>
    <row r="1318" spans="1:4" ht="24.95" customHeight="1">
      <c r="A1318" s="35"/>
      <c r="B1318" s="35"/>
      <c r="C1318" s="35"/>
      <c r="D1318" s="35"/>
    </row>
    <row r="1319" spans="1:4" ht="24.95" customHeight="1">
      <c r="A1319" s="35"/>
      <c r="B1319" s="35"/>
      <c r="C1319" s="35"/>
      <c r="D1319" s="35"/>
    </row>
    <row r="1320" spans="1:4" ht="24.95" customHeight="1">
      <c r="A1320" s="35"/>
      <c r="B1320" s="35"/>
      <c r="C1320" s="35"/>
      <c r="D1320" s="35"/>
    </row>
    <row r="1321" spans="1:4" ht="24.95" customHeight="1">
      <c r="A1321" s="35"/>
      <c r="B1321" s="35"/>
      <c r="C1321" s="35"/>
      <c r="D1321" s="35"/>
    </row>
    <row r="1322" spans="1:4" ht="24.95" customHeight="1">
      <c r="A1322" s="35"/>
      <c r="B1322" s="35"/>
      <c r="C1322" s="35"/>
      <c r="D1322" s="35"/>
    </row>
    <row r="1323" spans="1:4" ht="24.95" customHeight="1">
      <c r="A1323" s="35"/>
      <c r="B1323" s="35"/>
      <c r="C1323" s="35"/>
      <c r="D1323" s="35"/>
    </row>
    <row r="1324" spans="1:4" ht="24.95" customHeight="1">
      <c r="A1324" s="35"/>
      <c r="B1324" s="35"/>
      <c r="C1324" s="35"/>
      <c r="D1324" s="35"/>
    </row>
    <row r="1325" spans="1:4" ht="24.95" customHeight="1">
      <c r="A1325" s="35"/>
      <c r="B1325" s="35"/>
      <c r="C1325" s="35"/>
      <c r="D1325" s="35"/>
    </row>
    <row r="1326" spans="1:4" ht="24.95" customHeight="1">
      <c r="A1326" s="35"/>
      <c r="B1326" s="35"/>
      <c r="C1326" s="35"/>
      <c r="D1326" s="35"/>
    </row>
    <row r="1327" spans="1:4" ht="24.95" customHeight="1">
      <c r="A1327" s="35"/>
      <c r="B1327" s="35"/>
      <c r="C1327" s="35"/>
      <c r="D1327" s="35"/>
    </row>
    <row r="1328" spans="1:4" ht="24.95" customHeight="1">
      <c r="A1328" s="35"/>
      <c r="B1328" s="35"/>
      <c r="C1328" s="35"/>
      <c r="D1328" s="35"/>
    </row>
    <row r="1329" spans="1:4" ht="24.95" customHeight="1">
      <c r="A1329" s="35"/>
      <c r="B1329" s="35"/>
      <c r="C1329" s="35"/>
      <c r="D1329" s="35"/>
    </row>
    <row r="1330" spans="1:4" ht="24.95" customHeight="1">
      <c r="A1330" s="35"/>
      <c r="B1330" s="35"/>
      <c r="C1330" s="35"/>
      <c r="D1330" s="35"/>
    </row>
    <row r="1331" spans="1:4" ht="24.95" customHeight="1">
      <c r="A1331" s="35"/>
      <c r="B1331" s="35"/>
      <c r="C1331" s="35"/>
      <c r="D1331" s="35"/>
    </row>
    <row r="1332" spans="1:4" ht="24.95" customHeight="1">
      <c r="A1332" s="35"/>
      <c r="B1332" s="35"/>
      <c r="C1332" s="35"/>
      <c r="D1332" s="35"/>
    </row>
    <row r="1333" spans="1:4" ht="24.95" customHeight="1">
      <c r="A1333" s="35"/>
      <c r="B1333" s="35"/>
      <c r="C1333" s="35"/>
      <c r="D1333" s="35"/>
    </row>
    <row r="1334" spans="1:4" ht="24.95" customHeight="1">
      <c r="A1334" s="35"/>
      <c r="B1334" s="35"/>
      <c r="C1334" s="35"/>
      <c r="D1334" s="35"/>
    </row>
    <row r="1335" spans="1:4" ht="24.95" customHeight="1">
      <c r="A1335" s="35"/>
      <c r="B1335" s="35"/>
      <c r="C1335" s="35"/>
      <c r="D1335" s="35"/>
    </row>
    <row r="1336" spans="1:4" ht="24.95" customHeight="1">
      <c r="A1336" s="35"/>
      <c r="B1336" s="35"/>
      <c r="C1336" s="35"/>
      <c r="D1336" s="35"/>
    </row>
    <row r="1337" spans="1:4" ht="24.95" customHeight="1">
      <c r="A1337" s="35"/>
      <c r="B1337" s="35"/>
      <c r="C1337" s="35"/>
      <c r="D1337" s="35"/>
    </row>
    <row r="1338" spans="1:4" ht="24.95" customHeight="1">
      <c r="A1338" s="35"/>
      <c r="B1338" s="35"/>
      <c r="C1338" s="35"/>
      <c r="D1338" s="35"/>
    </row>
    <row r="1339" spans="1:4" ht="24.95" customHeight="1">
      <c r="A1339" s="35"/>
      <c r="B1339" s="35"/>
      <c r="C1339" s="35"/>
      <c r="D1339" s="35"/>
    </row>
    <row r="1340" spans="1:4" ht="24.95" customHeight="1">
      <c r="A1340" s="35"/>
      <c r="B1340" s="35"/>
      <c r="C1340" s="35"/>
      <c r="D1340" s="35"/>
    </row>
    <row r="1341" spans="1:4" ht="24.95" customHeight="1">
      <c r="A1341" s="35"/>
      <c r="B1341" s="35"/>
      <c r="C1341" s="35"/>
      <c r="D1341" s="35"/>
    </row>
    <row r="1342" spans="1:4" ht="24.95" customHeight="1">
      <c r="A1342" s="35"/>
      <c r="B1342" s="35"/>
      <c r="C1342" s="35"/>
      <c r="D1342" s="35"/>
    </row>
    <row r="1343" spans="1:4" ht="24.95" customHeight="1">
      <c r="A1343" s="35"/>
      <c r="B1343" s="35"/>
      <c r="C1343" s="35"/>
      <c r="D1343" s="35"/>
    </row>
    <row r="1344" spans="1:4" ht="24.95" customHeight="1">
      <c r="A1344" s="35"/>
      <c r="B1344" s="35"/>
      <c r="C1344" s="35"/>
      <c r="D1344" s="35"/>
    </row>
    <row r="1345" spans="1:4" ht="24.95" customHeight="1">
      <c r="A1345" s="35"/>
      <c r="B1345" s="35"/>
      <c r="C1345" s="35"/>
      <c r="D1345" s="35"/>
    </row>
    <row r="1346" spans="1:4" ht="24.95" customHeight="1">
      <c r="A1346" s="35"/>
      <c r="B1346" s="35"/>
      <c r="C1346" s="35"/>
      <c r="D1346" s="35"/>
    </row>
    <row r="1347" spans="1:4" ht="24.95" customHeight="1">
      <c r="A1347" s="35"/>
      <c r="B1347" s="35"/>
      <c r="C1347" s="35"/>
      <c r="D1347" s="35"/>
    </row>
    <row r="1348" spans="1:4" ht="24.95" customHeight="1">
      <c r="A1348" s="35"/>
      <c r="B1348" s="35"/>
      <c r="C1348" s="35"/>
      <c r="D1348" s="35"/>
    </row>
    <row r="1349" spans="1:4" ht="24.95" customHeight="1">
      <c r="A1349" s="35"/>
      <c r="B1349" s="35"/>
      <c r="C1349" s="35"/>
      <c r="D1349" s="35"/>
    </row>
  </sheetData>
  <mergeCells count="2">
    <mergeCell ref="A1:D1"/>
    <mergeCell ref="A2:D2"/>
  </mergeCells>
  <phoneticPr fontId="2" type="noConversion"/>
  <pageMargins left="0.7" right="0.7" top="0.75" bottom="0.75" header="0.3" footer="0.3"/>
  <ignoredErrors>
    <ignoredError sqref="B71 D13 B13 B8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Zeros="0" topLeftCell="A55" zoomScaleNormal="100" workbookViewId="0">
      <selection activeCell="B68" sqref="B68"/>
    </sheetView>
  </sheetViews>
  <sheetFormatPr defaultColWidth="12.125" defaultRowHeight="24.95" customHeight="1"/>
  <cols>
    <col min="1" max="1" width="64.5" style="17" customWidth="1"/>
    <col min="2" max="2" width="22.875" style="17" customWidth="1"/>
    <col min="3" max="252" width="12.125" style="10"/>
    <col min="253" max="253" width="9.5" style="10" customWidth="1"/>
    <col min="254" max="254" width="34.75" style="10" customWidth="1"/>
    <col min="255" max="258" width="19.625" style="10" customWidth="1"/>
    <col min="259" max="508" width="12.125" style="10"/>
    <col min="509" max="509" width="9.5" style="10" customWidth="1"/>
    <col min="510" max="510" width="34.75" style="10" customWidth="1"/>
    <col min="511" max="514" width="19.625" style="10" customWidth="1"/>
    <col min="515" max="764" width="12.125" style="10"/>
    <col min="765" max="765" width="9.5" style="10" customWidth="1"/>
    <col min="766" max="766" width="34.75" style="10" customWidth="1"/>
    <col min="767" max="770" width="19.625" style="10" customWidth="1"/>
    <col min="771" max="1020" width="12.125" style="10"/>
    <col min="1021" max="1021" width="9.5" style="10" customWidth="1"/>
    <col min="1022" max="1022" width="34.75" style="10" customWidth="1"/>
    <col min="1023" max="1026" width="19.625" style="10" customWidth="1"/>
    <col min="1027" max="1276" width="12.125" style="10"/>
    <col min="1277" max="1277" width="9.5" style="10" customWidth="1"/>
    <col min="1278" max="1278" width="34.75" style="10" customWidth="1"/>
    <col min="1279" max="1282" width="19.625" style="10" customWidth="1"/>
    <col min="1283" max="1532" width="12.125" style="10"/>
    <col min="1533" max="1533" width="9.5" style="10" customWidth="1"/>
    <col min="1534" max="1534" width="34.75" style="10" customWidth="1"/>
    <col min="1535" max="1538" width="19.625" style="10" customWidth="1"/>
    <col min="1539" max="1788" width="12.125" style="10"/>
    <col min="1789" max="1789" width="9.5" style="10" customWidth="1"/>
    <col min="1790" max="1790" width="34.75" style="10" customWidth="1"/>
    <col min="1791" max="1794" width="19.625" style="10" customWidth="1"/>
    <col min="1795" max="2044" width="12.125" style="10"/>
    <col min="2045" max="2045" width="9.5" style="10" customWidth="1"/>
    <col min="2046" max="2046" width="34.75" style="10" customWidth="1"/>
    <col min="2047" max="2050" width="19.625" style="10" customWidth="1"/>
    <col min="2051" max="2300" width="12.125" style="10"/>
    <col min="2301" max="2301" width="9.5" style="10" customWidth="1"/>
    <col min="2302" max="2302" width="34.75" style="10" customWidth="1"/>
    <col min="2303" max="2306" width="19.625" style="10" customWidth="1"/>
    <col min="2307" max="2556" width="12.125" style="10"/>
    <col min="2557" max="2557" width="9.5" style="10" customWidth="1"/>
    <col min="2558" max="2558" width="34.75" style="10" customWidth="1"/>
    <col min="2559" max="2562" width="19.625" style="10" customWidth="1"/>
    <col min="2563" max="2812" width="12.125" style="10"/>
    <col min="2813" max="2813" width="9.5" style="10" customWidth="1"/>
    <col min="2814" max="2814" width="34.75" style="10" customWidth="1"/>
    <col min="2815" max="2818" width="19.625" style="10" customWidth="1"/>
    <col min="2819" max="3068" width="12.125" style="10"/>
    <col min="3069" max="3069" width="9.5" style="10" customWidth="1"/>
    <col min="3070" max="3070" width="34.75" style="10" customWidth="1"/>
    <col min="3071" max="3074" width="19.625" style="10" customWidth="1"/>
    <col min="3075" max="3324" width="12.125" style="10"/>
    <col min="3325" max="3325" width="9.5" style="10" customWidth="1"/>
    <col min="3326" max="3326" width="34.75" style="10" customWidth="1"/>
    <col min="3327" max="3330" width="19.625" style="10" customWidth="1"/>
    <col min="3331" max="3580" width="12.125" style="10"/>
    <col min="3581" max="3581" width="9.5" style="10" customWidth="1"/>
    <col min="3582" max="3582" width="34.75" style="10" customWidth="1"/>
    <col min="3583" max="3586" width="19.625" style="10" customWidth="1"/>
    <col min="3587" max="3836" width="12.125" style="10"/>
    <col min="3837" max="3837" width="9.5" style="10" customWidth="1"/>
    <col min="3838" max="3838" width="34.75" style="10" customWidth="1"/>
    <col min="3839" max="3842" width="19.625" style="10" customWidth="1"/>
    <col min="3843" max="4092" width="12.125" style="10"/>
    <col min="4093" max="4093" width="9.5" style="10" customWidth="1"/>
    <col min="4094" max="4094" width="34.75" style="10" customWidth="1"/>
    <col min="4095" max="4098" width="19.625" style="10" customWidth="1"/>
    <col min="4099" max="4348" width="12.125" style="10"/>
    <col min="4349" max="4349" width="9.5" style="10" customWidth="1"/>
    <col min="4350" max="4350" width="34.75" style="10" customWidth="1"/>
    <col min="4351" max="4354" width="19.625" style="10" customWidth="1"/>
    <col min="4355" max="4604" width="12.125" style="10"/>
    <col min="4605" max="4605" width="9.5" style="10" customWidth="1"/>
    <col min="4606" max="4606" width="34.75" style="10" customWidth="1"/>
    <col min="4607" max="4610" width="19.625" style="10" customWidth="1"/>
    <col min="4611" max="4860" width="12.125" style="10"/>
    <col min="4861" max="4861" width="9.5" style="10" customWidth="1"/>
    <col min="4862" max="4862" width="34.75" style="10" customWidth="1"/>
    <col min="4863" max="4866" width="19.625" style="10" customWidth="1"/>
    <col min="4867" max="5116" width="12.125" style="10"/>
    <col min="5117" max="5117" width="9.5" style="10" customWidth="1"/>
    <col min="5118" max="5118" width="34.75" style="10" customWidth="1"/>
    <col min="5119" max="5122" width="19.625" style="10" customWidth="1"/>
    <col min="5123" max="5372" width="12.125" style="10"/>
    <col min="5373" max="5373" width="9.5" style="10" customWidth="1"/>
    <col min="5374" max="5374" width="34.75" style="10" customWidth="1"/>
    <col min="5375" max="5378" width="19.625" style="10" customWidth="1"/>
    <col min="5379" max="5628" width="12.125" style="10"/>
    <col min="5629" max="5629" width="9.5" style="10" customWidth="1"/>
    <col min="5630" max="5630" width="34.75" style="10" customWidth="1"/>
    <col min="5631" max="5634" width="19.625" style="10" customWidth="1"/>
    <col min="5635" max="5884" width="12.125" style="10"/>
    <col min="5885" max="5885" width="9.5" style="10" customWidth="1"/>
    <col min="5886" max="5886" width="34.75" style="10" customWidth="1"/>
    <col min="5887" max="5890" width="19.625" style="10" customWidth="1"/>
    <col min="5891" max="6140" width="12.125" style="10"/>
    <col min="6141" max="6141" width="9.5" style="10" customWidth="1"/>
    <col min="6142" max="6142" width="34.75" style="10" customWidth="1"/>
    <col min="6143" max="6146" width="19.625" style="10" customWidth="1"/>
    <col min="6147" max="6396" width="12.125" style="10"/>
    <col min="6397" max="6397" width="9.5" style="10" customWidth="1"/>
    <col min="6398" max="6398" width="34.75" style="10" customWidth="1"/>
    <col min="6399" max="6402" width="19.625" style="10" customWidth="1"/>
    <col min="6403" max="6652" width="12.125" style="10"/>
    <col min="6653" max="6653" width="9.5" style="10" customWidth="1"/>
    <col min="6654" max="6654" width="34.75" style="10" customWidth="1"/>
    <col min="6655" max="6658" width="19.625" style="10" customWidth="1"/>
    <col min="6659" max="6908" width="12.125" style="10"/>
    <col min="6909" max="6909" width="9.5" style="10" customWidth="1"/>
    <col min="6910" max="6910" width="34.75" style="10" customWidth="1"/>
    <col min="6911" max="6914" width="19.625" style="10" customWidth="1"/>
    <col min="6915" max="7164" width="12.125" style="10"/>
    <col min="7165" max="7165" width="9.5" style="10" customWidth="1"/>
    <col min="7166" max="7166" width="34.75" style="10" customWidth="1"/>
    <col min="7167" max="7170" width="19.625" style="10" customWidth="1"/>
    <col min="7171" max="7420" width="12.125" style="10"/>
    <col min="7421" max="7421" width="9.5" style="10" customWidth="1"/>
    <col min="7422" max="7422" width="34.75" style="10" customWidth="1"/>
    <col min="7423" max="7426" width="19.625" style="10" customWidth="1"/>
    <col min="7427" max="7676" width="12.125" style="10"/>
    <col min="7677" max="7677" width="9.5" style="10" customWidth="1"/>
    <col min="7678" max="7678" width="34.75" style="10" customWidth="1"/>
    <col min="7679" max="7682" width="19.625" style="10" customWidth="1"/>
    <col min="7683" max="7932" width="12.125" style="10"/>
    <col min="7933" max="7933" width="9.5" style="10" customWidth="1"/>
    <col min="7934" max="7934" width="34.75" style="10" customWidth="1"/>
    <col min="7935" max="7938" width="19.625" style="10" customWidth="1"/>
    <col min="7939" max="8188" width="12.125" style="10"/>
    <col min="8189" max="8189" width="9.5" style="10" customWidth="1"/>
    <col min="8190" max="8190" width="34.75" style="10" customWidth="1"/>
    <col min="8191" max="8194" width="19.625" style="10" customWidth="1"/>
    <col min="8195" max="8444" width="12.125" style="10"/>
    <col min="8445" max="8445" width="9.5" style="10" customWidth="1"/>
    <col min="8446" max="8446" width="34.75" style="10" customWidth="1"/>
    <col min="8447" max="8450" width="19.625" style="10" customWidth="1"/>
    <col min="8451" max="8700" width="12.125" style="10"/>
    <col min="8701" max="8701" width="9.5" style="10" customWidth="1"/>
    <col min="8702" max="8702" width="34.75" style="10" customWidth="1"/>
    <col min="8703" max="8706" width="19.625" style="10" customWidth="1"/>
    <col min="8707" max="8956" width="12.125" style="10"/>
    <col min="8957" max="8957" width="9.5" style="10" customWidth="1"/>
    <col min="8958" max="8958" width="34.75" style="10" customWidth="1"/>
    <col min="8959" max="8962" width="19.625" style="10" customWidth="1"/>
    <col min="8963" max="9212" width="12.125" style="10"/>
    <col min="9213" max="9213" width="9.5" style="10" customWidth="1"/>
    <col min="9214" max="9214" width="34.75" style="10" customWidth="1"/>
    <col min="9215" max="9218" width="19.625" style="10" customWidth="1"/>
    <col min="9219" max="9468" width="12.125" style="10"/>
    <col min="9469" max="9469" width="9.5" style="10" customWidth="1"/>
    <col min="9470" max="9470" width="34.75" style="10" customWidth="1"/>
    <col min="9471" max="9474" width="19.625" style="10" customWidth="1"/>
    <col min="9475" max="9724" width="12.125" style="10"/>
    <col min="9725" max="9725" width="9.5" style="10" customWidth="1"/>
    <col min="9726" max="9726" width="34.75" style="10" customWidth="1"/>
    <col min="9727" max="9730" width="19.625" style="10" customWidth="1"/>
    <col min="9731" max="9980" width="12.125" style="10"/>
    <col min="9981" max="9981" width="9.5" style="10" customWidth="1"/>
    <col min="9982" max="9982" width="34.75" style="10" customWidth="1"/>
    <col min="9983" max="9986" width="19.625" style="10" customWidth="1"/>
    <col min="9987" max="10236" width="12.125" style="10"/>
    <col min="10237" max="10237" width="9.5" style="10" customWidth="1"/>
    <col min="10238" max="10238" width="34.75" style="10" customWidth="1"/>
    <col min="10239" max="10242" width="19.625" style="10" customWidth="1"/>
    <col min="10243" max="10492" width="12.125" style="10"/>
    <col min="10493" max="10493" width="9.5" style="10" customWidth="1"/>
    <col min="10494" max="10494" width="34.75" style="10" customWidth="1"/>
    <col min="10495" max="10498" width="19.625" style="10" customWidth="1"/>
    <col min="10499" max="10748" width="12.125" style="10"/>
    <col min="10749" max="10749" width="9.5" style="10" customWidth="1"/>
    <col min="10750" max="10750" width="34.75" style="10" customWidth="1"/>
    <col min="10751" max="10754" width="19.625" style="10" customWidth="1"/>
    <col min="10755" max="11004" width="12.125" style="10"/>
    <col min="11005" max="11005" width="9.5" style="10" customWidth="1"/>
    <col min="11006" max="11006" width="34.75" style="10" customWidth="1"/>
    <col min="11007" max="11010" width="19.625" style="10" customWidth="1"/>
    <col min="11011" max="11260" width="12.125" style="10"/>
    <col min="11261" max="11261" width="9.5" style="10" customWidth="1"/>
    <col min="11262" max="11262" width="34.75" style="10" customWidth="1"/>
    <col min="11263" max="11266" width="19.625" style="10" customWidth="1"/>
    <col min="11267" max="11516" width="12.125" style="10"/>
    <col min="11517" max="11517" width="9.5" style="10" customWidth="1"/>
    <col min="11518" max="11518" width="34.75" style="10" customWidth="1"/>
    <col min="11519" max="11522" width="19.625" style="10" customWidth="1"/>
    <col min="11523" max="11772" width="12.125" style="10"/>
    <col min="11773" max="11773" width="9.5" style="10" customWidth="1"/>
    <col min="11774" max="11774" width="34.75" style="10" customWidth="1"/>
    <col min="11775" max="11778" width="19.625" style="10" customWidth="1"/>
    <col min="11779" max="12028" width="12.125" style="10"/>
    <col min="12029" max="12029" width="9.5" style="10" customWidth="1"/>
    <col min="12030" max="12030" width="34.75" style="10" customWidth="1"/>
    <col min="12031" max="12034" width="19.625" style="10" customWidth="1"/>
    <col min="12035" max="12284" width="12.125" style="10"/>
    <col min="12285" max="12285" width="9.5" style="10" customWidth="1"/>
    <col min="12286" max="12286" width="34.75" style="10" customWidth="1"/>
    <col min="12287" max="12290" width="19.625" style="10" customWidth="1"/>
    <col min="12291" max="12540" width="12.125" style="10"/>
    <col min="12541" max="12541" width="9.5" style="10" customWidth="1"/>
    <col min="12542" max="12542" width="34.75" style="10" customWidth="1"/>
    <col min="12543" max="12546" width="19.625" style="10" customWidth="1"/>
    <col min="12547" max="12796" width="12.125" style="10"/>
    <col min="12797" max="12797" width="9.5" style="10" customWidth="1"/>
    <col min="12798" max="12798" width="34.75" style="10" customWidth="1"/>
    <col min="12799" max="12802" width="19.625" style="10" customWidth="1"/>
    <col min="12803" max="13052" width="12.125" style="10"/>
    <col min="13053" max="13053" width="9.5" style="10" customWidth="1"/>
    <col min="13054" max="13054" width="34.75" style="10" customWidth="1"/>
    <col min="13055" max="13058" width="19.625" style="10" customWidth="1"/>
    <col min="13059" max="13308" width="12.125" style="10"/>
    <col min="13309" max="13309" width="9.5" style="10" customWidth="1"/>
    <col min="13310" max="13310" width="34.75" style="10" customWidth="1"/>
    <col min="13311" max="13314" width="19.625" style="10" customWidth="1"/>
    <col min="13315" max="13564" width="12.125" style="10"/>
    <col min="13565" max="13565" width="9.5" style="10" customWidth="1"/>
    <col min="13566" max="13566" width="34.75" style="10" customWidth="1"/>
    <col min="13567" max="13570" width="19.625" style="10" customWidth="1"/>
    <col min="13571" max="13820" width="12.125" style="10"/>
    <col min="13821" max="13821" width="9.5" style="10" customWidth="1"/>
    <col min="13822" max="13822" width="34.75" style="10" customWidth="1"/>
    <col min="13823" max="13826" width="19.625" style="10" customWidth="1"/>
    <col min="13827" max="14076" width="12.125" style="10"/>
    <col min="14077" max="14077" width="9.5" style="10" customWidth="1"/>
    <col min="14078" max="14078" width="34.75" style="10" customWidth="1"/>
    <col min="14079" max="14082" width="19.625" style="10" customWidth="1"/>
    <col min="14083" max="14332" width="12.125" style="10"/>
    <col min="14333" max="14333" width="9.5" style="10" customWidth="1"/>
    <col min="14334" max="14334" width="34.75" style="10" customWidth="1"/>
    <col min="14335" max="14338" width="19.625" style="10" customWidth="1"/>
    <col min="14339" max="14588" width="12.125" style="10"/>
    <col min="14589" max="14589" width="9.5" style="10" customWidth="1"/>
    <col min="14590" max="14590" width="34.75" style="10" customWidth="1"/>
    <col min="14591" max="14594" width="19.625" style="10" customWidth="1"/>
    <col min="14595" max="14844" width="12.125" style="10"/>
    <col min="14845" max="14845" width="9.5" style="10" customWidth="1"/>
    <col min="14846" max="14846" width="34.75" style="10" customWidth="1"/>
    <col min="14847" max="14850" width="19.625" style="10" customWidth="1"/>
    <col min="14851" max="15100" width="12.125" style="10"/>
    <col min="15101" max="15101" width="9.5" style="10" customWidth="1"/>
    <col min="15102" max="15102" width="34.75" style="10" customWidth="1"/>
    <col min="15103" max="15106" width="19.625" style="10" customWidth="1"/>
    <col min="15107" max="15356" width="12.125" style="10"/>
    <col min="15357" max="15357" width="9.5" style="10" customWidth="1"/>
    <col min="15358" max="15358" width="34.75" style="10" customWidth="1"/>
    <col min="15359" max="15362" width="19.625" style="10" customWidth="1"/>
    <col min="15363" max="15612" width="12.125" style="10"/>
    <col min="15613" max="15613" width="9.5" style="10" customWidth="1"/>
    <col min="15614" max="15614" width="34.75" style="10" customWidth="1"/>
    <col min="15615" max="15618" width="19.625" style="10" customWidth="1"/>
    <col min="15619" max="15868" width="12.125" style="10"/>
    <col min="15869" max="15869" width="9.5" style="10" customWidth="1"/>
    <col min="15870" max="15870" width="34.75" style="10" customWidth="1"/>
    <col min="15871" max="15874" width="19.625" style="10" customWidth="1"/>
    <col min="15875" max="16124" width="12.125" style="10"/>
    <col min="16125" max="16125" width="9.5" style="10" customWidth="1"/>
    <col min="16126" max="16126" width="34.75" style="10" customWidth="1"/>
    <col min="16127" max="16130" width="19.625" style="10" customWidth="1"/>
    <col min="16131" max="16384" width="12.125" style="10"/>
  </cols>
  <sheetData>
    <row r="1" spans="1:2" ht="41.25" customHeight="1">
      <c r="A1" s="132" t="s">
        <v>2170</v>
      </c>
      <c r="B1" s="132"/>
    </row>
    <row r="2" spans="1:2" ht="24.95" customHeight="1">
      <c r="A2" s="11"/>
      <c r="B2" s="12" t="s">
        <v>15</v>
      </c>
    </row>
    <row r="3" spans="1:2" ht="24.95" customHeight="1">
      <c r="A3" s="83" t="s">
        <v>1564</v>
      </c>
      <c r="B3" s="83" t="s">
        <v>1565</v>
      </c>
    </row>
    <row r="4" spans="1:2" ht="24.95" customHeight="1">
      <c r="A4" s="84" t="s">
        <v>1505</v>
      </c>
      <c r="B4" s="85">
        <v>228868</v>
      </c>
    </row>
    <row r="5" spans="1:2" ht="24.95" customHeight="1">
      <c r="A5" s="86" t="s">
        <v>1506</v>
      </c>
      <c r="B5" s="85">
        <v>155386</v>
      </c>
    </row>
    <row r="6" spans="1:2" ht="24.95" customHeight="1">
      <c r="A6" s="86" t="s">
        <v>1507</v>
      </c>
      <c r="B6" s="85">
        <v>32786</v>
      </c>
    </row>
    <row r="7" spans="1:2" ht="24.95" customHeight="1">
      <c r="A7" s="86" t="s">
        <v>1508</v>
      </c>
      <c r="B7" s="85">
        <v>20746</v>
      </c>
    </row>
    <row r="8" spans="1:2" ht="24.95" customHeight="1">
      <c r="A8" s="86" t="s">
        <v>1509</v>
      </c>
      <c r="B8" s="85">
        <v>19950</v>
      </c>
    </row>
    <row r="9" spans="1:2" ht="24.95" customHeight="1">
      <c r="A9" s="84" t="s">
        <v>1510</v>
      </c>
      <c r="B9" s="85">
        <v>73978</v>
      </c>
    </row>
    <row r="10" spans="1:2" ht="24.95" customHeight="1">
      <c r="A10" s="86" t="s">
        <v>1511</v>
      </c>
      <c r="B10" s="85">
        <v>27791</v>
      </c>
    </row>
    <row r="11" spans="1:2" ht="24.95" customHeight="1">
      <c r="A11" s="86" t="s">
        <v>1512</v>
      </c>
      <c r="B11" s="85">
        <v>262</v>
      </c>
    </row>
    <row r="12" spans="1:2" ht="24.95" customHeight="1">
      <c r="A12" s="86" t="s">
        <v>1513</v>
      </c>
      <c r="B12" s="85">
        <v>559</v>
      </c>
    </row>
    <row r="13" spans="1:2" ht="24.95" customHeight="1">
      <c r="A13" s="86" t="s">
        <v>1514</v>
      </c>
      <c r="B13" s="85">
        <v>51</v>
      </c>
    </row>
    <row r="14" spans="1:2" ht="24.95" customHeight="1">
      <c r="A14" s="86" t="s">
        <v>1515</v>
      </c>
      <c r="B14" s="85">
        <v>10946</v>
      </c>
    </row>
    <row r="15" spans="1:2" ht="24.95" customHeight="1">
      <c r="A15" s="86" t="s">
        <v>1516</v>
      </c>
      <c r="B15" s="85">
        <v>1164</v>
      </c>
    </row>
    <row r="16" spans="1:2" ht="24.95" customHeight="1">
      <c r="A16" s="86" t="s">
        <v>1517</v>
      </c>
      <c r="B16" s="85">
        <v>9</v>
      </c>
    </row>
    <row r="17" spans="1:2" ht="24.95" customHeight="1">
      <c r="A17" s="86" t="s">
        <v>1518</v>
      </c>
      <c r="B17" s="85">
        <v>3400</v>
      </c>
    </row>
    <row r="18" spans="1:2" ht="24.95" customHeight="1">
      <c r="A18" s="86" t="s">
        <v>1519</v>
      </c>
      <c r="B18" s="85">
        <v>1172</v>
      </c>
    </row>
    <row r="19" spans="1:2" ht="24.95" customHeight="1">
      <c r="A19" s="86" t="s">
        <v>1520</v>
      </c>
      <c r="B19" s="85">
        <v>28624</v>
      </c>
    </row>
    <row r="20" spans="1:2" ht="24.95" customHeight="1">
      <c r="A20" s="84" t="s">
        <v>1521</v>
      </c>
      <c r="B20" s="85">
        <v>67</v>
      </c>
    </row>
    <row r="21" spans="1:2" ht="24.95" customHeight="1">
      <c r="A21" s="86" t="s">
        <v>1522</v>
      </c>
      <c r="B21" s="85"/>
    </row>
    <row r="22" spans="1:2" ht="24.95" customHeight="1">
      <c r="A22" s="86" t="s">
        <v>1523</v>
      </c>
      <c r="B22" s="85"/>
    </row>
    <row r="23" spans="1:2" ht="24.95" customHeight="1">
      <c r="A23" s="86" t="s">
        <v>1524</v>
      </c>
      <c r="B23" s="85"/>
    </row>
    <row r="24" spans="1:2" ht="24.95" customHeight="1">
      <c r="A24" s="86" t="s">
        <v>1525</v>
      </c>
      <c r="B24" s="85"/>
    </row>
    <row r="25" spans="1:2" ht="24.95" customHeight="1">
      <c r="A25" s="86" t="s">
        <v>1526</v>
      </c>
      <c r="B25" s="85">
        <v>67</v>
      </c>
    </row>
    <row r="26" spans="1:2" ht="24.95" customHeight="1">
      <c r="A26" s="86" t="s">
        <v>1527</v>
      </c>
      <c r="B26" s="85"/>
    </row>
    <row r="27" spans="1:2" ht="24.95" customHeight="1">
      <c r="A27" s="86" t="s">
        <v>1528</v>
      </c>
      <c r="B27" s="85"/>
    </row>
    <row r="28" spans="1:2" ht="24.95" customHeight="1">
      <c r="A28" s="84" t="s">
        <v>1529</v>
      </c>
      <c r="B28" s="85"/>
    </row>
    <row r="29" spans="1:2" ht="24.95" customHeight="1">
      <c r="A29" s="86" t="s">
        <v>1522</v>
      </c>
      <c r="B29" s="85"/>
    </row>
    <row r="30" spans="1:2" ht="24.95" customHeight="1">
      <c r="A30" s="86" t="s">
        <v>1523</v>
      </c>
      <c r="B30" s="85"/>
    </row>
    <row r="31" spans="1:2" ht="24.95" customHeight="1">
      <c r="A31" s="86" t="s">
        <v>1524</v>
      </c>
      <c r="B31" s="85"/>
    </row>
    <row r="32" spans="1:2" ht="24.95" customHeight="1">
      <c r="A32" s="86" t="s">
        <v>1526</v>
      </c>
      <c r="B32" s="85"/>
    </row>
    <row r="33" spans="1:2" ht="24.95" customHeight="1">
      <c r="A33" s="86" t="s">
        <v>1527</v>
      </c>
      <c r="B33" s="85"/>
    </row>
    <row r="34" spans="1:2" ht="24.95" customHeight="1">
      <c r="A34" s="86" t="s">
        <v>1528</v>
      </c>
      <c r="B34" s="85"/>
    </row>
    <row r="35" spans="1:2" ht="24.95" customHeight="1">
      <c r="A35" s="84" t="s">
        <v>1530</v>
      </c>
      <c r="B35" s="85">
        <v>343616</v>
      </c>
    </row>
    <row r="36" spans="1:2" ht="24.95" customHeight="1">
      <c r="A36" s="86" t="s">
        <v>1531</v>
      </c>
      <c r="B36" s="85">
        <v>295106</v>
      </c>
    </row>
    <row r="37" spans="1:2" ht="24.95" customHeight="1">
      <c r="A37" s="86" t="s">
        <v>1532</v>
      </c>
      <c r="B37" s="85">
        <v>48510</v>
      </c>
    </row>
    <row r="38" spans="1:2" ht="24.95" customHeight="1">
      <c r="A38" s="86" t="s">
        <v>1533</v>
      </c>
      <c r="B38" s="85"/>
    </row>
    <row r="39" spans="1:2" ht="24.95" customHeight="1">
      <c r="A39" s="84" t="s">
        <v>1534</v>
      </c>
      <c r="B39" s="85"/>
    </row>
    <row r="40" spans="1:2" ht="24.95" customHeight="1">
      <c r="A40" s="86" t="s">
        <v>1535</v>
      </c>
      <c r="B40" s="85"/>
    </row>
    <row r="41" spans="1:2" ht="24.95" customHeight="1">
      <c r="A41" s="86" t="s">
        <v>1536</v>
      </c>
      <c r="B41" s="85"/>
    </row>
    <row r="42" spans="1:2" ht="24.95" customHeight="1">
      <c r="A42" s="84" t="s">
        <v>1537</v>
      </c>
      <c r="B42" s="85"/>
    </row>
    <row r="43" spans="1:2" ht="24.95" customHeight="1">
      <c r="A43" s="86" t="s">
        <v>1538</v>
      </c>
      <c r="B43" s="85"/>
    </row>
    <row r="44" spans="1:2" ht="24.95" customHeight="1">
      <c r="A44" s="86" t="s">
        <v>1539</v>
      </c>
      <c r="B44" s="85"/>
    </row>
    <row r="45" spans="1:2" ht="24.95" customHeight="1">
      <c r="A45" s="86" t="s">
        <v>1540</v>
      </c>
      <c r="B45" s="85"/>
    </row>
    <row r="46" spans="1:2" ht="24.95" customHeight="1">
      <c r="A46" s="84" t="s">
        <v>1541</v>
      </c>
      <c r="B46" s="85"/>
    </row>
    <row r="47" spans="1:2" ht="24.95" customHeight="1">
      <c r="A47" s="86" t="s">
        <v>1542</v>
      </c>
      <c r="B47" s="85"/>
    </row>
    <row r="48" spans="1:2" ht="24.95" customHeight="1">
      <c r="A48" s="86" t="s">
        <v>1543</v>
      </c>
      <c r="B48" s="85"/>
    </row>
    <row r="49" spans="1:2" ht="24.95" customHeight="1">
      <c r="A49" s="84" t="s">
        <v>1544</v>
      </c>
      <c r="B49" s="85">
        <v>58787</v>
      </c>
    </row>
    <row r="50" spans="1:2" ht="24.95" customHeight="1">
      <c r="A50" s="86" t="s">
        <v>1545</v>
      </c>
      <c r="B50" s="85">
        <v>15391</v>
      </c>
    </row>
    <row r="51" spans="1:2" ht="24.95" customHeight="1">
      <c r="A51" s="86" t="s">
        <v>1546</v>
      </c>
      <c r="B51" s="85">
        <v>3846</v>
      </c>
    </row>
    <row r="52" spans="1:2" ht="24.95" customHeight="1">
      <c r="A52" s="86" t="s">
        <v>1547</v>
      </c>
      <c r="B52" s="85">
        <v>11</v>
      </c>
    </row>
    <row r="53" spans="1:2" ht="24.95" customHeight="1">
      <c r="A53" s="86" t="s">
        <v>1548</v>
      </c>
      <c r="B53" s="85">
        <v>24283</v>
      </c>
    </row>
    <row r="54" spans="1:2" ht="24.95" customHeight="1">
      <c r="A54" s="86" t="s">
        <v>1549</v>
      </c>
      <c r="B54" s="85">
        <v>15256</v>
      </c>
    </row>
    <row r="55" spans="1:2" ht="24.95" customHeight="1">
      <c r="A55" s="84" t="s">
        <v>1550</v>
      </c>
      <c r="B55" s="85"/>
    </row>
    <row r="56" spans="1:2" ht="24.95" customHeight="1">
      <c r="A56" s="86" t="s">
        <v>1551</v>
      </c>
      <c r="B56" s="85"/>
    </row>
    <row r="57" spans="1:2" ht="24.95" customHeight="1">
      <c r="A57" s="86" t="s">
        <v>1552</v>
      </c>
      <c r="B57" s="85"/>
    </row>
    <row r="58" spans="1:2" ht="24.95" customHeight="1">
      <c r="A58" s="84" t="s">
        <v>1553</v>
      </c>
      <c r="B58" s="85"/>
    </row>
    <row r="59" spans="1:2" ht="24.95" customHeight="1">
      <c r="A59" s="86" t="s">
        <v>1554</v>
      </c>
      <c r="B59" s="85"/>
    </row>
    <row r="60" spans="1:2" ht="24.95" customHeight="1">
      <c r="A60" s="86" t="s">
        <v>1555</v>
      </c>
      <c r="B60" s="85"/>
    </row>
    <row r="61" spans="1:2" ht="24.95" customHeight="1">
      <c r="A61" s="86" t="s">
        <v>1556</v>
      </c>
      <c r="B61" s="85"/>
    </row>
    <row r="62" spans="1:2" ht="24.95" customHeight="1">
      <c r="A62" s="86" t="s">
        <v>1557</v>
      </c>
      <c r="B62" s="85"/>
    </row>
    <row r="63" spans="1:2" ht="24.95" customHeight="1">
      <c r="A63" s="84" t="s">
        <v>1558</v>
      </c>
      <c r="B63" s="85">
        <v>5610</v>
      </c>
    </row>
    <row r="64" spans="1:2" ht="24.95" customHeight="1">
      <c r="A64" s="86" t="s">
        <v>1559</v>
      </c>
      <c r="B64" s="85"/>
    </row>
    <row r="65" spans="1:2" ht="24.95" customHeight="1">
      <c r="A65" s="86" t="s">
        <v>1560</v>
      </c>
      <c r="B65" s="85"/>
    </row>
    <row r="66" spans="1:2" ht="24.95" customHeight="1">
      <c r="A66" s="86" t="s">
        <v>1561</v>
      </c>
      <c r="B66" s="85"/>
    </row>
    <row r="67" spans="1:2" ht="24.95" customHeight="1">
      <c r="A67" s="86" t="s">
        <v>1562</v>
      </c>
      <c r="B67" s="85">
        <v>5610</v>
      </c>
    </row>
    <row r="68" spans="1:2" ht="24.95" customHeight="1">
      <c r="A68" s="83" t="s">
        <v>1563</v>
      </c>
      <c r="B68" s="87">
        <f>B63+B58+B55+B49+B46+B42+B35+B28+B20+B9+B4</f>
        <v>710926</v>
      </c>
    </row>
    <row r="69" spans="1:2" ht="24.95" customHeight="1">
      <c r="B69" s="65"/>
    </row>
  </sheetData>
  <mergeCells count="1">
    <mergeCell ref="A1:B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5" workbookViewId="0">
      <selection activeCell="F29" sqref="F29"/>
    </sheetView>
  </sheetViews>
  <sheetFormatPr defaultRowHeight="13.5"/>
  <cols>
    <col min="1" max="1" width="37.75" style="1" customWidth="1"/>
    <col min="2" max="6" width="13" style="1" customWidth="1"/>
    <col min="7" max="7" width="22.625" style="1" customWidth="1"/>
    <col min="8" max="16384" width="9" style="1"/>
  </cols>
  <sheetData>
    <row r="1" spans="1:7" ht="24.95" customHeight="1">
      <c r="A1" s="128" t="s">
        <v>1503</v>
      </c>
      <c r="B1" s="128"/>
      <c r="C1" s="128"/>
      <c r="D1" s="128"/>
      <c r="E1" s="128"/>
      <c r="F1" s="128"/>
    </row>
    <row r="2" spans="1:7" ht="24.95" customHeight="1">
      <c r="A2" s="2"/>
      <c r="B2" s="2"/>
      <c r="C2" s="2"/>
      <c r="D2" s="2"/>
      <c r="F2" s="113" t="s">
        <v>2163</v>
      </c>
    </row>
    <row r="3" spans="1:7" s="6" customFormat="1" ht="24.95" customHeight="1">
      <c r="A3" s="5" t="s">
        <v>2</v>
      </c>
      <c r="B3" s="5" t="s">
        <v>3</v>
      </c>
      <c r="C3" s="5" t="s">
        <v>4</v>
      </c>
      <c r="D3" s="5" t="s">
        <v>5</v>
      </c>
      <c r="E3" s="114" t="s">
        <v>2161</v>
      </c>
      <c r="F3" s="114" t="s">
        <v>2162</v>
      </c>
      <c r="G3" s="1"/>
    </row>
    <row r="4" spans="1:7" ht="24.95" customHeight="1">
      <c r="A4" s="3" t="s">
        <v>0</v>
      </c>
      <c r="B4" s="82">
        <f>SUM(B5:B21)</f>
        <v>186000</v>
      </c>
      <c r="C4" s="82">
        <f>SUM(C5:C21)</f>
        <v>186000</v>
      </c>
      <c r="D4" s="71">
        <f>SUM(D5:D21)</f>
        <v>186686</v>
      </c>
      <c r="E4" s="115">
        <f>D4/C4*100</f>
        <v>100.36881720430108</v>
      </c>
      <c r="F4" s="118">
        <v>105.46576201479003</v>
      </c>
    </row>
    <row r="5" spans="1:7" ht="24.95" customHeight="1">
      <c r="A5" s="4" t="s">
        <v>1480</v>
      </c>
      <c r="B5" s="82">
        <v>94921</v>
      </c>
      <c r="C5" s="82">
        <v>94921</v>
      </c>
      <c r="D5" s="71">
        <v>81356</v>
      </c>
      <c r="E5" s="115">
        <f t="shared" ref="E5:E29" si="0">D5/C5*100</f>
        <v>85.709168677110441</v>
      </c>
      <c r="F5" s="118">
        <v>88.420823823497443</v>
      </c>
    </row>
    <row r="6" spans="1:7" ht="24.95" customHeight="1">
      <c r="A6" s="4" t="s">
        <v>1481</v>
      </c>
      <c r="B6" s="82"/>
      <c r="C6" s="82"/>
      <c r="D6" s="71"/>
      <c r="E6" s="115"/>
      <c r="F6" s="118"/>
    </row>
    <row r="7" spans="1:7" ht="24.95" customHeight="1">
      <c r="A7" s="4" t="s">
        <v>1482</v>
      </c>
      <c r="B7" s="82">
        <v>12897</v>
      </c>
      <c r="C7" s="82">
        <v>12897</v>
      </c>
      <c r="D7" s="71">
        <v>15485</v>
      </c>
      <c r="E7" s="115">
        <f t="shared" si="0"/>
        <v>120.06668217414902</v>
      </c>
      <c r="F7" s="118">
        <v>133.00979213193608</v>
      </c>
    </row>
    <row r="8" spans="1:7" ht="24.95" customHeight="1">
      <c r="A8" s="4" t="s">
        <v>1483</v>
      </c>
      <c r="B8" s="82"/>
      <c r="C8" s="82"/>
      <c r="D8" s="71"/>
      <c r="E8" s="115"/>
      <c r="F8" s="118"/>
    </row>
    <row r="9" spans="1:7" ht="24.95" customHeight="1">
      <c r="A9" s="4" t="s">
        <v>1484</v>
      </c>
      <c r="B9" s="82">
        <v>6048</v>
      </c>
      <c r="C9" s="82">
        <v>6048</v>
      </c>
      <c r="D9" s="71">
        <v>3195</v>
      </c>
      <c r="E9" s="115">
        <f t="shared" si="0"/>
        <v>52.827380952380956</v>
      </c>
      <c r="F9" s="118">
        <v>55.095706156233838</v>
      </c>
    </row>
    <row r="10" spans="1:7" ht="24.95" customHeight="1">
      <c r="A10" s="4" t="s">
        <v>1485</v>
      </c>
      <c r="B10" s="82">
        <v>9006</v>
      </c>
      <c r="C10" s="82">
        <v>9006</v>
      </c>
      <c r="D10" s="71">
        <v>9901</v>
      </c>
      <c r="E10" s="115">
        <f t="shared" si="0"/>
        <v>109.93781923162335</v>
      </c>
      <c r="F10" s="118">
        <v>114.98083846243176</v>
      </c>
    </row>
    <row r="11" spans="1:7" ht="24.95" customHeight="1">
      <c r="A11" s="4" t="s">
        <v>1486</v>
      </c>
      <c r="B11" s="82">
        <v>21878</v>
      </c>
      <c r="C11" s="82">
        <v>21878</v>
      </c>
      <c r="D11" s="71">
        <v>18436</v>
      </c>
      <c r="E11" s="115">
        <f t="shared" si="0"/>
        <v>84.267300484504986</v>
      </c>
      <c r="F11" s="118">
        <v>87.469753760022769</v>
      </c>
    </row>
    <row r="12" spans="1:7" ht="24.95" customHeight="1">
      <c r="A12" s="4" t="s">
        <v>1487</v>
      </c>
      <c r="B12" s="82">
        <v>6432</v>
      </c>
      <c r="C12" s="82">
        <v>6432</v>
      </c>
      <c r="D12" s="71">
        <v>9503</v>
      </c>
      <c r="E12" s="115">
        <f t="shared" si="0"/>
        <v>147.74564676616916</v>
      </c>
      <c r="F12" s="118">
        <v>160.84969532836831</v>
      </c>
    </row>
    <row r="13" spans="1:7" ht="24.95" customHeight="1">
      <c r="A13" s="4" t="s">
        <v>1488</v>
      </c>
      <c r="B13" s="82">
        <v>6383</v>
      </c>
      <c r="C13" s="82">
        <v>6383</v>
      </c>
      <c r="D13" s="71">
        <v>7009</v>
      </c>
      <c r="E13" s="115">
        <f t="shared" si="0"/>
        <v>109.8073006423312</v>
      </c>
      <c r="F13" s="118">
        <v>112.48595731022309</v>
      </c>
    </row>
    <row r="14" spans="1:7" ht="24.95" customHeight="1">
      <c r="A14" s="4" t="s">
        <v>1489</v>
      </c>
      <c r="B14" s="82">
        <v>9919</v>
      </c>
      <c r="C14" s="82">
        <v>9919</v>
      </c>
      <c r="D14" s="71">
        <v>14457</v>
      </c>
      <c r="E14" s="115">
        <f t="shared" si="0"/>
        <v>145.75057969553382</v>
      </c>
      <c r="F14" s="118">
        <v>160.29493291939238</v>
      </c>
    </row>
    <row r="15" spans="1:7" ht="24.95" customHeight="1">
      <c r="A15" s="4" t="s">
        <v>1490</v>
      </c>
      <c r="B15" s="82">
        <v>7918</v>
      </c>
      <c r="C15" s="82">
        <v>7918</v>
      </c>
      <c r="D15" s="71">
        <v>12564</v>
      </c>
      <c r="E15" s="115">
        <f t="shared" si="0"/>
        <v>158.67643344278858</v>
      </c>
      <c r="F15" s="118">
        <v>189.67391304347828</v>
      </c>
    </row>
    <row r="16" spans="1:7" ht="24.95" customHeight="1">
      <c r="A16" s="4" t="s">
        <v>1491</v>
      </c>
      <c r="B16" s="82">
        <v>1812</v>
      </c>
      <c r="C16" s="82">
        <v>1812</v>
      </c>
      <c r="D16" s="71">
        <v>1998</v>
      </c>
      <c r="E16" s="115">
        <f t="shared" si="0"/>
        <v>110.26490066225165</v>
      </c>
      <c r="F16" s="118">
        <v>112.12121212121211</v>
      </c>
    </row>
    <row r="17" spans="1:6" ht="24.95" customHeight="1">
      <c r="A17" s="4" t="s">
        <v>1492</v>
      </c>
      <c r="B17" s="82"/>
      <c r="C17" s="82"/>
      <c r="D17" s="71">
        <v>1448</v>
      </c>
      <c r="E17" s="115"/>
      <c r="F17" s="118"/>
    </row>
    <row r="18" spans="1:6" ht="24.95" customHeight="1">
      <c r="A18" s="4" t="s">
        <v>1493</v>
      </c>
      <c r="B18" s="82">
        <v>6114</v>
      </c>
      <c r="C18" s="82">
        <v>6114</v>
      </c>
      <c r="D18" s="71">
        <v>7633</v>
      </c>
      <c r="E18" s="115">
        <f t="shared" si="0"/>
        <v>124.84461890742557</v>
      </c>
      <c r="F18" s="118">
        <v>125.77030812324929</v>
      </c>
    </row>
    <row r="19" spans="1:6" ht="24.95" customHeight="1">
      <c r="A19" s="4" t="s">
        <v>1494</v>
      </c>
      <c r="B19" s="82"/>
      <c r="C19" s="82"/>
      <c r="D19" s="71"/>
      <c r="E19" s="115"/>
      <c r="F19" s="118"/>
    </row>
    <row r="20" spans="1:6" ht="24.95" customHeight="1">
      <c r="A20" s="4" t="s">
        <v>1495</v>
      </c>
      <c r="B20" s="82">
        <v>2482</v>
      </c>
      <c r="C20" s="82">
        <v>2482</v>
      </c>
      <c r="D20" s="71">
        <v>3698</v>
      </c>
      <c r="E20" s="115">
        <f t="shared" si="0"/>
        <v>148.99274778404512</v>
      </c>
      <c r="F20" s="118">
        <v>165.16301920500223</v>
      </c>
    </row>
    <row r="21" spans="1:6" ht="24.95" customHeight="1">
      <c r="A21" s="4" t="s">
        <v>1496</v>
      </c>
      <c r="B21" s="82">
        <v>190</v>
      </c>
      <c r="C21" s="82">
        <v>190</v>
      </c>
      <c r="D21" s="71">
        <v>3</v>
      </c>
      <c r="E21" s="115">
        <f t="shared" si="0"/>
        <v>1.5789473684210527</v>
      </c>
      <c r="F21" s="118"/>
    </row>
    <row r="22" spans="1:6" ht="24.95" customHeight="1">
      <c r="A22" s="3" t="s">
        <v>1479</v>
      </c>
      <c r="B22" s="82">
        <f t="shared" ref="B22:C22" si="1">SUM(B23:B28)</f>
        <v>85000</v>
      </c>
      <c r="C22" s="82">
        <f t="shared" si="1"/>
        <v>85000</v>
      </c>
      <c r="D22" s="82">
        <f>SUM(D23:D28)</f>
        <v>85050</v>
      </c>
      <c r="E22" s="115">
        <f t="shared" si="0"/>
        <v>100.05882352941175</v>
      </c>
      <c r="F22" s="118">
        <v>105.15838670590271</v>
      </c>
    </row>
    <row r="23" spans="1:6" ht="24.95" customHeight="1">
      <c r="A23" s="4" t="s">
        <v>1497</v>
      </c>
      <c r="B23" s="82">
        <v>8900</v>
      </c>
      <c r="C23" s="82">
        <v>8900</v>
      </c>
      <c r="D23" s="82">
        <v>11769</v>
      </c>
      <c r="E23" s="115">
        <f t="shared" si="0"/>
        <v>132.23595505617979</v>
      </c>
      <c r="F23" s="118">
        <v>77.315727236893977</v>
      </c>
    </row>
    <row r="24" spans="1:6" ht="24.95" customHeight="1">
      <c r="A24" s="4" t="s">
        <v>1498</v>
      </c>
      <c r="B24" s="82">
        <v>15500</v>
      </c>
      <c r="C24" s="82">
        <v>15500</v>
      </c>
      <c r="D24" s="82">
        <v>16017</v>
      </c>
      <c r="E24" s="115">
        <f t="shared" si="0"/>
        <v>103.33548387096774</v>
      </c>
      <c r="F24" s="118">
        <v>83.683385579937308</v>
      </c>
    </row>
    <row r="25" spans="1:6" ht="24.95" customHeight="1">
      <c r="A25" s="4" t="s">
        <v>1499</v>
      </c>
      <c r="B25" s="82">
        <v>10400</v>
      </c>
      <c r="C25" s="82">
        <v>10400</v>
      </c>
      <c r="D25" s="82">
        <v>7528</v>
      </c>
      <c r="E25" s="115">
        <f t="shared" si="0"/>
        <v>72.384615384615387</v>
      </c>
      <c r="F25" s="118">
        <v>82.093784078516904</v>
      </c>
    </row>
    <row r="26" spans="1:6" ht="24.95" customHeight="1">
      <c r="A26" s="4" t="s">
        <v>1500</v>
      </c>
      <c r="B26" s="82">
        <v>8000</v>
      </c>
      <c r="C26" s="82">
        <v>8000</v>
      </c>
      <c r="D26" s="82">
        <v>28969</v>
      </c>
      <c r="E26" s="115">
        <f t="shared" si="0"/>
        <v>362.11250000000001</v>
      </c>
      <c r="F26" s="118">
        <v>124.39987976124019</v>
      </c>
    </row>
    <row r="27" spans="1:6" ht="24.75" customHeight="1">
      <c r="A27" s="4" t="s">
        <v>1501</v>
      </c>
      <c r="B27" s="82">
        <v>12000</v>
      </c>
      <c r="C27" s="82">
        <v>12000</v>
      </c>
      <c r="D27" s="82">
        <v>12776</v>
      </c>
      <c r="E27" s="115">
        <f t="shared" si="0"/>
        <v>106.46666666666667</v>
      </c>
      <c r="F27" s="118">
        <v>212.93333333333334</v>
      </c>
    </row>
    <row r="28" spans="1:6" ht="24.75" customHeight="1">
      <c r="A28" s="4" t="s">
        <v>1502</v>
      </c>
      <c r="B28" s="82">
        <v>30200</v>
      </c>
      <c r="C28" s="82">
        <v>30200</v>
      </c>
      <c r="D28" s="82">
        <v>7991</v>
      </c>
      <c r="E28" s="115">
        <f t="shared" si="0"/>
        <v>26.460264900662249</v>
      </c>
      <c r="F28" s="118">
        <v>99.1562228564338</v>
      </c>
    </row>
    <row r="29" spans="1:6" ht="25.5" customHeight="1">
      <c r="A29" s="7" t="s">
        <v>6</v>
      </c>
      <c r="B29" s="71">
        <f>B22+B4</f>
        <v>271000</v>
      </c>
      <c r="C29" s="71">
        <f>C22+C4</f>
        <v>271000</v>
      </c>
      <c r="D29" s="71">
        <f>D22+D4</f>
        <v>271736</v>
      </c>
      <c r="E29" s="115">
        <f t="shared" si="0"/>
        <v>100.27158671586716</v>
      </c>
      <c r="F29" s="118">
        <v>105.36936433892102</v>
      </c>
    </row>
  </sheetData>
  <mergeCells count="1">
    <mergeCell ref="A1:F1"/>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8"/>
  <sheetViews>
    <sheetView showZeros="0" topLeftCell="A1366" zoomScale="85" zoomScaleNormal="85" workbookViewId="0">
      <selection activeCell="A1378" sqref="A1378"/>
    </sheetView>
  </sheetViews>
  <sheetFormatPr defaultRowHeight="15.75"/>
  <cols>
    <col min="1" max="1" width="40.75" style="72" customWidth="1"/>
    <col min="2" max="3" width="14.875" style="72" customWidth="1"/>
    <col min="4" max="4" width="14.875" style="89" customWidth="1"/>
    <col min="5" max="5" width="13" style="72" customWidth="1"/>
    <col min="6" max="16384" width="9" style="72"/>
  </cols>
  <sheetData>
    <row r="1" spans="1:5" ht="24.95" customHeight="1">
      <c r="A1" s="129" t="s">
        <v>1566</v>
      </c>
      <c r="B1" s="129"/>
      <c r="C1" s="129"/>
      <c r="D1" s="129"/>
    </row>
    <row r="2" spans="1:5" ht="24.95" customHeight="1">
      <c r="D2" s="133" t="s">
        <v>2180</v>
      </c>
      <c r="E2" s="134"/>
    </row>
    <row r="3" spans="1:5" s="89" customFormat="1" ht="24.95" customHeight="1">
      <c r="A3" s="88" t="s">
        <v>1568</v>
      </c>
      <c r="B3" s="88" t="s">
        <v>1569</v>
      </c>
      <c r="C3" s="88" t="s">
        <v>1570</v>
      </c>
      <c r="D3" s="88" t="s">
        <v>1571</v>
      </c>
      <c r="E3" s="114" t="s">
        <v>2161</v>
      </c>
    </row>
    <row r="4" spans="1:5" ht="24.95" customHeight="1">
      <c r="A4" s="98" t="s">
        <v>420</v>
      </c>
      <c r="B4" s="82">
        <v>47390</v>
      </c>
      <c r="C4" s="82">
        <v>62327</v>
      </c>
      <c r="D4" s="82">
        <v>56876</v>
      </c>
      <c r="E4" s="119">
        <f>D4/C4*100</f>
        <v>91.25419160235532</v>
      </c>
    </row>
    <row r="5" spans="1:5" ht="24.95" customHeight="1">
      <c r="A5" s="98" t="s">
        <v>421</v>
      </c>
      <c r="B5" s="82">
        <v>1727</v>
      </c>
      <c r="C5" s="82">
        <v>1762</v>
      </c>
      <c r="D5" s="82">
        <v>1762</v>
      </c>
      <c r="E5" s="119">
        <f t="shared" ref="E5:E68" si="0">D5/C5*100</f>
        <v>100</v>
      </c>
    </row>
    <row r="6" spans="1:5" ht="24.95" customHeight="1">
      <c r="A6" s="99" t="s">
        <v>422</v>
      </c>
      <c r="B6" s="82">
        <v>1193</v>
      </c>
      <c r="C6" s="82">
        <v>1172</v>
      </c>
      <c r="D6" s="82">
        <v>1172</v>
      </c>
      <c r="E6" s="119">
        <f t="shared" si="0"/>
        <v>100</v>
      </c>
    </row>
    <row r="7" spans="1:5" ht="24.95" customHeight="1">
      <c r="A7" s="99" t="s">
        <v>423</v>
      </c>
      <c r="B7" s="82">
        <v>231</v>
      </c>
      <c r="C7" s="82">
        <v>283</v>
      </c>
      <c r="D7" s="82">
        <v>283</v>
      </c>
      <c r="E7" s="119">
        <f t="shared" si="0"/>
        <v>100</v>
      </c>
    </row>
    <row r="8" spans="1:5" ht="24.95" customHeight="1">
      <c r="A8" s="99" t="s">
        <v>424</v>
      </c>
      <c r="B8" s="82"/>
      <c r="C8" s="82">
        <v>0</v>
      </c>
      <c r="D8" s="82">
        <v>0</v>
      </c>
      <c r="E8" s="119"/>
    </row>
    <row r="9" spans="1:5" ht="24.95" customHeight="1">
      <c r="A9" s="99" t="s">
        <v>425</v>
      </c>
      <c r="B9" s="82">
        <v>100</v>
      </c>
      <c r="C9" s="82">
        <v>143</v>
      </c>
      <c r="D9" s="82">
        <v>143</v>
      </c>
      <c r="E9" s="119">
        <f t="shared" si="0"/>
        <v>100</v>
      </c>
    </row>
    <row r="10" spans="1:5" ht="24.95" customHeight="1">
      <c r="A10" s="99" t="s">
        <v>426</v>
      </c>
      <c r="B10" s="82">
        <v>28</v>
      </c>
      <c r="C10" s="82">
        <v>26</v>
      </c>
      <c r="D10" s="82">
        <v>26</v>
      </c>
      <c r="E10" s="119">
        <f t="shared" si="0"/>
        <v>100</v>
      </c>
    </row>
    <row r="11" spans="1:5" ht="24.95" customHeight="1">
      <c r="A11" s="99" t="s">
        <v>427</v>
      </c>
      <c r="B11" s="82">
        <v>24</v>
      </c>
      <c r="C11" s="82">
        <v>24</v>
      </c>
      <c r="D11" s="82">
        <v>24</v>
      </c>
      <c r="E11" s="119">
        <f t="shared" si="0"/>
        <v>100</v>
      </c>
    </row>
    <row r="12" spans="1:5" ht="24.95" customHeight="1">
      <c r="A12" s="99" t="s">
        <v>428</v>
      </c>
      <c r="B12" s="82"/>
      <c r="C12" s="82">
        <v>0</v>
      </c>
      <c r="D12" s="82">
        <v>0</v>
      </c>
      <c r="E12" s="119"/>
    </row>
    <row r="13" spans="1:5" ht="24.95" customHeight="1">
      <c r="A13" s="99" t="s">
        <v>429</v>
      </c>
      <c r="B13" s="82">
        <v>114</v>
      </c>
      <c r="C13" s="82">
        <v>76</v>
      </c>
      <c r="D13" s="82">
        <v>76</v>
      </c>
      <c r="E13" s="119">
        <f t="shared" si="0"/>
        <v>100</v>
      </c>
    </row>
    <row r="14" spans="1:5" ht="24.95" customHeight="1">
      <c r="A14" s="99" t="s">
        <v>430</v>
      </c>
      <c r="B14" s="82"/>
      <c r="C14" s="82">
        <v>0</v>
      </c>
      <c r="D14" s="82">
        <v>0</v>
      </c>
      <c r="E14" s="119"/>
    </row>
    <row r="15" spans="1:5" ht="24.95" customHeight="1">
      <c r="A15" s="99" t="s">
        <v>431</v>
      </c>
      <c r="B15" s="82">
        <v>37</v>
      </c>
      <c r="C15" s="82">
        <v>38</v>
      </c>
      <c r="D15" s="82">
        <v>38</v>
      </c>
      <c r="E15" s="119">
        <f t="shared" si="0"/>
        <v>100</v>
      </c>
    </row>
    <row r="16" spans="1:5" ht="24.95" customHeight="1">
      <c r="A16" s="99" t="s">
        <v>432</v>
      </c>
      <c r="B16" s="82"/>
      <c r="C16" s="82">
        <v>0</v>
      </c>
      <c r="D16" s="82">
        <v>0</v>
      </c>
      <c r="E16" s="119"/>
    </row>
    <row r="17" spans="1:5" ht="24.95" customHeight="1">
      <c r="A17" s="98" t="s">
        <v>433</v>
      </c>
      <c r="B17" s="82">
        <v>1313</v>
      </c>
      <c r="C17" s="82">
        <v>1668</v>
      </c>
      <c r="D17" s="82">
        <v>1428</v>
      </c>
      <c r="E17" s="119">
        <f t="shared" si="0"/>
        <v>85.611510791366911</v>
      </c>
    </row>
    <row r="18" spans="1:5" ht="24.95" customHeight="1">
      <c r="A18" s="99" t="s">
        <v>422</v>
      </c>
      <c r="B18" s="82">
        <v>951</v>
      </c>
      <c r="C18" s="82">
        <v>952</v>
      </c>
      <c r="D18" s="82">
        <v>952</v>
      </c>
      <c r="E18" s="119">
        <f t="shared" si="0"/>
        <v>100</v>
      </c>
    </row>
    <row r="19" spans="1:5" ht="24.95" customHeight="1">
      <c r="A19" s="99" t="s">
        <v>423</v>
      </c>
      <c r="B19" s="82">
        <v>139</v>
      </c>
      <c r="C19" s="82">
        <v>485</v>
      </c>
      <c r="D19" s="82">
        <v>245</v>
      </c>
      <c r="E19" s="119">
        <f t="shared" si="0"/>
        <v>50.515463917525771</v>
      </c>
    </row>
    <row r="20" spans="1:5" ht="24.95" customHeight="1">
      <c r="A20" s="99" t="s">
        <v>424</v>
      </c>
      <c r="B20" s="82"/>
      <c r="C20" s="82">
        <v>0</v>
      </c>
      <c r="D20" s="82">
        <v>0</v>
      </c>
      <c r="E20" s="119"/>
    </row>
    <row r="21" spans="1:5" ht="24.95" customHeight="1">
      <c r="A21" s="99" t="s">
        <v>434</v>
      </c>
      <c r="B21" s="82">
        <v>104</v>
      </c>
      <c r="C21" s="82">
        <v>104</v>
      </c>
      <c r="D21" s="82">
        <v>104</v>
      </c>
      <c r="E21" s="119">
        <f t="shared" si="0"/>
        <v>100</v>
      </c>
    </row>
    <row r="22" spans="1:5" ht="24.95" customHeight="1">
      <c r="A22" s="99" t="s">
        <v>435</v>
      </c>
      <c r="B22" s="82">
        <v>108</v>
      </c>
      <c r="C22" s="82">
        <v>108</v>
      </c>
      <c r="D22" s="82">
        <v>108</v>
      </c>
      <c r="E22" s="119">
        <f t="shared" si="0"/>
        <v>100</v>
      </c>
    </row>
    <row r="23" spans="1:5" ht="24.95" customHeight="1">
      <c r="A23" s="99" t="s">
        <v>436</v>
      </c>
      <c r="B23" s="82">
        <v>11</v>
      </c>
      <c r="C23" s="82">
        <v>11</v>
      </c>
      <c r="D23" s="82">
        <v>11</v>
      </c>
      <c r="E23" s="119">
        <f t="shared" si="0"/>
        <v>100</v>
      </c>
    </row>
    <row r="24" spans="1:5" ht="24.95" customHeight="1">
      <c r="A24" s="99" t="s">
        <v>431</v>
      </c>
      <c r="B24" s="82"/>
      <c r="C24" s="82">
        <v>8</v>
      </c>
      <c r="D24" s="82">
        <v>8</v>
      </c>
      <c r="E24" s="119">
        <f t="shared" si="0"/>
        <v>100</v>
      </c>
    </row>
    <row r="25" spans="1:5" ht="24.95" customHeight="1">
      <c r="A25" s="99" t="s">
        <v>437</v>
      </c>
      <c r="B25" s="82"/>
      <c r="C25" s="82">
        <v>0</v>
      </c>
      <c r="D25" s="82">
        <v>0</v>
      </c>
      <c r="E25" s="119"/>
    </row>
    <row r="26" spans="1:5" ht="24.95" customHeight="1">
      <c r="A26" s="98" t="s">
        <v>438</v>
      </c>
      <c r="B26" s="82">
        <v>9012</v>
      </c>
      <c r="C26" s="82">
        <v>9314</v>
      </c>
      <c r="D26" s="82">
        <v>9314</v>
      </c>
      <c r="E26" s="119">
        <f t="shared" si="0"/>
        <v>100</v>
      </c>
    </row>
    <row r="27" spans="1:5" ht="24.95" customHeight="1">
      <c r="A27" s="99" t="s">
        <v>422</v>
      </c>
      <c r="B27" s="82">
        <v>5232</v>
      </c>
      <c r="C27" s="82">
        <v>5007</v>
      </c>
      <c r="D27" s="82">
        <v>5007</v>
      </c>
      <c r="E27" s="119">
        <f t="shared" si="0"/>
        <v>100</v>
      </c>
    </row>
    <row r="28" spans="1:5" ht="24.95" customHeight="1">
      <c r="A28" s="99" t="s">
        <v>423</v>
      </c>
      <c r="B28" s="82">
        <v>1615</v>
      </c>
      <c r="C28" s="82">
        <v>2152</v>
      </c>
      <c r="D28" s="82">
        <v>2152</v>
      </c>
      <c r="E28" s="119">
        <f t="shared" si="0"/>
        <v>100</v>
      </c>
    </row>
    <row r="29" spans="1:5" ht="24.95" customHeight="1">
      <c r="A29" s="99" t="s">
        <v>424</v>
      </c>
      <c r="B29" s="82">
        <v>113</v>
      </c>
      <c r="C29" s="82">
        <v>111</v>
      </c>
      <c r="D29" s="82">
        <v>111</v>
      </c>
      <c r="E29" s="119">
        <f t="shared" si="0"/>
        <v>100</v>
      </c>
    </row>
    <row r="30" spans="1:5" ht="24.95" customHeight="1">
      <c r="A30" s="99" t="s">
        <v>439</v>
      </c>
      <c r="B30" s="82"/>
      <c r="C30" s="82">
        <v>0</v>
      </c>
      <c r="D30" s="82">
        <v>0</v>
      </c>
      <c r="E30" s="119"/>
    </row>
    <row r="31" spans="1:5" ht="24.95" customHeight="1">
      <c r="A31" s="99" t="s">
        <v>440</v>
      </c>
      <c r="B31" s="82"/>
      <c r="C31" s="82">
        <v>0</v>
      </c>
      <c r="D31" s="82">
        <v>0</v>
      </c>
      <c r="E31" s="119"/>
    </row>
    <row r="32" spans="1:5" ht="24.95" customHeight="1">
      <c r="A32" s="99" t="s">
        <v>441</v>
      </c>
      <c r="B32" s="82"/>
      <c r="C32" s="82">
        <v>0</v>
      </c>
      <c r="D32" s="82">
        <v>0</v>
      </c>
      <c r="E32" s="119"/>
    </row>
    <row r="33" spans="1:5" ht="24.95" customHeight="1">
      <c r="A33" s="99" t="s">
        <v>442</v>
      </c>
      <c r="B33" s="82">
        <v>185</v>
      </c>
      <c r="C33" s="82">
        <v>75</v>
      </c>
      <c r="D33" s="82">
        <v>75</v>
      </c>
      <c r="E33" s="119">
        <f t="shared" si="0"/>
        <v>100</v>
      </c>
    </row>
    <row r="34" spans="1:5" ht="24.95" customHeight="1">
      <c r="A34" s="99" t="s">
        <v>443</v>
      </c>
      <c r="B34" s="82">
        <v>3</v>
      </c>
      <c r="C34" s="82">
        <v>3</v>
      </c>
      <c r="D34" s="82">
        <v>3</v>
      </c>
      <c r="E34" s="119">
        <f t="shared" si="0"/>
        <v>100</v>
      </c>
    </row>
    <row r="35" spans="1:5" ht="24.95" customHeight="1">
      <c r="A35" s="99" t="s">
        <v>431</v>
      </c>
      <c r="B35" s="82">
        <v>870</v>
      </c>
      <c r="C35" s="82">
        <v>978</v>
      </c>
      <c r="D35" s="82">
        <v>978</v>
      </c>
      <c r="E35" s="119">
        <f t="shared" si="0"/>
        <v>100</v>
      </c>
    </row>
    <row r="36" spans="1:5" ht="24.95" customHeight="1">
      <c r="A36" s="99" t="s">
        <v>444</v>
      </c>
      <c r="B36" s="82">
        <v>994</v>
      </c>
      <c r="C36" s="82">
        <v>988</v>
      </c>
      <c r="D36" s="82">
        <v>988</v>
      </c>
      <c r="E36" s="119">
        <f t="shared" si="0"/>
        <v>100</v>
      </c>
    </row>
    <row r="37" spans="1:5" ht="24.95" customHeight="1">
      <c r="A37" s="98" t="s">
        <v>445</v>
      </c>
      <c r="B37" s="82">
        <v>1639</v>
      </c>
      <c r="C37" s="82">
        <v>1848</v>
      </c>
      <c r="D37" s="82">
        <v>1848</v>
      </c>
      <c r="E37" s="119">
        <f t="shared" si="0"/>
        <v>100</v>
      </c>
    </row>
    <row r="38" spans="1:5" ht="24.95" customHeight="1">
      <c r="A38" s="99" t="s">
        <v>422</v>
      </c>
      <c r="B38" s="82">
        <v>1436</v>
      </c>
      <c r="C38" s="82">
        <v>1381</v>
      </c>
      <c r="D38" s="82">
        <v>1381</v>
      </c>
      <c r="E38" s="119">
        <f t="shared" si="0"/>
        <v>100</v>
      </c>
    </row>
    <row r="39" spans="1:5" ht="24.95" customHeight="1">
      <c r="A39" s="99" t="s">
        <v>423</v>
      </c>
      <c r="B39" s="82">
        <v>51</v>
      </c>
      <c r="C39" s="82">
        <v>71</v>
      </c>
      <c r="D39" s="82">
        <v>71</v>
      </c>
      <c r="E39" s="119">
        <f t="shared" si="0"/>
        <v>100</v>
      </c>
    </row>
    <row r="40" spans="1:5" ht="24.95" customHeight="1">
      <c r="A40" s="99" t="s">
        <v>424</v>
      </c>
      <c r="B40" s="82"/>
      <c r="C40" s="82">
        <v>0</v>
      </c>
      <c r="D40" s="82">
        <v>0</v>
      </c>
      <c r="E40" s="119"/>
    </row>
    <row r="41" spans="1:5" ht="24.95" customHeight="1">
      <c r="A41" s="99" t="s">
        <v>446</v>
      </c>
      <c r="B41" s="82"/>
      <c r="C41" s="82">
        <v>154</v>
      </c>
      <c r="D41" s="82">
        <v>154</v>
      </c>
      <c r="E41" s="119">
        <f t="shared" si="0"/>
        <v>100</v>
      </c>
    </row>
    <row r="42" spans="1:5" ht="24.95" customHeight="1">
      <c r="A42" s="99" t="s">
        <v>447</v>
      </c>
      <c r="B42" s="82"/>
      <c r="C42" s="82">
        <v>0</v>
      </c>
      <c r="D42" s="82">
        <v>0</v>
      </c>
      <c r="E42" s="119"/>
    </row>
    <row r="43" spans="1:5" ht="24.95" customHeight="1">
      <c r="A43" s="99" t="s">
        <v>448</v>
      </c>
      <c r="B43" s="82"/>
      <c r="C43" s="82">
        <v>0</v>
      </c>
      <c r="D43" s="82">
        <v>0</v>
      </c>
      <c r="E43" s="119"/>
    </row>
    <row r="44" spans="1:5" ht="24.95" customHeight="1">
      <c r="A44" s="99" t="s">
        <v>449</v>
      </c>
      <c r="B44" s="82"/>
      <c r="C44" s="82">
        <v>0</v>
      </c>
      <c r="D44" s="82">
        <v>0</v>
      </c>
      <c r="E44" s="119"/>
    </row>
    <row r="45" spans="1:5" ht="24.95" customHeight="1">
      <c r="A45" s="99" t="s">
        <v>450</v>
      </c>
      <c r="B45" s="82"/>
      <c r="C45" s="82">
        <v>10</v>
      </c>
      <c r="D45" s="82">
        <v>10</v>
      </c>
      <c r="E45" s="119">
        <f t="shared" si="0"/>
        <v>100</v>
      </c>
    </row>
    <row r="46" spans="1:5" ht="24.95" customHeight="1">
      <c r="A46" s="99" t="s">
        <v>431</v>
      </c>
      <c r="B46" s="82">
        <v>152</v>
      </c>
      <c r="C46" s="82">
        <v>159</v>
      </c>
      <c r="D46" s="82">
        <v>159</v>
      </c>
      <c r="E46" s="119">
        <f t="shared" si="0"/>
        <v>100</v>
      </c>
    </row>
    <row r="47" spans="1:5" ht="24.95" customHeight="1">
      <c r="A47" s="99" t="s">
        <v>451</v>
      </c>
      <c r="B47" s="82"/>
      <c r="C47" s="82">
        <v>73</v>
      </c>
      <c r="D47" s="82">
        <v>73</v>
      </c>
      <c r="E47" s="119">
        <f t="shared" si="0"/>
        <v>100</v>
      </c>
    </row>
    <row r="48" spans="1:5" ht="24.95" customHeight="1">
      <c r="A48" s="98" t="s">
        <v>452</v>
      </c>
      <c r="B48" s="82">
        <v>1127</v>
      </c>
      <c r="C48" s="82">
        <v>997</v>
      </c>
      <c r="D48" s="82">
        <v>997</v>
      </c>
      <c r="E48" s="119">
        <f t="shared" si="0"/>
        <v>100</v>
      </c>
    </row>
    <row r="49" spans="1:5" ht="24.95" customHeight="1">
      <c r="A49" s="99" t="s">
        <v>422</v>
      </c>
      <c r="B49" s="82">
        <v>771</v>
      </c>
      <c r="C49" s="82">
        <v>764</v>
      </c>
      <c r="D49" s="82">
        <v>764</v>
      </c>
      <c r="E49" s="119">
        <f t="shared" si="0"/>
        <v>100</v>
      </c>
    </row>
    <row r="50" spans="1:5" ht="24.95" customHeight="1">
      <c r="A50" s="99" t="s">
        <v>423</v>
      </c>
      <c r="B50" s="82">
        <v>73</v>
      </c>
      <c r="C50" s="82">
        <v>56</v>
      </c>
      <c r="D50" s="82">
        <v>56</v>
      </c>
      <c r="E50" s="119">
        <f t="shared" si="0"/>
        <v>100</v>
      </c>
    </row>
    <row r="51" spans="1:5" ht="24.95" customHeight="1">
      <c r="A51" s="99" t="s">
        <v>424</v>
      </c>
      <c r="B51" s="82"/>
      <c r="C51" s="82">
        <v>0</v>
      </c>
      <c r="D51" s="82">
        <v>0</v>
      </c>
      <c r="E51" s="119"/>
    </row>
    <row r="52" spans="1:5" ht="24.95" customHeight="1">
      <c r="A52" s="99" t="s">
        <v>453</v>
      </c>
      <c r="B52" s="82"/>
      <c r="C52" s="82">
        <v>0</v>
      </c>
      <c r="D52" s="82">
        <v>0</v>
      </c>
      <c r="E52" s="119"/>
    </row>
    <row r="53" spans="1:5" ht="24.95" customHeight="1">
      <c r="A53" s="99" t="s">
        <v>454</v>
      </c>
      <c r="B53" s="82">
        <v>38</v>
      </c>
      <c r="C53" s="82">
        <v>0</v>
      </c>
      <c r="D53" s="82">
        <v>0</v>
      </c>
      <c r="E53" s="119"/>
    </row>
    <row r="54" spans="1:5" ht="24.95" customHeight="1">
      <c r="A54" s="99" t="s">
        <v>455</v>
      </c>
      <c r="B54" s="82"/>
      <c r="C54" s="82">
        <v>0</v>
      </c>
      <c r="D54" s="82">
        <v>0</v>
      </c>
      <c r="E54" s="119"/>
    </row>
    <row r="55" spans="1:5" ht="24.95" customHeight="1">
      <c r="A55" s="99" t="s">
        <v>456</v>
      </c>
      <c r="B55" s="82">
        <v>80</v>
      </c>
      <c r="C55" s="82">
        <v>15</v>
      </c>
      <c r="D55" s="82">
        <v>15</v>
      </c>
      <c r="E55" s="119">
        <f t="shared" si="0"/>
        <v>100</v>
      </c>
    </row>
    <row r="56" spans="1:5" ht="24.95" customHeight="1">
      <c r="A56" s="99" t="s">
        <v>457</v>
      </c>
      <c r="B56" s="82">
        <v>74</v>
      </c>
      <c r="C56" s="82">
        <v>78</v>
      </c>
      <c r="D56" s="82">
        <v>78</v>
      </c>
      <c r="E56" s="119">
        <f t="shared" si="0"/>
        <v>100</v>
      </c>
    </row>
    <row r="57" spans="1:5" ht="24.95" customHeight="1">
      <c r="A57" s="99" t="s">
        <v>431</v>
      </c>
      <c r="B57" s="82">
        <v>91</v>
      </c>
      <c r="C57" s="82">
        <v>84</v>
      </c>
      <c r="D57" s="82">
        <v>84</v>
      </c>
      <c r="E57" s="119">
        <f t="shared" si="0"/>
        <v>100</v>
      </c>
    </row>
    <row r="58" spans="1:5" ht="24.95" customHeight="1">
      <c r="A58" s="99" t="s">
        <v>458</v>
      </c>
      <c r="B58" s="82"/>
      <c r="C58" s="82">
        <v>0</v>
      </c>
      <c r="D58" s="82">
        <v>0</v>
      </c>
      <c r="E58" s="119"/>
    </row>
    <row r="59" spans="1:5" ht="24.95" customHeight="1">
      <c r="A59" s="98" t="s">
        <v>459</v>
      </c>
      <c r="B59" s="82">
        <v>2283</v>
      </c>
      <c r="C59" s="82">
        <v>4979</v>
      </c>
      <c r="D59" s="82">
        <v>4956</v>
      </c>
      <c r="E59" s="119">
        <f t="shared" si="0"/>
        <v>99.538059851375777</v>
      </c>
    </row>
    <row r="60" spans="1:5" ht="24.95" customHeight="1">
      <c r="A60" s="99" t="s">
        <v>422</v>
      </c>
      <c r="B60" s="82">
        <v>1946</v>
      </c>
      <c r="C60" s="82">
        <v>1924</v>
      </c>
      <c r="D60" s="82">
        <v>1924</v>
      </c>
      <c r="E60" s="119">
        <f t="shared" si="0"/>
        <v>100</v>
      </c>
    </row>
    <row r="61" spans="1:5" ht="24.95" customHeight="1">
      <c r="A61" s="99" t="s">
        <v>423</v>
      </c>
      <c r="B61" s="82">
        <v>62</v>
      </c>
      <c r="C61" s="82">
        <v>2629</v>
      </c>
      <c r="D61" s="82">
        <v>2629</v>
      </c>
      <c r="E61" s="119">
        <f t="shared" si="0"/>
        <v>100</v>
      </c>
    </row>
    <row r="62" spans="1:5" ht="24.95" customHeight="1">
      <c r="A62" s="99" t="s">
        <v>424</v>
      </c>
      <c r="B62" s="82"/>
      <c r="C62" s="82">
        <v>0</v>
      </c>
      <c r="D62" s="82">
        <v>0</v>
      </c>
      <c r="E62" s="119"/>
    </row>
    <row r="63" spans="1:5" ht="24.95" customHeight="1">
      <c r="A63" s="99" t="s">
        <v>460</v>
      </c>
      <c r="B63" s="82"/>
      <c r="C63" s="82">
        <v>0</v>
      </c>
      <c r="D63" s="82">
        <v>0</v>
      </c>
      <c r="E63" s="119"/>
    </row>
    <row r="64" spans="1:5" ht="24.95" customHeight="1">
      <c r="A64" s="99" t="s">
        <v>461</v>
      </c>
      <c r="B64" s="82"/>
      <c r="C64" s="82">
        <v>36</v>
      </c>
      <c r="D64" s="82">
        <v>36</v>
      </c>
      <c r="E64" s="119">
        <f t="shared" si="0"/>
        <v>100</v>
      </c>
    </row>
    <row r="65" spans="1:5" ht="24.95" customHeight="1">
      <c r="A65" s="99" t="s">
        <v>462</v>
      </c>
      <c r="B65" s="82"/>
      <c r="C65" s="82">
        <v>0</v>
      </c>
      <c r="D65" s="82">
        <v>0</v>
      </c>
      <c r="E65" s="119"/>
    </row>
    <row r="66" spans="1:5" ht="24.95" customHeight="1">
      <c r="A66" s="99" t="s">
        <v>463</v>
      </c>
      <c r="B66" s="82">
        <v>27</v>
      </c>
      <c r="C66" s="82">
        <v>42</v>
      </c>
      <c r="D66" s="82">
        <v>42</v>
      </c>
      <c r="E66" s="119">
        <f t="shared" si="0"/>
        <v>100</v>
      </c>
    </row>
    <row r="67" spans="1:5" ht="24.95" customHeight="1">
      <c r="A67" s="99" t="s">
        <v>464</v>
      </c>
      <c r="B67" s="82">
        <v>19</v>
      </c>
      <c r="C67" s="82">
        <v>19</v>
      </c>
      <c r="D67" s="82">
        <v>19</v>
      </c>
      <c r="E67" s="119">
        <f t="shared" si="0"/>
        <v>100</v>
      </c>
    </row>
    <row r="68" spans="1:5" ht="24.95" customHeight="1">
      <c r="A68" s="99" t="s">
        <v>431</v>
      </c>
      <c r="B68" s="82">
        <v>229</v>
      </c>
      <c r="C68" s="82">
        <v>219</v>
      </c>
      <c r="D68" s="82">
        <v>219</v>
      </c>
      <c r="E68" s="119">
        <f t="shared" si="0"/>
        <v>100</v>
      </c>
    </row>
    <row r="69" spans="1:5" ht="24.95" customHeight="1">
      <c r="A69" s="99" t="s">
        <v>465</v>
      </c>
      <c r="B69" s="82"/>
      <c r="C69" s="82">
        <v>110</v>
      </c>
      <c r="D69" s="82">
        <v>87</v>
      </c>
      <c r="E69" s="119">
        <f t="shared" ref="E69:E132" si="1">D69/C69*100</f>
        <v>79.090909090909093</v>
      </c>
    </row>
    <row r="70" spans="1:5" ht="24.95" customHeight="1">
      <c r="A70" s="98" t="s">
        <v>466</v>
      </c>
      <c r="B70" s="82">
        <v>1030</v>
      </c>
      <c r="C70" s="82">
        <v>1519</v>
      </c>
      <c r="D70" s="82">
        <v>1519</v>
      </c>
      <c r="E70" s="119">
        <f t="shared" si="1"/>
        <v>100</v>
      </c>
    </row>
    <row r="71" spans="1:5" ht="24.95" customHeight="1">
      <c r="A71" s="99" t="s">
        <v>422</v>
      </c>
      <c r="B71" s="82"/>
      <c r="C71" s="82">
        <v>1464</v>
      </c>
      <c r="D71" s="82">
        <v>1464</v>
      </c>
      <c r="E71" s="119">
        <f t="shared" si="1"/>
        <v>100</v>
      </c>
    </row>
    <row r="72" spans="1:5" ht="24.95" customHeight="1">
      <c r="A72" s="99" t="s">
        <v>423</v>
      </c>
      <c r="B72" s="82">
        <v>1030</v>
      </c>
      <c r="C72" s="82">
        <v>54</v>
      </c>
      <c r="D72" s="82">
        <v>54</v>
      </c>
      <c r="E72" s="119">
        <f t="shared" si="1"/>
        <v>100</v>
      </c>
    </row>
    <row r="73" spans="1:5" ht="24.95" customHeight="1">
      <c r="A73" s="99" t="s">
        <v>424</v>
      </c>
      <c r="B73" s="82"/>
      <c r="C73" s="82">
        <v>0</v>
      </c>
      <c r="D73" s="82">
        <v>0</v>
      </c>
      <c r="E73" s="119"/>
    </row>
    <row r="74" spans="1:5" ht="24.95" customHeight="1">
      <c r="A74" s="99" t="s">
        <v>467</v>
      </c>
      <c r="B74" s="82"/>
      <c r="C74" s="82">
        <v>0</v>
      </c>
      <c r="D74" s="82">
        <v>0</v>
      </c>
      <c r="E74" s="119"/>
    </row>
    <row r="75" spans="1:5" ht="24.95" customHeight="1">
      <c r="A75" s="99" t="s">
        <v>468</v>
      </c>
      <c r="B75" s="82"/>
      <c r="C75" s="82">
        <v>0</v>
      </c>
      <c r="D75" s="82">
        <v>0</v>
      </c>
      <c r="E75" s="119"/>
    </row>
    <row r="76" spans="1:5" ht="24.95" customHeight="1">
      <c r="A76" s="99" t="s">
        <v>469</v>
      </c>
      <c r="B76" s="82"/>
      <c r="C76" s="82">
        <v>0</v>
      </c>
      <c r="D76" s="82">
        <v>0</v>
      </c>
      <c r="E76" s="119"/>
    </row>
    <row r="77" spans="1:5" ht="24.95" customHeight="1">
      <c r="A77" s="99" t="s">
        <v>470</v>
      </c>
      <c r="B77" s="82"/>
      <c r="C77" s="82">
        <v>0</v>
      </c>
      <c r="D77" s="82">
        <v>0</v>
      </c>
      <c r="E77" s="119"/>
    </row>
    <row r="78" spans="1:5" ht="24.95" customHeight="1">
      <c r="A78" s="99" t="s">
        <v>471</v>
      </c>
      <c r="B78" s="82"/>
      <c r="C78" s="82">
        <v>0</v>
      </c>
      <c r="D78" s="82">
        <v>0</v>
      </c>
      <c r="E78" s="119"/>
    </row>
    <row r="79" spans="1:5" ht="24.95" customHeight="1">
      <c r="A79" s="99" t="s">
        <v>463</v>
      </c>
      <c r="B79" s="82"/>
      <c r="C79" s="82">
        <v>0</v>
      </c>
      <c r="D79" s="82">
        <v>0</v>
      </c>
      <c r="E79" s="119"/>
    </row>
    <row r="80" spans="1:5" ht="24.95" customHeight="1">
      <c r="A80" s="99" t="s">
        <v>431</v>
      </c>
      <c r="B80" s="82"/>
      <c r="C80" s="82">
        <v>0</v>
      </c>
      <c r="D80" s="82">
        <v>0</v>
      </c>
      <c r="E80" s="119"/>
    </row>
    <row r="81" spans="1:5" ht="24.95" customHeight="1">
      <c r="A81" s="99" t="s">
        <v>472</v>
      </c>
      <c r="B81" s="82"/>
      <c r="C81" s="82">
        <v>1</v>
      </c>
      <c r="D81" s="82">
        <v>1</v>
      </c>
      <c r="E81" s="119">
        <f t="shared" si="1"/>
        <v>100</v>
      </c>
    </row>
    <row r="82" spans="1:5" ht="24.95" customHeight="1">
      <c r="A82" s="98" t="s">
        <v>473</v>
      </c>
      <c r="B82" s="82">
        <v>996</v>
      </c>
      <c r="C82" s="82">
        <v>1212</v>
      </c>
      <c r="D82" s="82">
        <v>1212</v>
      </c>
      <c r="E82" s="119">
        <f t="shared" si="1"/>
        <v>100</v>
      </c>
    </row>
    <row r="83" spans="1:5" ht="24.95" customHeight="1">
      <c r="A83" s="99" t="s">
        <v>422</v>
      </c>
      <c r="B83" s="82">
        <v>866</v>
      </c>
      <c r="C83" s="82">
        <v>928</v>
      </c>
      <c r="D83" s="82">
        <v>928</v>
      </c>
      <c r="E83" s="119">
        <f t="shared" si="1"/>
        <v>100</v>
      </c>
    </row>
    <row r="84" spans="1:5" ht="24.95" customHeight="1">
      <c r="A84" s="99" t="s">
        <v>423</v>
      </c>
      <c r="B84" s="82">
        <v>100</v>
      </c>
      <c r="C84" s="82">
        <v>250</v>
      </c>
      <c r="D84" s="82">
        <v>250</v>
      </c>
      <c r="E84" s="119">
        <f t="shared" si="1"/>
        <v>100</v>
      </c>
    </row>
    <row r="85" spans="1:5" ht="24.95" customHeight="1">
      <c r="A85" s="99" t="s">
        <v>424</v>
      </c>
      <c r="B85" s="82"/>
      <c r="C85" s="82">
        <v>0</v>
      </c>
      <c r="D85" s="82">
        <v>0</v>
      </c>
      <c r="E85" s="119"/>
    </row>
    <row r="86" spans="1:5" ht="24.95" customHeight="1">
      <c r="A86" s="99" t="s">
        <v>474</v>
      </c>
      <c r="B86" s="82"/>
      <c r="C86" s="82">
        <v>0</v>
      </c>
      <c r="D86" s="82">
        <v>0</v>
      </c>
      <c r="E86" s="119"/>
    </row>
    <row r="87" spans="1:5" ht="24.95" customHeight="1">
      <c r="A87" s="99" t="s">
        <v>475</v>
      </c>
      <c r="B87" s="82"/>
      <c r="C87" s="82">
        <v>0</v>
      </c>
      <c r="D87" s="82">
        <v>0</v>
      </c>
      <c r="E87" s="119"/>
    </row>
    <row r="88" spans="1:5" ht="24.95" customHeight="1">
      <c r="A88" s="99" t="s">
        <v>463</v>
      </c>
      <c r="B88" s="82"/>
      <c r="C88" s="82">
        <v>0</v>
      </c>
      <c r="D88" s="82">
        <v>0</v>
      </c>
      <c r="E88" s="119"/>
    </row>
    <row r="89" spans="1:5" ht="24.95" customHeight="1">
      <c r="A89" s="99" t="s">
        <v>431</v>
      </c>
      <c r="B89" s="82">
        <v>30</v>
      </c>
      <c r="C89" s="82">
        <v>34</v>
      </c>
      <c r="D89" s="82">
        <v>34</v>
      </c>
      <c r="E89" s="119">
        <f t="shared" si="1"/>
        <v>100</v>
      </c>
    </row>
    <row r="90" spans="1:5" ht="24.95" customHeight="1">
      <c r="A90" s="99" t="s">
        <v>476</v>
      </c>
      <c r="B90" s="82"/>
      <c r="C90" s="82">
        <v>0</v>
      </c>
      <c r="D90" s="82">
        <v>0</v>
      </c>
      <c r="E90" s="119"/>
    </row>
    <row r="91" spans="1:5" ht="24.95" customHeight="1">
      <c r="A91" s="98" t="s">
        <v>477</v>
      </c>
      <c r="B91" s="82">
        <v>63</v>
      </c>
      <c r="C91" s="82">
        <v>57</v>
      </c>
      <c r="D91" s="82">
        <v>57</v>
      </c>
      <c r="E91" s="119">
        <f t="shared" si="1"/>
        <v>100</v>
      </c>
    </row>
    <row r="92" spans="1:5" ht="24.95" customHeight="1">
      <c r="A92" s="99" t="s">
        <v>422</v>
      </c>
      <c r="B92" s="82"/>
      <c r="C92" s="82">
        <v>0</v>
      </c>
      <c r="D92" s="82">
        <v>0</v>
      </c>
      <c r="E92" s="119"/>
    </row>
    <row r="93" spans="1:5" ht="24.95" customHeight="1">
      <c r="A93" s="99" t="s">
        <v>423</v>
      </c>
      <c r="B93" s="82">
        <v>63</v>
      </c>
      <c r="C93" s="82">
        <v>57</v>
      </c>
      <c r="D93" s="82">
        <v>57</v>
      </c>
      <c r="E93" s="119">
        <f t="shared" si="1"/>
        <v>100</v>
      </c>
    </row>
    <row r="94" spans="1:5" ht="24.95" customHeight="1">
      <c r="A94" s="99" t="s">
        <v>424</v>
      </c>
      <c r="B94" s="82"/>
      <c r="C94" s="82">
        <v>0</v>
      </c>
      <c r="D94" s="82">
        <v>0</v>
      </c>
      <c r="E94" s="119"/>
    </row>
    <row r="95" spans="1:5" ht="24.95" customHeight="1">
      <c r="A95" s="99" t="s">
        <v>478</v>
      </c>
      <c r="B95" s="82"/>
      <c r="C95" s="82">
        <v>0</v>
      </c>
      <c r="D95" s="82">
        <v>0</v>
      </c>
      <c r="E95" s="119"/>
    </row>
    <row r="96" spans="1:5" ht="24.95" customHeight="1">
      <c r="A96" s="99" t="s">
        <v>479</v>
      </c>
      <c r="B96" s="82"/>
      <c r="C96" s="82">
        <v>0</v>
      </c>
      <c r="D96" s="82">
        <v>0</v>
      </c>
      <c r="E96" s="119"/>
    </row>
    <row r="97" spans="1:5" ht="24.95" customHeight="1">
      <c r="A97" s="99" t="s">
        <v>463</v>
      </c>
      <c r="B97" s="82"/>
      <c r="C97" s="82">
        <v>0</v>
      </c>
      <c r="D97" s="82">
        <v>0</v>
      </c>
      <c r="E97" s="119"/>
    </row>
    <row r="98" spans="1:5" ht="24.95" customHeight="1">
      <c r="A98" s="99" t="s">
        <v>480</v>
      </c>
      <c r="B98" s="82"/>
      <c r="C98" s="82">
        <v>0</v>
      </c>
      <c r="D98" s="82">
        <v>0</v>
      </c>
      <c r="E98" s="119"/>
    </row>
    <row r="99" spans="1:5" ht="24.95" customHeight="1">
      <c r="A99" s="99" t="s">
        <v>481</v>
      </c>
      <c r="B99" s="82"/>
      <c r="C99" s="82">
        <v>0</v>
      </c>
      <c r="D99" s="82">
        <v>0</v>
      </c>
      <c r="E99" s="119"/>
    </row>
    <row r="100" spans="1:5" ht="24.95" customHeight="1">
      <c r="A100" s="99" t="s">
        <v>482</v>
      </c>
      <c r="B100" s="82"/>
      <c r="C100" s="82">
        <v>0</v>
      </c>
      <c r="D100" s="82">
        <v>0</v>
      </c>
      <c r="E100" s="119"/>
    </row>
    <row r="101" spans="1:5" ht="24.95" customHeight="1">
      <c r="A101" s="99" t="s">
        <v>483</v>
      </c>
      <c r="B101" s="82"/>
      <c r="C101" s="82">
        <v>0</v>
      </c>
      <c r="D101" s="82">
        <v>0</v>
      </c>
      <c r="E101" s="119"/>
    </row>
    <row r="102" spans="1:5" ht="24.95" customHeight="1">
      <c r="A102" s="99" t="s">
        <v>431</v>
      </c>
      <c r="B102" s="82"/>
      <c r="C102" s="82">
        <v>0</v>
      </c>
      <c r="D102" s="82">
        <v>0</v>
      </c>
      <c r="E102" s="119"/>
    </row>
    <row r="103" spans="1:5" ht="24.95" customHeight="1">
      <c r="A103" s="99" t="s">
        <v>484</v>
      </c>
      <c r="B103" s="82"/>
      <c r="C103" s="82">
        <v>0</v>
      </c>
      <c r="D103" s="82">
        <v>0</v>
      </c>
      <c r="E103" s="119"/>
    </row>
    <row r="104" spans="1:5" ht="24.95" customHeight="1">
      <c r="A104" s="98" t="s">
        <v>485</v>
      </c>
      <c r="B104" s="82">
        <v>5047</v>
      </c>
      <c r="C104" s="82">
        <v>6648</v>
      </c>
      <c r="D104" s="82">
        <v>6644</v>
      </c>
      <c r="E104" s="119">
        <f t="shared" si="1"/>
        <v>99.939831528279171</v>
      </c>
    </row>
    <row r="105" spans="1:5" ht="24.95" customHeight="1">
      <c r="A105" s="99" t="s">
        <v>422</v>
      </c>
      <c r="B105" s="82">
        <v>1171</v>
      </c>
      <c r="C105" s="82">
        <v>1091</v>
      </c>
      <c r="D105" s="82">
        <v>1091</v>
      </c>
      <c r="E105" s="119">
        <f t="shared" si="1"/>
        <v>100</v>
      </c>
    </row>
    <row r="106" spans="1:5" ht="24.95" customHeight="1">
      <c r="A106" s="99" t="s">
        <v>423</v>
      </c>
      <c r="B106" s="82"/>
      <c r="C106" s="82">
        <v>0</v>
      </c>
      <c r="D106" s="82">
        <v>0</v>
      </c>
      <c r="E106" s="119"/>
    </row>
    <row r="107" spans="1:5" ht="24.95" customHeight="1">
      <c r="A107" s="99" t="s">
        <v>424</v>
      </c>
      <c r="B107" s="82">
        <v>26</v>
      </c>
      <c r="C107" s="82">
        <v>26</v>
      </c>
      <c r="D107" s="82">
        <v>26</v>
      </c>
      <c r="E107" s="119">
        <f t="shared" si="1"/>
        <v>100</v>
      </c>
    </row>
    <row r="108" spans="1:5" ht="24.95" customHeight="1">
      <c r="A108" s="99" t="s">
        <v>486</v>
      </c>
      <c r="B108" s="82"/>
      <c r="C108" s="82">
        <v>0</v>
      </c>
      <c r="D108" s="82">
        <v>0</v>
      </c>
      <c r="E108" s="119"/>
    </row>
    <row r="109" spans="1:5" ht="24.95" customHeight="1">
      <c r="A109" s="99" t="s">
        <v>487</v>
      </c>
      <c r="B109" s="82"/>
      <c r="C109" s="82">
        <v>0</v>
      </c>
      <c r="D109" s="82">
        <v>0</v>
      </c>
      <c r="E109" s="119"/>
    </row>
    <row r="110" spans="1:5" ht="24.95" customHeight="1">
      <c r="A110" s="99" t="s">
        <v>488</v>
      </c>
      <c r="B110" s="82"/>
      <c r="C110" s="82">
        <v>0</v>
      </c>
      <c r="D110" s="82">
        <v>0</v>
      </c>
      <c r="E110" s="119"/>
    </row>
    <row r="111" spans="1:5" ht="24.95" customHeight="1">
      <c r="A111" s="99" t="s">
        <v>489</v>
      </c>
      <c r="B111" s="82">
        <v>3000</v>
      </c>
      <c r="C111" s="82">
        <v>0</v>
      </c>
      <c r="D111" s="82">
        <v>0</v>
      </c>
      <c r="E111" s="119"/>
    </row>
    <row r="112" spans="1:5" ht="24.95" customHeight="1">
      <c r="A112" s="99" t="s">
        <v>431</v>
      </c>
      <c r="B112" s="82">
        <v>668</v>
      </c>
      <c r="C112" s="82">
        <v>663</v>
      </c>
      <c r="D112" s="82">
        <v>663</v>
      </c>
      <c r="E112" s="119">
        <f t="shared" si="1"/>
        <v>100</v>
      </c>
    </row>
    <row r="113" spans="1:5" ht="24.95" customHeight="1">
      <c r="A113" s="99" t="s">
        <v>490</v>
      </c>
      <c r="B113" s="82">
        <v>182</v>
      </c>
      <c r="C113" s="82">
        <v>4868</v>
      </c>
      <c r="D113" s="82">
        <v>4864</v>
      </c>
      <c r="E113" s="119">
        <f t="shared" si="1"/>
        <v>99.917830731306495</v>
      </c>
    </row>
    <row r="114" spans="1:5" ht="24.95" customHeight="1">
      <c r="A114" s="98" t="s">
        <v>491</v>
      </c>
      <c r="B114" s="82">
        <v>1675</v>
      </c>
      <c r="C114" s="82">
        <v>2085</v>
      </c>
      <c r="D114" s="82">
        <v>2085</v>
      </c>
      <c r="E114" s="119">
        <f t="shared" si="1"/>
        <v>100</v>
      </c>
    </row>
    <row r="115" spans="1:5" ht="24.95" customHeight="1">
      <c r="A115" s="99" t="s">
        <v>422</v>
      </c>
      <c r="B115" s="82">
        <v>1124</v>
      </c>
      <c r="C115" s="82">
        <v>1311</v>
      </c>
      <c r="D115" s="82">
        <v>1311</v>
      </c>
      <c r="E115" s="119">
        <f t="shared" si="1"/>
        <v>100</v>
      </c>
    </row>
    <row r="116" spans="1:5" ht="24.95" customHeight="1">
      <c r="A116" s="99" t="s">
        <v>423</v>
      </c>
      <c r="B116" s="82">
        <v>291</v>
      </c>
      <c r="C116" s="82">
        <v>369</v>
      </c>
      <c r="D116" s="82">
        <v>369</v>
      </c>
      <c r="E116" s="119">
        <f t="shared" si="1"/>
        <v>100</v>
      </c>
    </row>
    <row r="117" spans="1:5" ht="24.95" customHeight="1">
      <c r="A117" s="99" t="s">
        <v>424</v>
      </c>
      <c r="B117" s="82"/>
      <c r="C117" s="82">
        <v>0</v>
      </c>
      <c r="D117" s="82">
        <v>0</v>
      </c>
      <c r="E117" s="119"/>
    </row>
    <row r="118" spans="1:5" ht="24.95" customHeight="1">
      <c r="A118" s="99" t="s">
        <v>492</v>
      </c>
      <c r="B118" s="82"/>
      <c r="C118" s="82">
        <v>0</v>
      </c>
      <c r="D118" s="82">
        <v>0</v>
      </c>
      <c r="E118" s="119"/>
    </row>
    <row r="119" spans="1:5" ht="24.95" customHeight="1">
      <c r="A119" s="99" t="s">
        <v>493</v>
      </c>
      <c r="B119" s="82"/>
      <c r="C119" s="82">
        <v>0</v>
      </c>
      <c r="D119" s="82">
        <v>0</v>
      </c>
      <c r="E119" s="119"/>
    </row>
    <row r="120" spans="1:5" ht="24.95" customHeight="1">
      <c r="A120" s="99" t="s">
        <v>494</v>
      </c>
      <c r="B120" s="82"/>
      <c r="C120" s="82">
        <v>0</v>
      </c>
      <c r="D120" s="82">
        <v>0</v>
      </c>
      <c r="E120" s="119"/>
    </row>
    <row r="121" spans="1:5" ht="24.95" customHeight="1">
      <c r="A121" s="99" t="s">
        <v>431</v>
      </c>
      <c r="B121" s="82">
        <v>120</v>
      </c>
      <c r="C121" s="82">
        <v>104</v>
      </c>
      <c r="D121" s="82">
        <v>104</v>
      </c>
      <c r="E121" s="119">
        <f t="shared" si="1"/>
        <v>100</v>
      </c>
    </row>
    <row r="122" spans="1:5" ht="24.95" customHeight="1">
      <c r="A122" s="99" t="s">
        <v>495</v>
      </c>
      <c r="B122" s="82">
        <v>140</v>
      </c>
      <c r="C122" s="82">
        <v>301</v>
      </c>
      <c r="D122" s="82">
        <v>301</v>
      </c>
      <c r="E122" s="119">
        <f t="shared" si="1"/>
        <v>100</v>
      </c>
    </row>
    <row r="123" spans="1:5" ht="24.95" customHeight="1">
      <c r="A123" s="98" t="s">
        <v>496</v>
      </c>
      <c r="B123" s="82">
        <v>2888</v>
      </c>
      <c r="C123" s="82">
        <v>2763</v>
      </c>
      <c r="D123" s="82">
        <v>2763</v>
      </c>
      <c r="E123" s="119">
        <f t="shared" si="1"/>
        <v>100</v>
      </c>
    </row>
    <row r="124" spans="1:5" ht="24.95" customHeight="1">
      <c r="A124" s="99" t="s">
        <v>422</v>
      </c>
      <c r="B124" s="82">
        <v>2478</v>
      </c>
      <c r="C124" s="82">
        <v>2467</v>
      </c>
      <c r="D124" s="82">
        <v>2467</v>
      </c>
      <c r="E124" s="119">
        <f t="shared" si="1"/>
        <v>100</v>
      </c>
    </row>
    <row r="125" spans="1:5" ht="24.95" customHeight="1">
      <c r="A125" s="99" t="s">
        <v>423</v>
      </c>
      <c r="B125" s="82">
        <v>28</v>
      </c>
      <c r="C125" s="82">
        <v>43</v>
      </c>
      <c r="D125" s="82">
        <v>43</v>
      </c>
      <c r="E125" s="119">
        <f t="shared" si="1"/>
        <v>100</v>
      </c>
    </row>
    <row r="126" spans="1:5" ht="24.95" customHeight="1">
      <c r="A126" s="99" t="s">
        <v>424</v>
      </c>
      <c r="B126" s="82"/>
      <c r="C126" s="82">
        <v>0</v>
      </c>
      <c r="D126" s="82">
        <v>0</v>
      </c>
      <c r="E126" s="119"/>
    </row>
    <row r="127" spans="1:5" ht="24.95" customHeight="1">
      <c r="A127" s="99" t="s">
        <v>497</v>
      </c>
      <c r="B127" s="82"/>
      <c r="C127" s="82">
        <v>0</v>
      </c>
      <c r="D127" s="82">
        <v>0</v>
      </c>
      <c r="E127" s="119"/>
    </row>
    <row r="128" spans="1:5" ht="24.95" customHeight="1">
      <c r="A128" s="99" t="s">
        <v>498</v>
      </c>
      <c r="B128" s="82"/>
      <c r="C128" s="82">
        <v>0</v>
      </c>
      <c r="D128" s="82">
        <v>0</v>
      </c>
      <c r="E128" s="119"/>
    </row>
    <row r="129" spans="1:5" ht="24.95" customHeight="1">
      <c r="A129" s="99" t="s">
        <v>499</v>
      </c>
      <c r="B129" s="82"/>
      <c r="C129" s="82">
        <v>0</v>
      </c>
      <c r="D129" s="82">
        <v>0</v>
      </c>
      <c r="E129" s="119"/>
    </row>
    <row r="130" spans="1:5" ht="24.95" customHeight="1">
      <c r="A130" s="99" t="s">
        <v>500</v>
      </c>
      <c r="B130" s="82"/>
      <c r="C130" s="82">
        <v>0</v>
      </c>
      <c r="D130" s="82">
        <v>0</v>
      </c>
      <c r="E130" s="119"/>
    </row>
    <row r="131" spans="1:5" ht="24.95" customHeight="1">
      <c r="A131" s="99" t="s">
        <v>501</v>
      </c>
      <c r="B131" s="82">
        <v>28</v>
      </c>
      <c r="C131" s="82">
        <v>35</v>
      </c>
      <c r="D131" s="82">
        <v>35</v>
      </c>
      <c r="E131" s="119">
        <f t="shared" si="1"/>
        <v>100</v>
      </c>
    </row>
    <row r="132" spans="1:5" ht="24.95" customHeight="1">
      <c r="A132" s="99" t="s">
        <v>431</v>
      </c>
      <c r="B132" s="82">
        <v>354</v>
      </c>
      <c r="C132" s="82">
        <v>218</v>
      </c>
      <c r="D132" s="82">
        <v>218</v>
      </c>
      <c r="E132" s="119">
        <f t="shared" si="1"/>
        <v>100</v>
      </c>
    </row>
    <row r="133" spans="1:5" ht="24.95" customHeight="1">
      <c r="A133" s="99" t="s">
        <v>502</v>
      </c>
      <c r="B133" s="82"/>
      <c r="C133" s="82">
        <v>0</v>
      </c>
      <c r="D133" s="82">
        <v>0</v>
      </c>
      <c r="E133" s="119"/>
    </row>
    <row r="134" spans="1:5" ht="24.95" customHeight="1">
      <c r="A134" s="98" t="s">
        <v>503</v>
      </c>
      <c r="B134" s="82">
        <v>0</v>
      </c>
      <c r="C134" s="82">
        <v>71</v>
      </c>
      <c r="D134" s="82">
        <v>71</v>
      </c>
      <c r="E134" s="119">
        <f t="shared" ref="E134:E196" si="2">D134/C134*100</f>
        <v>100</v>
      </c>
    </row>
    <row r="135" spans="1:5" ht="24.95" customHeight="1">
      <c r="A135" s="99" t="s">
        <v>422</v>
      </c>
      <c r="B135" s="82"/>
      <c r="C135" s="82">
        <v>0</v>
      </c>
      <c r="D135" s="82">
        <v>0</v>
      </c>
      <c r="E135" s="119"/>
    </row>
    <row r="136" spans="1:5" ht="24.95" customHeight="1">
      <c r="A136" s="99" t="s">
        <v>423</v>
      </c>
      <c r="B136" s="82"/>
      <c r="C136" s="82">
        <v>0</v>
      </c>
      <c r="D136" s="82">
        <v>0</v>
      </c>
      <c r="E136" s="119"/>
    </row>
    <row r="137" spans="1:5" ht="24.95" customHeight="1">
      <c r="A137" s="99" t="s">
        <v>424</v>
      </c>
      <c r="B137" s="82"/>
      <c r="C137" s="82">
        <v>0</v>
      </c>
      <c r="D137" s="82">
        <v>0</v>
      </c>
      <c r="E137" s="119"/>
    </row>
    <row r="138" spans="1:5" ht="24.95" customHeight="1">
      <c r="A138" s="99" t="s">
        <v>504</v>
      </c>
      <c r="B138" s="82"/>
      <c r="C138" s="82">
        <v>0</v>
      </c>
      <c r="D138" s="82">
        <v>0</v>
      </c>
      <c r="E138" s="119"/>
    </row>
    <row r="139" spans="1:5" ht="24.95" customHeight="1">
      <c r="A139" s="99" t="s">
        <v>505</v>
      </c>
      <c r="B139" s="82"/>
      <c r="C139" s="82">
        <v>0</v>
      </c>
      <c r="D139" s="82">
        <v>0</v>
      </c>
      <c r="E139" s="119"/>
    </row>
    <row r="140" spans="1:5" ht="24.95" customHeight="1">
      <c r="A140" s="99" t="s">
        <v>506</v>
      </c>
      <c r="B140" s="82"/>
      <c r="C140" s="82">
        <v>47</v>
      </c>
      <c r="D140" s="82">
        <v>47</v>
      </c>
      <c r="E140" s="119">
        <f t="shared" si="2"/>
        <v>100</v>
      </c>
    </row>
    <row r="141" spans="1:5" ht="24.95" customHeight="1">
      <c r="A141" s="99" t="s">
        <v>507</v>
      </c>
      <c r="B141" s="82"/>
      <c r="C141" s="82">
        <v>0</v>
      </c>
      <c r="D141" s="82">
        <v>0</v>
      </c>
      <c r="E141" s="119"/>
    </row>
    <row r="142" spans="1:5" ht="24.95" customHeight="1">
      <c r="A142" s="99" t="s">
        <v>508</v>
      </c>
      <c r="B142" s="82"/>
      <c r="C142" s="82">
        <v>0</v>
      </c>
      <c r="D142" s="82">
        <v>0</v>
      </c>
      <c r="E142" s="119"/>
    </row>
    <row r="143" spans="1:5" ht="24.95" customHeight="1">
      <c r="A143" s="99" t="s">
        <v>509</v>
      </c>
      <c r="B143" s="82"/>
      <c r="C143" s="82">
        <v>0</v>
      </c>
      <c r="D143" s="82">
        <v>0</v>
      </c>
      <c r="E143" s="119"/>
    </row>
    <row r="144" spans="1:5" ht="24.95" customHeight="1">
      <c r="A144" s="99" t="s">
        <v>510</v>
      </c>
      <c r="B144" s="82"/>
      <c r="C144" s="82">
        <v>0</v>
      </c>
      <c r="D144" s="82">
        <v>0</v>
      </c>
      <c r="E144" s="119"/>
    </row>
    <row r="145" spans="1:5" ht="24.95" customHeight="1">
      <c r="A145" s="99" t="s">
        <v>511</v>
      </c>
      <c r="B145" s="82"/>
      <c r="C145" s="82">
        <v>0</v>
      </c>
      <c r="D145" s="82">
        <v>0</v>
      </c>
      <c r="E145" s="119"/>
    </row>
    <row r="146" spans="1:5" ht="24.95" customHeight="1">
      <c r="A146" s="99" t="s">
        <v>431</v>
      </c>
      <c r="B146" s="82"/>
      <c r="C146" s="82">
        <v>0</v>
      </c>
      <c r="D146" s="82">
        <v>0</v>
      </c>
      <c r="E146" s="119"/>
    </row>
    <row r="147" spans="1:5" ht="24.95" customHeight="1">
      <c r="A147" s="99" t="s">
        <v>512</v>
      </c>
      <c r="B147" s="82"/>
      <c r="C147" s="82">
        <v>24</v>
      </c>
      <c r="D147" s="82">
        <v>24</v>
      </c>
      <c r="E147" s="119">
        <f t="shared" si="2"/>
        <v>100</v>
      </c>
    </row>
    <row r="148" spans="1:5" ht="24.95" customHeight="1">
      <c r="A148" s="98" t="s">
        <v>513</v>
      </c>
      <c r="B148" s="82">
        <v>642</v>
      </c>
      <c r="C148" s="82">
        <v>978</v>
      </c>
      <c r="D148" s="82">
        <v>978</v>
      </c>
      <c r="E148" s="119">
        <f t="shared" si="2"/>
        <v>100</v>
      </c>
    </row>
    <row r="149" spans="1:5" ht="24.95" customHeight="1">
      <c r="A149" s="99" t="s">
        <v>422</v>
      </c>
      <c r="B149" s="82">
        <v>415</v>
      </c>
      <c r="C149" s="82">
        <v>408</v>
      </c>
      <c r="D149" s="82">
        <v>408</v>
      </c>
      <c r="E149" s="119">
        <f t="shared" si="2"/>
        <v>100</v>
      </c>
    </row>
    <row r="150" spans="1:5" ht="24.95" customHeight="1">
      <c r="A150" s="99" t="s">
        <v>423</v>
      </c>
      <c r="B150" s="82"/>
      <c r="C150" s="82">
        <v>5</v>
      </c>
      <c r="D150" s="82">
        <v>5</v>
      </c>
      <c r="E150" s="119">
        <f t="shared" si="2"/>
        <v>100</v>
      </c>
    </row>
    <row r="151" spans="1:5" ht="24.95" customHeight="1">
      <c r="A151" s="99" t="s">
        <v>424</v>
      </c>
      <c r="B151" s="82"/>
      <c r="C151" s="82">
        <v>0</v>
      </c>
      <c r="D151" s="82">
        <v>0</v>
      </c>
      <c r="E151" s="119"/>
    </row>
    <row r="152" spans="1:5" ht="24.95" customHeight="1">
      <c r="A152" s="99" t="s">
        <v>514</v>
      </c>
      <c r="B152" s="82">
        <v>65</v>
      </c>
      <c r="C152" s="82">
        <v>378</v>
      </c>
      <c r="D152" s="82">
        <v>378</v>
      </c>
      <c r="E152" s="119">
        <f t="shared" si="2"/>
        <v>100</v>
      </c>
    </row>
    <row r="153" spans="1:5" ht="24.95" customHeight="1">
      <c r="A153" s="99" t="s">
        <v>431</v>
      </c>
      <c r="B153" s="82">
        <v>123</v>
      </c>
      <c r="C153" s="82">
        <v>118</v>
      </c>
      <c r="D153" s="82">
        <v>118</v>
      </c>
      <c r="E153" s="119">
        <f t="shared" si="2"/>
        <v>100</v>
      </c>
    </row>
    <row r="154" spans="1:5" ht="24.95" customHeight="1">
      <c r="A154" s="99" t="s">
        <v>515</v>
      </c>
      <c r="B154" s="82">
        <v>39</v>
      </c>
      <c r="C154" s="82">
        <v>69</v>
      </c>
      <c r="D154" s="82">
        <v>69</v>
      </c>
      <c r="E154" s="119">
        <f t="shared" si="2"/>
        <v>100</v>
      </c>
    </row>
    <row r="155" spans="1:5" ht="24.95" customHeight="1">
      <c r="A155" s="98" t="s">
        <v>516</v>
      </c>
      <c r="B155" s="82">
        <v>0</v>
      </c>
      <c r="C155" s="82">
        <v>0</v>
      </c>
      <c r="D155" s="82">
        <v>0</v>
      </c>
      <c r="E155" s="119"/>
    </row>
    <row r="156" spans="1:5" ht="24.95" customHeight="1">
      <c r="A156" s="99" t="s">
        <v>422</v>
      </c>
      <c r="B156" s="82"/>
      <c r="C156" s="82">
        <v>0</v>
      </c>
      <c r="D156" s="82">
        <v>0</v>
      </c>
      <c r="E156" s="119"/>
    </row>
    <row r="157" spans="1:5" ht="24.95" customHeight="1">
      <c r="A157" s="99" t="s">
        <v>423</v>
      </c>
      <c r="B157" s="82"/>
      <c r="C157" s="82">
        <v>0</v>
      </c>
      <c r="D157" s="82">
        <v>0</v>
      </c>
      <c r="E157" s="119"/>
    </row>
    <row r="158" spans="1:5" ht="24.95" customHeight="1">
      <c r="A158" s="99" t="s">
        <v>424</v>
      </c>
      <c r="B158" s="82"/>
      <c r="C158" s="82">
        <v>0</v>
      </c>
      <c r="D158" s="82">
        <v>0</v>
      </c>
      <c r="E158" s="119"/>
    </row>
    <row r="159" spans="1:5" ht="24.95" customHeight="1">
      <c r="A159" s="99" t="s">
        <v>517</v>
      </c>
      <c r="B159" s="82"/>
      <c r="C159" s="82">
        <v>0</v>
      </c>
      <c r="D159" s="82">
        <v>0</v>
      </c>
      <c r="E159" s="119"/>
    </row>
    <row r="160" spans="1:5" ht="24.95" customHeight="1">
      <c r="A160" s="99" t="s">
        <v>518</v>
      </c>
      <c r="B160" s="82"/>
      <c r="C160" s="82">
        <v>0</v>
      </c>
      <c r="D160" s="82">
        <v>0</v>
      </c>
      <c r="E160" s="119"/>
    </row>
    <row r="161" spans="1:5" ht="24.95" customHeight="1">
      <c r="A161" s="99" t="s">
        <v>431</v>
      </c>
      <c r="B161" s="82"/>
      <c r="C161" s="82">
        <v>0</v>
      </c>
      <c r="D161" s="82">
        <v>0</v>
      </c>
      <c r="E161" s="119"/>
    </row>
    <row r="162" spans="1:5" ht="24.95" customHeight="1">
      <c r="A162" s="99" t="s">
        <v>519</v>
      </c>
      <c r="B162" s="82"/>
      <c r="C162" s="82">
        <v>0</v>
      </c>
      <c r="D162" s="82">
        <v>0</v>
      </c>
      <c r="E162" s="119"/>
    </row>
    <row r="163" spans="1:5" ht="24.95" customHeight="1">
      <c r="A163" s="98" t="s">
        <v>520</v>
      </c>
      <c r="B163" s="82">
        <v>535</v>
      </c>
      <c r="C163" s="82">
        <v>472</v>
      </c>
      <c r="D163" s="82">
        <v>472</v>
      </c>
      <c r="E163" s="119">
        <f t="shared" si="2"/>
        <v>100</v>
      </c>
    </row>
    <row r="164" spans="1:5" ht="24.95" customHeight="1">
      <c r="A164" s="99" t="s">
        <v>422</v>
      </c>
      <c r="B164" s="82">
        <v>427</v>
      </c>
      <c r="C164" s="82">
        <v>409</v>
      </c>
      <c r="D164" s="82">
        <v>409</v>
      </c>
      <c r="E164" s="119">
        <f t="shared" si="2"/>
        <v>100</v>
      </c>
    </row>
    <row r="165" spans="1:5" ht="24.95" customHeight="1">
      <c r="A165" s="99" t="s">
        <v>423</v>
      </c>
      <c r="B165" s="82"/>
      <c r="C165" s="82">
        <v>5</v>
      </c>
      <c r="D165" s="82">
        <v>5</v>
      </c>
      <c r="E165" s="119">
        <f t="shared" si="2"/>
        <v>100</v>
      </c>
    </row>
    <row r="166" spans="1:5" ht="24.95" customHeight="1">
      <c r="A166" s="99" t="s">
        <v>424</v>
      </c>
      <c r="B166" s="82"/>
      <c r="C166" s="82">
        <v>0</v>
      </c>
      <c r="D166" s="82">
        <v>0</v>
      </c>
      <c r="E166" s="119"/>
    </row>
    <row r="167" spans="1:5" ht="24.95" customHeight="1">
      <c r="A167" s="99" t="s">
        <v>521</v>
      </c>
      <c r="B167" s="82">
        <v>108</v>
      </c>
      <c r="C167" s="82">
        <v>58</v>
      </c>
      <c r="D167" s="82">
        <v>58</v>
      </c>
      <c r="E167" s="119">
        <f t="shared" si="2"/>
        <v>100</v>
      </c>
    </row>
    <row r="168" spans="1:5" ht="24.95" customHeight="1">
      <c r="A168" s="99" t="s">
        <v>522</v>
      </c>
      <c r="B168" s="82"/>
      <c r="C168" s="82">
        <v>0</v>
      </c>
      <c r="D168" s="82">
        <v>0</v>
      </c>
      <c r="E168" s="119"/>
    </row>
    <row r="169" spans="1:5" ht="24.95" customHeight="1">
      <c r="A169" s="98" t="s">
        <v>523</v>
      </c>
      <c r="B169" s="82">
        <v>136</v>
      </c>
      <c r="C169" s="82">
        <v>140</v>
      </c>
      <c r="D169" s="82">
        <v>140</v>
      </c>
      <c r="E169" s="119">
        <f t="shared" si="2"/>
        <v>100</v>
      </c>
    </row>
    <row r="170" spans="1:5" ht="24.95" customHeight="1">
      <c r="A170" s="99" t="s">
        <v>422</v>
      </c>
      <c r="B170" s="82">
        <v>2</v>
      </c>
      <c r="C170" s="82">
        <v>2</v>
      </c>
      <c r="D170" s="82">
        <v>2</v>
      </c>
      <c r="E170" s="119">
        <f t="shared" si="2"/>
        <v>100</v>
      </c>
    </row>
    <row r="171" spans="1:5" ht="24.95" customHeight="1">
      <c r="A171" s="99" t="s">
        <v>423</v>
      </c>
      <c r="B171" s="82">
        <v>134</v>
      </c>
      <c r="C171" s="82">
        <v>138</v>
      </c>
      <c r="D171" s="82">
        <v>138</v>
      </c>
      <c r="E171" s="119">
        <f t="shared" si="2"/>
        <v>100</v>
      </c>
    </row>
    <row r="172" spans="1:5" ht="24.95" customHeight="1">
      <c r="A172" s="99" t="s">
        <v>424</v>
      </c>
      <c r="B172" s="82"/>
      <c r="C172" s="82">
        <v>0</v>
      </c>
      <c r="D172" s="82">
        <v>0</v>
      </c>
      <c r="E172" s="119"/>
    </row>
    <row r="173" spans="1:5" ht="24.95" customHeight="1">
      <c r="A173" s="99" t="s">
        <v>436</v>
      </c>
      <c r="B173" s="82"/>
      <c r="C173" s="82">
        <v>0</v>
      </c>
      <c r="D173" s="82">
        <v>0</v>
      </c>
      <c r="E173" s="119"/>
    </row>
    <row r="174" spans="1:5" ht="24.95" customHeight="1">
      <c r="A174" s="99" t="s">
        <v>431</v>
      </c>
      <c r="B174" s="82"/>
      <c r="C174" s="82">
        <v>0</v>
      </c>
      <c r="D174" s="82">
        <v>0</v>
      </c>
      <c r="E174" s="119"/>
    </row>
    <row r="175" spans="1:5" ht="24.95" customHeight="1">
      <c r="A175" s="99" t="s">
        <v>524</v>
      </c>
      <c r="B175" s="82"/>
      <c r="C175" s="82">
        <v>0</v>
      </c>
      <c r="D175" s="82">
        <v>0</v>
      </c>
      <c r="E175" s="119"/>
    </row>
    <row r="176" spans="1:5" ht="24.95" customHeight="1">
      <c r="A176" s="98" t="s">
        <v>525</v>
      </c>
      <c r="B176" s="82">
        <v>1797</v>
      </c>
      <c r="C176" s="82">
        <v>1946</v>
      </c>
      <c r="D176" s="82">
        <v>1946</v>
      </c>
      <c r="E176" s="119">
        <f t="shared" si="2"/>
        <v>100</v>
      </c>
    </row>
    <row r="177" spans="1:5" ht="24.95" customHeight="1">
      <c r="A177" s="99" t="s">
        <v>422</v>
      </c>
      <c r="B177" s="82">
        <v>564</v>
      </c>
      <c r="C177" s="82">
        <v>605</v>
      </c>
      <c r="D177" s="82">
        <v>605</v>
      </c>
      <c r="E177" s="119">
        <f t="shared" si="2"/>
        <v>100</v>
      </c>
    </row>
    <row r="178" spans="1:5" ht="24.95" customHeight="1">
      <c r="A178" s="99" t="s">
        <v>423</v>
      </c>
      <c r="B178" s="82">
        <v>334</v>
      </c>
      <c r="C178" s="82">
        <v>430</v>
      </c>
      <c r="D178" s="82">
        <v>430</v>
      </c>
      <c r="E178" s="119">
        <f t="shared" si="2"/>
        <v>100</v>
      </c>
    </row>
    <row r="179" spans="1:5" ht="24.95" customHeight="1">
      <c r="A179" s="99" t="s">
        <v>424</v>
      </c>
      <c r="B179" s="82"/>
      <c r="C179" s="82">
        <v>0</v>
      </c>
      <c r="D179" s="82">
        <v>0</v>
      </c>
      <c r="E179" s="119"/>
    </row>
    <row r="180" spans="1:5" ht="24.95" customHeight="1">
      <c r="A180" s="99" t="s">
        <v>526</v>
      </c>
      <c r="B180" s="82"/>
      <c r="C180" s="82">
        <v>0</v>
      </c>
      <c r="D180" s="82">
        <v>0</v>
      </c>
      <c r="E180" s="119"/>
    </row>
    <row r="181" spans="1:5" ht="24.95" customHeight="1">
      <c r="A181" s="99" t="s">
        <v>431</v>
      </c>
      <c r="B181" s="82">
        <v>654</v>
      </c>
      <c r="C181" s="82">
        <v>644</v>
      </c>
      <c r="D181" s="82">
        <v>644</v>
      </c>
      <c r="E181" s="119">
        <f t="shared" si="2"/>
        <v>100</v>
      </c>
    </row>
    <row r="182" spans="1:5" ht="24.95" customHeight="1">
      <c r="A182" s="99" t="s">
        <v>527</v>
      </c>
      <c r="B182" s="82">
        <v>245</v>
      </c>
      <c r="C182" s="82">
        <v>267</v>
      </c>
      <c r="D182" s="82">
        <v>267</v>
      </c>
      <c r="E182" s="119">
        <f t="shared" si="2"/>
        <v>100</v>
      </c>
    </row>
    <row r="183" spans="1:5" ht="24.95" customHeight="1">
      <c r="A183" s="98" t="s">
        <v>528</v>
      </c>
      <c r="B183" s="82">
        <v>3951</v>
      </c>
      <c r="C183" s="82">
        <v>4857</v>
      </c>
      <c r="D183" s="82">
        <v>4857</v>
      </c>
      <c r="E183" s="119">
        <f t="shared" si="2"/>
        <v>100</v>
      </c>
    </row>
    <row r="184" spans="1:5" ht="24.95" customHeight="1">
      <c r="A184" s="99" t="s">
        <v>422</v>
      </c>
      <c r="B184" s="82">
        <v>3162</v>
      </c>
      <c r="C184" s="82">
        <v>3748</v>
      </c>
      <c r="D184" s="82">
        <v>3748</v>
      </c>
      <c r="E184" s="119">
        <f t="shared" si="2"/>
        <v>100</v>
      </c>
    </row>
    <row r="185" spans="1:5" ht="24.95" customHeight="1">
      <c r="A185" s="99" t="s">
        <v>423</v>
      </c>
      <c r="B185" s="82">
        <v>789</v>
      </c>
      <c r="C185" s="82">
        <v>1109</v>
      </c>
      <c r="D185" s="82">
        <v>1109</v>
      </c>
      <c r="E185" s="119">
        <f t="shared" si="2"/>
        <v>100</v>
      </c>
    </row>
    <row r="186" spans="1:5" ht="24.95" customHeight="1">
      <c r="A186" s="99" t="s">
        <v>424</v>
      </c>
      <c r="B186" s="82"/>
      <c r="C186" s="82">
        <v>0</v>
      </c>
      <c r="D186" s="82">
        <v>0</v>
      </c>
      <c r="E186" s="119"/>
    </row>
    <row r="187" spans="1:5" ht="24.95" customHeight="1">
      <c r="A187" s="99" t="s">
        <v>529</v>
      </c>
      <c r="B187" s="82"/>
      <c r="C187" s="82">
        <v>0</v>
      </c>
      <c r="D187" s="82">
        <v>0</v>
      </c>
      <c r="E187" s="119"/>
    </row>
    <row r="188" spans="1:5" ht="24.95" customHeight="1">
      <c r="A188" s="99" t="s">
        <v>431</v>
      </c>
      <c r="B188" s="82"/>
      <c r="C188" s="82">
        <v>0</v>
      </c>
      <c r="D188" s="82">
        <v>0</v>
      </c>
      <c r="E188" s="119"/>
    </row>
    <row r="189" spans="1:5" ht="24.95" customHeight="1">
      <c r="A189" s="99" t="s">
        <v>530</v>
      </c>
      <c r="B189" s="82"/>
      <c r="C189" s="82">
        <v>0</v>
      </c>
      <c r="D189" s="82">
        <v>0</v>
      </c>
      <c r="E189" s="119"/>
    </row>
    <row r="190" spans="1:5" ht="24.95" customHeight="1">
      <c r="A190" s="98" t="s">
        <v>531</v>
      </c>
      <c r="B190" s="82">
        <v>2017</v>
      </c>
      <c r="C190" s="82">
        <v>2364</v>
      </c>
      <c r="D190" s="82">
        <v>2180</v>
      </c>
      <c r="E190" s="119">
        <f t="shared" si="2"/>
        <v>92.216582064297796</v>
      </c>
    </row>
    <row r="191" spans="1:5" ht="24.95" customHeight="1">
      <c r="A191" s="99" t="s">
        <v>422</v>
      </c>
      <c r="B191" s="82">
        <v>1193</v>
      </c>
      <c r="C191" s="82">
        <v>1257</v>
      </c>
      <c r="D191" s="82">
        <v>1257</v>
      </c>
      <c r="E191" s="119">
        <f t="shared" si="2"/>
        <v>100</v>
      </c>
    </row>
    <row r="192" spans="1:5" ht="24.95" customHeight="1">
      <c r="A192" s="99" t="s">
        <v>423</v>
      </c>
      <c r="B192" s="82">
        <v>177</v>
      </c>
      <c r="C192" s="82">
        <v>329</v>
      </c>
      <c r="D192" s="82">
        <v>329</v>
      </c>
      <c r="E192" s="119">
        <f t="shared" si="2"/>
        <v>100</v>
      </c>
    </row>
    <row r="193" spans="1:5" ht="24.95" customHeight="1">
      <c r="A193" s="99" t="s">
        <v>424</v>
      </c>
      <c r="B193" s="82"/>
      <c r="C193" s="82">
        <v>0</v>
      </c>
      <c r="D193" s="82">
        <v>0</v>
      </c>
      <c r="E193" s="119"/>
    </row>
    <row r="194" spans="1:5" ht="24.95" customHeight="1">
      <c r="A194" s="99" t="s">
        <v>532</v>
      </c>
      <c r="B194" s="82"/>
      <c r="C194" s="82">
        <v>0</v>
      </c>
      <c r="D194" s="82">
        <v>0</v>
      </c>
      <c r="E194" s="119"/>
    </row>
    <row r="195" spans="1:5" ht="24.95" customHeight="1">
      <c r="A195" s="99" t="s">
        <v>431</v>
      </c>
      <c r="B195" s="82">
        <v>72</v>
      </c>
      <c r="C195" s="82">
        <v>67</v>
      </c>
      <c r="D195" s="82">
        <v>67</v>
      </c>
      <c r="E195" s="119">
        <f t="shared" si="2"/>
        <v>100</v>
      </c>
    </row>
    <row r="196" spans="1:5" ht="24.95" customHeight="1">
      <c r="A196" s="99" t="s">
        <v>533</v>
      </c>
      <c r="B196" s="82">
        <v>575</v>
      </c>
      <c r="C196" s="82">
        <v>711</v>
      </c>
      <c r="D196" s="82">
        <v>527</v>
      </c>
      <c r="E196" s="119">
        <f t="shared" si="2"/>
        <v>74.120956399437404</v>
      </c>
    </row>
    <row r="197" spans="1:5" ht="24.95" customHeight="1">
      <c r="A197" s="98" t="s">
        <v>534</v>
      </c>
      <c r="B197" s="82">
        <v>1249</v>
      </c>
      <c r="C197" s="82">
        <v>1484</v>
      </c>
      <c r="D197" s="82">
        <v>1484</v>
      </c>
      <c r="E197" s="119">
        <f t="shared" ref="E197:E248" si="3">D197/C197*100</f>
        <v>100</v>
      </c>
    </row>
    <row r="198" spans="1:5" ht="24.95" customHeight="1">
      <c r="A198" s="99" t="s">
        <v>422</v>
      </c>
      <c r="B198" s="82">
        <v>664</v>
      </c>
      <c r="C198" s="82">
        <v>665</v>
      </c>
      <c r="D198" s="82">
        <v>665</v>
      </c>
      <c r="E198" s="119">
        <f t="shared" si="3"/>
        <v>100</v>
      </c>
    </row>
    <row r="199" spans="1:5" ht="24.95" customHeight="1">
      <c r="A199" s="99" t="s">
        <v>423</v>
      </c>
      <c r="B199" s="82">
        <v>402</v>
      </c>
      <c r="C199" s="82">
        <v>402</v>
      </c>
      <c r="D199" s="82">
        <v>402</v>
      </c>
      <c r="E199" s="119">
        <f t="shared" si="3"/>
        <v>100</v>
      </c>
    </row>
    <row r="200" spans="1:5" ht="24.95" customHeight="1">
      <c r="A200" s="99" t="s">
        <v>424</v>
      </c>
      <c r="B200" s="82"/>
      <c r="C200" s="82">
        <v>0</v>
      </c>
      <c r="D200" s="82">
        <v>0</v>
      </c>
      <c r="E200" s="119"/>
    </row>
    <row r="201" spans="1:5" ht="24.95" customHeight="1">
      <c r="A201" s="99" t="s">
        <v>431</v>
      </c>
      <c r="B201" s="82">
        <v>183</v>
      </c>
      <c r="C201" s="82">
        <v>178</v>
      </c>
      <c r="D201" s="82">
        <v>178</v>
      </c>
      <c r="E201" s="119">
        <f t="shared" si="3"/>
        <v>100</v>
      </c>
    </row>
    <row r="202" spans="1:5" ht="24.95" customHeight="1">
      <c r="A202" s="99" t="s">
        <v>535</v>
      </c>
      <c r="B202" s="82"/>
      <c r="C202" s="82">
        <v>239</v>
      </c>
      <c r="D202" s="82">
        <v>239</v>
      </c>
      <c r="E202" s="119">
        <f t="shared" si="3"/>
        <v>100</v>
      </c>
    </row>
    <row r="203" spans="1:5" ht="24.95" customHeight="1">
      <c r="A203" s="98" t="s">
        <v>536</v>
      </c>
      <c r="B203" s="82">
        <v>1254</v>
      </c>
      <c r="C203" s="82">
        <v>1307</v>
      </c>
      <c r="D203" s="82">
        <v>1307</v>
      </c>
      <c r="E203" s="119">
        <f t="shared" si="3"/>
        <v>100</v>
      </c>
    </row>
    <row r="204" spans="1:5" ht="24.95" customHeight="1">
      <c r="A204" s="99" t="s">
        <v>422</v>
      </c>
      <c r="B204" s="82">
        <v>1143</v>
      </c>
      <c r="C204" s="82">
        <v>1183</v>
      </c>
      <c r="D204" s="82">
        <v>1183</v>
      </c>
      <c r="E204" s="119">
        <f t="shared" si="3"/>
        <v>100</v>
      </c>
    </row>
    <row r="205" spans="1:5" ht="24.95" customHeight="1">
      <c r="A205" s="99" t="s">
        <v>423</v>
      </c>
      <c r="B205" s="82">
        <v>51</v>
      </c>
      <c r="C205" s="82">
        <v>59</v>
      </c>
      <c r="D205" s="82">
        <v>59</v>
      </c>
      <c r="E205" s="119">
        <f t="shared" si="3"/>
        <v>100</v>
      </c>
    </row>
    <row r="206" spans="1:5" ht="24.95" customHeight="1">
      <c r="A206" s="99" t="s">
        <v>424</v>
      </c>
      <c r="B206" s="82"/>
      <c r="C206" s="82">
        <v>0</v>
      </c>
      <c r="D206" s="82">
        <v>0</v>
      </c>
      <c r="E206" s="119"/>
    </row>
    <row r="207" spans="1:5" ht="24.95" customHeight="1">
      <c r="A207" s="99" t="s">
        <v>537</v>
      </c>
      <c r="B207" s="82"/>
      <c r="C207" s="82">
        <v>0</v>
      </c>
      <c r="D207" s="82">
        <v>0</v>
      </c>
      <c r="E207" s="119"/>
    </row>
    <row r="208" spans="1:5" ht="24.95" customHeight="1">
      <c r="A208" s="99" t="s">
        <v>538</v>
      </c>
      <c r="B208" s="82"/>
      <c r="C208" s="82">
        <v>0</v>
      </c>
      <c r="D208" s="82">
        <v>0</v>
      </c>
      <c r="E208" s="119"/>
    </row>
    <row r="209" spans="1:5" ht="24.95" customHeight="1">
      <c r="A209" s="99" t="s">
        <v>431</v>
      </c>
      <c r="B209" s="82">
        <v>60</v>
      </c>
      <c r="C209" s="82">
        <v>65</v>
      </c>
      <c r="D209" s="82">
        <v>65</v>
      </c>
      <c r="E209" s="119">
        <f t="shared" si="3"/>
        <v>100</v>
      </c>
    </row>
    <row r="210" spans="1:5" ht="24.95" customHeight="1">
      <c r="A210" s="99" t="s">
        <v>539</v>
      </c>
      <c r="B210" s="82"/>
      <c r="C210" s="82">
        <v>0</v>
      </c>
      <c r="D210" s="82">
        <v>0</v>
      </c>
      <c r="E210" s="119"/>
    </row>
    <row r="211" spans="1:5" ht="24.95" customHeight="1">
      <c r="A211" s="98" t="s">
        <v>540</v>
      </c>
      <c r="B211" s="82">
        <v>0</v>
      </c>
      <c r="C211" s="82">
        <v>0</v>
      </c>
      <c r="D211" s="82">
        <v>0</v>
      </c>
      <c r="E211" s="119"/>
    </row>
    <row r="212" spans="1:5" ht="24.95" customHeight="1">
      <c r="A212" s="99" t="s">
        <v>422</v>
      </c>
      <c r="B212" s="82"/>
      <c r="C212" s="82">
        <v>0</v>
      </c>
      <c r="D212" s="82">
        <v>0</v>
      </c>
      <c r="E212" s="119"/>
    </row>
    <row r="213" spans="1:5" ht="24.95" customHeight="1">
      <c r="A213" s="99" t="s">
        <v>423</v>
      </c>
      <c r="B213" s="82"/>
      <c r="C213" s="82">
        <v>0</v>
      </c>
      <c r="D213" s="82">
        <v>0</v>
      </c>
      <c r="E213" s="119"/>
    </row>
    <row r="214" spans="1:5" ht="24.95" customHeight="1">
      <c r="A214" s="99" t="s">
        <v>424</v>
      </c>
      <c r="B214" s="82"/>
      <c r="C214" s="82">
        <v>0</v>
      </c>
      <c r="D214" s="82">
        <v>0</v>
      </c>
      <c r="E214" s="119"/>
    </row>
    <row r="215" spans="1:5" ht="24.95" customHeight="1">
      <c r="A215" s="99" t="s">
        <v>431</v>
      </c>
      <c r="B215" s="82"/>
      <c r="C215" s="82">
        <v>0</v>
      </c>
      <c r="D215" s="82">
        <v>0</v>
      </c>
      <c r="E215" s="119"/>
    </row>
    <row r="216" spans="1:5" ht="24.95" customHeight="1">
      <c r="A216" s="99" t="s">
        <v>541</v>
      </c>
      <c r="B216" s="82"/>
      <c r="C216" s="82">
        <v>0</v>
      </c>
      <c r="D216" s="82">
        <v>0</v>
      </c>
      <c r="E216" s="119"/>
    </row>
    <row r="217" spans="1:5" ht="24.95" customHeight="1">
      <c r="A217" s="98" t="s">
        <v>542</v>
      </c>
      <c r="B217" s="82">
        <v>0</v>
      </c>
      <c r="C217" s="82">
        <v>0</v>
      </c>
      <c r="D217" s="82">
        <v>0</v>
      </c>
      <c r="E217" s="119"/>
    </row>
    <row r="218" spans="1:5" ht="24.95" customHeight="1">
      <c r="A218" s="99" t="s">
        <v>422</v>
      </c>
      <c r="B218" s="82"/>
      <c r="C218" s="82">
        <v>0</v>
      </c>
      <c r="D218" s="82">
        <v>0</v>
      </c>
      <c r="E218" s="119"/>
    </row>
    <row r="219" spans="1:5" ht="24.95" customHeight="1">
      <c r="A219" s="99" t="s">
        <v>423</v>
      </c>
      <c r="B219" s="82"/>
      <c r="C219" s="82">
        <v>0</v>
      </c>
      <c r="D219" s="82">
        <v>0</v>
      </c>
      <c r="E219" s="119"/>
    </row>
    <row r="220" spans="1:5" ht="24.95" customHeight="1">
      <c r="A220" s="99" t="s">
        <v>424</v>
      </c>
      <c r="B220" s="82"/>
      <c r="C220" s="82">
        <v>0</v>
      </c>
      <c r="D220" s="82">
        <v>0</v>
      </c>
      <c r="E220" s="119"/>
    </row>
    <row r="221" spans="1:5" ht="24.95" customHeight="1">
      <c r="A221" s="99" t="s">
        <v>431</v>
      </c>
      <c r="B221" s="82"/>
      <c r="C221" s="82">
        <v>0</v>
      </c>
      <c r="D221" s="82">
        <v>0</v>
      </c>
      <c r="E221" s="119"/>
    </row>
    <row r="222" spans="1:5" ht="24.95" customHeight="1">
      <c r="A222" s="99" t="s">
        <v>543</v>
      </c>
      <c r="B222" s="82"/>
      <c r="C222" s="82">
        <v>0</v>
      </c>
      <c r="D222" s="82">
        <v>0</v>
      </c>
      <c r="E222" s="119"/>
    </row>
    <row r="223" spans="1:5" ht="24.95" customHeight="1">
      <c r="A223" s="98" t="s">
        <v>544</v>
      </c>
      <c r="B223" s="82">
        <v>0</v>
      </c>
      <c r="C223" s="82">
        <v>0</v>
      </c>
      <c r="D223" s="82">
        <v>0</v>
      </c>
      <c r="E223" s="119"/>
    </row>
    <row r="224" spans="1:5" ht="24.95" customHeight="1">
      <c r="A224" s="99" t="s">
        <v>422</v>
      </c>
      <c r="B224" s="82"/>
      <c r="C224" s="82">
        <v>0</v>
      </c>
      <c r="D224" s="82">
        <v>0</v>
      </c>
      <c r="E224" s="119"/>
    </row>
    <row r="225" spans="1:5" ht="24.95" customHeight="1">
      <c r="A225" s="99" t="s">
        <v>423</v>
      </c>
      <c r="B225" s="82"/>
      <c r="C225" s="82">
        <v>0</v>
      </c>
      <c r="D225" s="82">
        <v>0</v>
      </c>
      <c r="E225" s="119"/>
    </row>
    <row r="226" spans="1:5" ht="24.95" customHeight="1">
      <c r="A226" s="99" t="s">
        <v>424</v>
      </c>
      <c r="B226" s="82"/>
      <c r="C226" s="82">
        <v>0</v>
      </c>
      <c r="D226" s="82">
        <v>0</v>
      </c>
      <c r="E226" s="119"/>
    </row>
    <row r="227" spans="1:5" ht="24.95" customHeight="1">
      <c r="A227" s="99" t="s">
        <v>431</v>
      </c>
      <c r="B227" s="82"/>
      <c r="C227" s="82">
        <v>0</v>
      </c>
      <c r="D227" s="82">
        <v>0</v>
      </c>
      <c r="E227" s="119"/>
    </row>
    <row r="228" spans="1:5" ht="24.95" customHeight="1">
      <c r="A228" s="99" t="s">
        <v>545</v>
      </c>
      <c r="B228" s="82"/>
      <c r="C228" s="82">
        <v>0</v>
      </c>
      <c r="D228" s="82">
        <v>0</v>
      </c>
      <c r="E228" s="119"/>
    </row>
    <row r="229" spans="1:5" ht="24.95" customHeight="1">
      <c r="A229" s="98" t="s">
        <v>546</v>
      </c>
      <c r="B229" s="82">
        <v>6916</v>
      </c>
      <c r="C229" s="82">
        <v>7771</v>
      </c>
      <c r="D229" s="82">
        <v>7771</v>
      </c>
      <c r="E229" s="119">
        <f t="shared" si="3"/>
        <v>100</v>
      </c>
    </row>
    <row r="230" spans="1:5" ht="24.95" customHeight="1">
      <c r="A230" s="99" t="s">
        <v>422</v>
      </c>
      <c r="B230" s="82">
        <v>4051</v>
      </c>
      <c r="C230" s="82">
        <v>4007</v>
      </c>
      <c r="D230" s="82">
        <v>4007</v>
      </c>
      <c r="E230" s="119">
        <f t="shared" si="3"/>
        <v>100</v>
      </c>
    </row>
    <row r="231" spans="1:5" ht="24.95" customHeight="1">
      <c r="A231" s="99" t="s">
        <v>423</v>
      </c>
      <c r="B231" s="82">
        <v>36</v>
      </c>
      <c r="C231" s="82">
        <v>187</v>
      </c>
      <c r="D231" s="82">
        <v>187</v>
      </c>
      <c r="E231" s="119">
        <f t="shared" si="3"/>
        <v>100</v>
      </c>
    </row>
    <row r="232" spans="1:5" ht="24.95" customHeight="1">
      <c r="A232" s="99" t="s">
        <v>424</v>
      </c>
      <c r="B232" s="82"/>
      <c r="C232" s="82">
        <v>0</v>
      </c>
      <c r="D232" s="82">
        <v>0</v>
      </c>
      <c r="E232" s="119"/>
    </row>
    <row r="233" spans="1:5" ht="24.95" customHeight="1">
      <c r="A233" s="99" t="s">
        <v>547</v>
      </c>
      <c r="B233" s="82">
        <v>17</v>
      </c>
      <c r="C233" s="82">
        <v>550</v>
      </c>
      <c r="D233" s="82">
        <v>550</v>
      </c>
      <c r="E233" s="119">
        <f t="shared" si="3"/>
        <v>100</v>
      </c>
    </row>
    <row r="234" spans="1:5" ht="24.95" customHeight="1">
      <c r="A234" s="99" t="s">
        <v>548</v>
      </c>
      <c r="B234" s="82">
        <v>30</v>
      </c>
      <c r="C234" s="82">
        <v>7</v>
      </c>
      <c r="D234" s="82">
        <v>7</v>
      </c>
      <c r="E234" s="119">
        <f t="shared" si="3"/>
        <v>100</v>
      </c>
    </row>
    <row r="235" spans="1:5" ht="24.95" customHeight="1">
      <c r="A235" s="99" t="s">
        <v>549</v>
      </c>
      <c r="B235" s="82"/>
      <c r="C235" s="82">
        <v>0</v>
      </c>
      <c r="D235" s="82">
        <v>0</v>
      </c>
      <c r="E235" s="119"/>
    </row>
    <row r="236" spans="1:5" ht="24.95" customHeight="1">
      <c r="A236" s="99" t="s">
        <v>550</v>
      </c>
      <c r="B236" s="82"/>
      <c r="C236" s="82">
        <v>0</v>
      </c>
      <c r="D236" s="82">
        <v>0</v>
      </c>
      <c r="E236" s="119"/>
    </row>
    <row r="237" spans="1:5" ht="24.95" customHeight="1">
      <c r="A237" s="99" t="s">
        <v>463</v>
      </c>
      <c r="B237" s="82"/>
      <c r="C237" s="82">
        <v>0</v>
      </c>
      <c r="D237" s="82">
        <v>0</v>
      </c>
      <c r="E237" s="119"/>
    </row>
    <row r="238" spans="1:5" ht="24.95" customHeight="1">
      <c r="A238" s="99" t="s">
        <v>551</v>
      </c>
      <c r="B238" s="82"/>
      <c r="C238" s="82">
        <v>0</v>
      </c>
      <c r="D238" s="82">
        <v>0</v>
      </c>
      <c r="E238" s="119"/>
    </row>
    <row r="239" spans="1:5" ht="24.95" customHeight="1">
      <c r="A239" s="99" t="s">
        <v>552</v>
      </c>
      <c r="B239" s="82"/>
      <c r="C239" s="82">
        <v>0</v>
      </c>
      <c r="D239" s="82">
        <v>0</v>
      </c>
      <c r="E239" s="119"/>
    </row>
    <row r="240" spans="1:5" ht="24.95" customHeight="1">
      <c r="A240" s="99" t="s">
        <v>553</v>
      </c>
      <c r="B240" s="82"/>
      <c r="C240" s="82">
        <v>0</v>
      </c>
      <c r="D240" s="82">
        <v>0</v>
      </c>
      <c r="E240" s="119"/>
    </row>
    <row r="241" spans="1:5" ht="24.95" customHeight="1">
      <c r="A241" s="99" t="s">
        <v>554</v>
      </c>
      <c r="B241" s="82"/>
      <c r="C241" s="82">
        <v>240</v>
      </c>
      <c r="D241" s="82">
        <v>240</v>
      </c>
      <c r="E241" s="119">
        <f t="shared" si="3"/>
        <v>100</v>
      </c>
    </row>
    <row r="242" spans="1:5" ht="24.95" customHeight="1">
      <c r="A242" s="99" t="s">
        <v>555</v>
      </c>
      <c r="B242" s="82"/>
      <c r="C242" s="82">
        <v>0</v>
      </c>
      <c r="D242" s="82">
        <v>0</v>
      </c>
      <c r="E242" s="119"/>
    </row>
    <row r="243" spans="1:5" ht="24.95" customHeight="1">
      <c r="A243" s="99" t="s">
        <v>556</v>
      </c>
      <c r="B243" s="82"/>
      <c r="C243" s="82">
        <v>0</v>
      </c>
      <c r="D243" s="82">
        <v>0</v>
      </c>
      <c r="E243" s="119"/>
    </row>
    <row r="244" spans="1:5" ht="24.95" customHeight="1">
      <c r="A244" s="99" t="s">
        <v>431</v>
      </c>
      <c r="B244" s="82">
        <v>2479</v>
      </c>
      <c r="C244" s="82">
        <v>2449</v>
      </c>
      <c r="D244" s="82">
        <v>2449</v>
      </c>
      <c r="E244" s="119">
        <f t="shared" si="3"/>
        <v>100</v>
      </c>
    </row>
    <row r="245" spans="1:5" ht="24.95" customHeight="1">
      <c r="A245" s="99" t="s">
        <v>557</v>
      </c>
      <c r="B245" s="82">
        <v>303</v>
      </c>
      <c r="C245" s="82">
        <v>331</v>
      </c>
      <c r="D245" s="82">
        <v>331</v>
      </c>
      <c r="E245" s="119">
        <f t="shared" si="3"/>
        <v>100</v>
      </c>
    </row>
    <row r="246" spans="1:5" ht="24.95" customHeight="1">
      <c r="A246" s="98" t="s">
        <v>558</v>
      </c>
      <c r="B246" s="82">
        <v>93</v>
      </c>
      <c r="C246" s="82">
        <v>6085</v>
      </c>
      <c r="D246" s="82">
        <v>1085</v>
      </c>
      <c r="E246" s="119">
        <f t="shared" si="3"/>
        <v>17.830731306491373</v>
      </c>
    </row>
    <row r="247" spans="1:5" ht="24.95" customHeight="1">
      <c r="A247" s="99" t="s">
        <v>559</v>
      </c>
      <c r="B247" s="82"/>
      <c r="C247" s="82">
        <v>0</v>
      </c>
      <c r="D247" s="82">
        <v>0</v>
      </c>
      <c r="E247" s="119"/>
    </row>
    <row r="248" spans="1:5" ht="24.95" customHeight="1">
      <c r="A248" s="99" t="s">
        <v>560</v>
      </c>
      <c r="B248" s="82">
        <v>93</v>
      </c>
      <c r="C248" s="82">
        <v>6085</v>
      </c>
      <c r="D248" s="82">
        <v>1085</v>
      </c>
      <c r="E248" s="119">
        <f t="shared" si="3"/>
        <v>17.830731306491373</v>
      </c>
    </row>
    <row r="249" spans="1:5" ht="24.95" customHeight="1">
      <c r="A249" s="98" t="s">
        <v>561</v>
      </c>
      <c r="B249" s="82">
        <v>0</v>
      </c>
      <c r="C249" s="82">
        <v>0</v>
      </c>
      <c r="D249" s="82">
        <v>0</v>
      </c>
      <c r="E249" s="119"/>
    </row>
    <row r="250" spans="1:5" ht="24.95" customHeight="1">
      <c r="A250" s="98" t="s">
        <v>562</v>
      </c>
      <c r="B250" s="82">
        <v>0</v>
      </c>
      <c r="C250" s="82">
        <v>0</v>
      </c>
      <c r="D250" s="82">
        <v>0</v>
      </c>
      <c r="E250" s="119"/>
    </row>
    <row r="251" spans="1:5" ht="24.95" customHeight="1">
      <c r="A251" s="99" t="s">
        <v>422</v>
      </c>
      <c r="B251" s="82"/>
      <c r="C251" s="82">
        <v>0</v>
      </c>
      <c r="D251" s="82">
        <v>0</v>
      </c>
      <c r="E251" s="119"/>
    </row>
    <row r="252" spans="1:5" ht="24.95" customHeight="1">
      <c r="A252" s="99" t="s">
        <v>423</v>
      </c>
      <c r="B252" s="82"/>
      <c r="C252" s="82">
        <v>0</v>
      </c>
      <c r="D252" s="82">
        <v>0</v>
      </c>
      <c r="E252" s="119"/>
    </row>
    <row r="253" spans="1:5" ht="24.95" customHeight="1">
      <c r="A253" s="99" t="s">
        <v>424</v>
      </c>
      <c r="B253" s="82"/>
      <c r="C253" s="82">
        <v>0</v>
      </c>
      <c r="D253" s="82">
        <v>0</v>
      </c>
      <c r="E253" s="119"/>
    </row>
    <row r="254" spans="1:5" ht="24.95" customHeight="1">
      <c r="A254" s="99" t="s">
        <v>529</v>
      </c>
      <c r="B254" s="82"/>
      <c r="C254" s="82">
        <v>0</v>
      </c>
      <c r="D254" s="82">
        <v>0</v>
      </c>
      <c r="E254" s="119"/>
    </row>
    <row r="255" spans="1:5" ht="24.95" customHeight="1">
      <c r="A255" s="99" t="s">
        <v>431</v>
      </c>
      <c r="B255" s="82"/>
      <c r="C255" s="82">
        <v>0</v>
      </c>
      <c r="D255" s="82">
        <v>0</v>
      </c>
      <c r="E255" s="119"/>
    </row>
    <row r="256" spans="1:5" ht="24.95" customHeight="1">
      <c r="A256" s="99" t="s">
        <v>563</v>
      </c>
      <c r="B256" s="82"/>
      <c r="C256" s="82">
        <v>0</v>
      </c>
      <c r="D256" s="82">
        <v>0</v>
      </c>
      <c r="E256" s="119"/>
    </row>
    <row r="257" spans="1:5" ht="24.95" customHeight="1">
      <c r="A257" s="98" t="s">
        <v>564</v>
      </c>
      <c r="B257" s="82">
        <v>0</v>
      </c>
      <c r="C257" s="82">
        <v>0</v>
      </c>
      <c r="D257" s="82">
        <v>0</v>
      </c>
      <c r="E257" s="119"/>
    </row>
    <row r="258" spans="1:5" ht="24.95" customHeight="1">
      <c r="A258" s="99" t="s">
        <v>565</v>
      </c>
      <c r="B258" s="82"/>
      <c r="C258" s="82">
        <v>0</v>
      </c>
      <c r="D258" s="82">
        <v>0</v>
      </c>
      <c r="E258" s="119"/>
    </row>
    <row r="259" spans="1:5" ht="24.95" customHeight="1">
      <c r="A259" s="99" t="s">
        <v>566</v>
      </c>
      <c r="B259" s="82"/>
      <c r="C259" s="82">
        <v>0</v>
      </c>
      <c r="D259" s="82">
        <v>0</v>
      </c>
      <c r="E259" s="119"/>
    </row>
    <row r="260" spans="1:5" ht="24.95" customHeight="1">
      <c r="A260" s="98" t="s">
        <v>567</v>
      </c>
      <c r="B260" s="82">
        <v>0</v>
      </c>
      <c r="C260" s="82">
        <v>0</v>
      </c>
      <c r="D260" s="82">
        <v>0</v>
      </c>
      <c r="E260" s="119"/>
    </row>
    <row r="261" spans="1:5" ht="24.95" customHeight="1">
      <c r="A261" s="99" t="s">
        <v>568</v>
      </c>
      <c r="B261" s="82"/>
      <c r="C261" s="82">
        <v>0</v>
      </c>
      <c r="D261" s="82">
        <v>0</v>
      </c>
      <c r="E261" s="119"/>
    </row>
    <row r="262" spans="1:5" ht="24.95" customHeight="1">
      <c r="A262" s="99" t="s">
        <v>569</v>
      </c>
      <c r="B262" s="82"/>
      <c r="C262" s="82">
        <v>0</v>
      </c>
      <c r="D262" s="82">
        <v>0</v>
      </c>
      <c r="E262" s="119"/>
    </row>
    <row r="263" spans="1:5" ht="24.95" customHeight="1">
      <c r="A263" s="98" t="s">
        <v>570</v>
      </c>
      <c r="B263" s="82">
        <v>0</v>
      </c>
      <c r="C263" s="82">
        <v>0</v>
      </c>
      <c r="D263" s="82">
        <v>0</v>
      </c>
      <c r="E263" s="119"/>
    </row>
    <row r="264" spans="1:5" ht="24.95" customHeight="1">
      <c r="A264" s="99" t="s">
        <v>571</v>
      </c>
      <c r="B264" s="82"/>
      <c r="C264" s="82">
        <v>0</v>
      </c>
      <c r="D264" s="82">
        <v>0</v>
      </c>
      <c r="E264" s="119"/>
    </row>
    <row r="265" spans="1:5" ht="24.95" customHeight="1">
      <c r="A265" s="99" t="s">
        <v>572</v>
      </c>
      <c r="B265" s="82"/>
      <c r="C265" s="82">
        <v>0</v>
      </c>
      <c r="D265" s="82">
        <v>0</v>
      </c>
      <c r="E265" s="119"/>
    </row>
    <row r="266" spans="1:5" ht="24.95" customHeight="1">
      <c r="A266" s="99" t="s">
        <v>573</v>
      </c>
      <c r="B266" s="82"/>
      <c r="C266" s="82">
        <v>0</v>
      </c>
      <c r="D266" s="82">
        <v>0</v>
      </c>
      <c r="E266" s="119"/>
    </row>
    <row r="267" spans="1:5" ht="24.95" customHeight="1">
      <c r="A267" s="99" t="s">
        <v>574</v>
      </c>
      <c r="B267" s="82"/>
      <c r="C267" s="82">
        <v>0</v>
      </c>
      <c r="D267" s="82">
        <v>0</v>
      </c>
      <c r="E267" s="119"/>
    </row>
    <row r="268" spans="1:5" ht="24.95" customHeight="1">
      <c r="A268" s="99" t="s">
        <v>575</v>
      </c>
      <c r="B268" s="82"/>
      <c r="C268" s="82">
        <v>0</v>
      </c>
      <c r="D268" s="82">
        <v>0</v>
      </c>
      <c r="E268" s="119"/>
    </row>
    <row r="269" spans="1:5" ht="24.95" customHeight="1">
      <c r="A269" s="98" t="s">
        <v>576</v>
      </c>
      <c r="B269" s="82">
        <v>0</v>
      </c>
      <c r="C269" s="82">
        <v>0</v>
      </c>
      <c r="D269" s="82">
        <v>0</v>
      </c>
      <c r="E269" s="119"/>
    </row>
    <row r="270" spans="1:5" ht="24.95" customHeight="1">
      <c r="A270" s="99" t="s">
        <v>577</v>
      </c>
      <c r="B270" s="82"/>
      <c r="C270" s="82">
        <v>0</v>
      </c>
      <c r="D270" s="82">
        <v>0</v>
      </c>
      <c r="E270" s="119"/>
    </row>
    <row r="271" spans="1:5" ht="24.95" customHeight="1">
      <c r="A271" s="99" t="s">
        <v>578</v>
      </c>
      <c r="B271" s="82"/>
      <c r="C271" s="82">
        <v>0</v>
      </c>
      <c r="D271" s="82">
        <v>0</v>
      </c>
      <c r="E271" s="119"/>
    </row>
    <row r="272" spans="1:5" ht="24.95" customHeight="1">
      <c r="A272" s="99" t="s">
        <v>579</v>
      </c>
      <c r="B272" s="82"/>
      <c r="C272" s="82">
        <v>0</v>
      </c>
      <c r="D272" s="82">
        <v>0</v>
      </c>
      <c r="E272" s="119"/>
    </row>
    <row r="273" spans="1:5" ht="24.95" customHeight="1">
      <c r="A273" s="98" t="s">
        <v>580</v>
      </c>
      <c r="B273" s="82">
        <v>0</v>
      </c>
      <c r="C273" s="82">
        <v>0</v>
      </c>
      <c r="D273" s="82">
        <v>0</v>
      </c>
      <c r="E273" s="119"/>
    </row>
    <row r="274" spans="1:5" ht="24.95" customHeight="1">
      <c r="A274" s="99" t="s">
        <v>581</v>
      </c>
      <c r="B274" s="82"/>
      <c r="C274" s="82">
        <v>0</v>
      </c>
      <c r="D274" s="82">
        <v>0</v>
      </c>
      <c r="E274" s="119"/>
    </row>
    <row r="275" spans="1:5" ht="24.95" customHeight="1">
      <c r="A275" s="98" t="s">
        <v>582</v>
      </c>
      <c r="B275" s="82">
        <v>0</v>
      </c>
      <c r="C275" s="82">
        <v>0</v>
      </c>
      <c r="D275" s="82">
        <v>0</v>
      </c>
      <c r="E275" s="119"/>
    </row>
    <row r="276" spans="1:5" ht="24.95" customHeight="1">
      <c r="A276" s="99" t="s">
        <v>583</v>
      </c>
      <c r="B276" s="82"/>
      <c r="C276" s="82">
        <v>0</v>
      </c>
      <c r="D276" s="82">
        <v>0</v>
      </c>
      <c r="E276" s="119"/>
    </row>
    <row r="277" spans="1:5" ht="24.95" customHeight="1">
      <c r="A277" s="99" t="s">
        <v>584</v>
      </c>
      <c r="B277" s="82"/>
      <c r="C277" s="82">
        <v>0</v>
      </c>
      <c r="D277" s="82">
        <v>0</v>
      </c>
      <c r="E277" s="119"/>
    </row>
    <row r="278" spans="1:5" ht="24.95" customHeight="1">
      <c r="A278" s="99" t="s">
        <v>585</v>
      </c>
      <c r="B278" s="82"/>
      <c r="C278" s="82">
        <v>0</v>
      </c>
      <c r="D278" s="82">
        <v>0</v>
      </c>
      <c r="E278" s="119"/>
    </row>
    <row r="279" spans="1:5" ht="24.95" customHeight="1">
      <c r="A279" s="99" t="s">
        <v>586</v>
      </c>
      <c r="B279" s="82"/>
      <c r="C279" s="82">
        <v>0</v>
      </c>
      <c r="D279" s="82">
        <v>0</v>
      </c>
      <c r="E279" s="119"/>
    </row>
    <row r="280" spans="1:5" ht="24.95" customHeight="1">
      <c r="A280" s="98" t="s">
        <v>587</v>
      </c>
      <c r="B280" s="82">
        <v>0</v>
      </c>
      <c r="C280" s="82">
        <v>0</v>
      </c>
      <c r="D280" s="82">
        <v>0</v>
      </c>
      <c r="E280" s="119"/>
    </row>
    <row r="281" spans="1:5" ht="24.95" customHeight="1">
      <c r="A281" s="99" t="s">
        <v>422</v>
      </c>
      <c r="B281" s="82"/>
      <c r="C281" s="82">
        <v>0</v>
      </c>
      <c r="D281" s="82">
        <v>0</v>
      </c>
      <c r="E281" s="119"/>
    </row>
    <row r="282" spans="1:5" ht="24.95" customHeight="1">
      <c r="A282" s="99" t="s">
        <v>423</v>
      </c>
      <c r="B282" s="82"/>
      <c r="C282" s="82">
        <v>0</v>
      </c>
      <c r="D282" s="82">
        <v>0</v>
      </c>
      <c r="E282" s="119"/>
    </row>
    <row r="283" spans="1:5" ht="24.95" customHeight="1">
      <c r="A283" s="99" t="s">
        <v>424</v>
      </c>
      <c r="B283" s="82"/>
      <c r="C283" s="82">
        <v>0</v>
      </c>
      <c r="D283" s="82">
        <v>0</v>
      </c>
      <c r="E283" s="119"/>
    </row>
    <row r="284" spans="1:5" ht="24.95" customHeight="1">
      <c r="A284" s="99" t="s">
        <v>431</v>
      </c>
      <c r="B284" s="82"/>
      <c r="C284" s="82">
        <v>0</v>
      </c>
      <c r="D284" s="82">
        <v>0</v>
      </c>
      <c r="E284" s="119"/>
    </row>
    <row r="285" spans="1:5" ht="24.95" customHeight="1">
      <c r="A285" s="99" t="s">
        <v>588</v>
      </c>
      <c r="B285" s="82"/>
      <c r="C285" s="82">
        <v>0</v>
      </c>
      <c r="D285" s="82">
        <v>0</v>
      </c>
      <c r="E285" s="119"/>
    </row>
    <row r="286" spans="1:5" ht="24.95" customHeight="1">
      <c r="A286" s="98" t="s">
        <v>589</v>
      </c>
      <c r="B286" s="82">
        <v>0</v>
      </c>
      <c r="C286" s="82">
        <v>0</v>
      </c>
      <c r="D286" s="82">
        <v>0</v>
      </c>
      <c r="E286" s="119"/>
    </row>
    <row r="287" spans="1:5" ht="24.95" customHeight="1">
      <c r="A287" s="99" t="s">
        <v>590</v>
      </c>
      <c r="B287" s="82"/>
      <c r="C287" s="82">
        <v>0</v>
      </c>
      <c r="D287" s="82">
        <v>0</v>
      </c>
      <c r="E287" s="119"/>
    </row>
    <row r="288" spans="1:5" ht="24.95" customHeight="1">
      <c r="A288" s="98" t="s">
        <v>591</v>
      </c>
      <c r="B288" s="82">
        <v>0</v>
      </c>
      <c r="C288" s="82"/>
      <c r="D288" s="82"/>
      <c r="E288" s="119"/>
    </row>
    <row r="289" spans="1:5" ht="24.95" customHeight="1">
      <c r="A289" s="98" t="s">
        <v>592</v>
      </c>
      <c r="B289" s="82">
        <v>0</v>
      </c>
      <c r="C289" s="82">
        <v>0</v>
      </c>
      <c r="D289" s="82">
        <v>0</v>
      </c>
      <c r="E289" s="119"/>
    </row>
    <row r="290" spans="1:5" ht="24.95" customHeight="1">
      <c r="A290" s="99" t="s">
        <v>593</v>
      </c>
      <c r="B290" s="82"/>
      <c r="C290" s="82">
        <v>0</v>
      </c>
      <c r="D290" s="82">
        <v>0</v>
      </c>
      <c r="E290" s="119"/>
    </row>
    <row r="291" spans="1:5" ht="24.95" customHeight="1">
      <c r="A291" s="98" t="s">
        <v>594</v>
      </c>
      <c r="B291" s="82">
        <v>0</v>
      </c>
      <c r="C291" s="82">
        <v>0</v>
      </c>
      <c r="D291" s="82">
        <v>0</v>
      </c>
      <c r="E291" s="119"/>
    </row>
    <row r="292" spans="1:5" ht="24.95" customHeight="1">
      <c r="A292" s="99" t="s">
        <v>595</v>
      </c>
      <c r="B292" s="82"/>
      <c r="C292" s="82">
        <v>0</v>
      </c>
      <c r="D292" s="82">
        <v>0</v>
      </c>
      <c r="E292" s="119"/>
    </row>
    <row r="293" spans="1:5" ht="24.95" customHeight="1">
      <c r="A293" s="98" t="s">
        <v>596</v>
      </c>
      <c r="B293" s="82">
        <v>0</v>
      </c>
      <c r="C293" s="82">
        <v>0</v>
      </c>
      <c r="D293" s="82">
        <v>0</v>
      </c>
      <c r="E293" s="119"/>
    </row>
    <row r="294" spans="1:5" ht="24.95" customHeight="1">
      <c r="A294" s="99" t="s">
        <v>597</v>
      </c>
      <c r="B294" s="82"/>
      <c r="C294" s="82">
        <v>0</v>
      </c>
      <c r="D294" s="82">
        <v>0</v>
      </c>
      <c r="E294" s="119"/>
    </row>
    <row r="295" spans="1:5" ht="24.95" customHeight="1">
      <c r="A295" s="98" t="s">
        <v>598</v>
      </c>
      <c r="B295" s="82">
        <v>0</v>
      </c>
      <c r="C295" s="82"/>
      <c r="D295" s="82"/>
      <c r="E295" s="119"/>
    </row>
    <row r="296" spans="1:5" ht="24.95" customHeight="1">
      <c r="A296" s="99" t="s">
        <v>599</v>
      </c>
      <c r="B296" s="82"/>
      <c r="C296" s="82"/>
      <c r="D296" s="82"/>
      <c r="E296" s="119"/>
    </row>
    <row r="297" spans="1:5" ht="24.95" customHeight="1">
      <c r="A297" s="99" t="s">
        <v>600</v>
      </c>
      <c r="B297" s="82"/>
      <c r="C297" s="82"/>
      <c r="D297" s="82"/>
      <c r="E297" s="119"/>
    </row>
    <row r="298" spans="1:5" ht="24.95" customHeight="1">
      <c r="A298" s="99" t="s">
        <v>601</v>
      </c>
      <c r="B298" s="82"/>
      <c r="C298" s="82"/>
      <c r="D298" s="82"/>
      <c r="E298" s="119"/>
    </row>
    <row r="299" spans="1:5" ht="24.95" customHeight="1">
      <c r="A299" s="99" t="s">
        <v>602</v>
      </c>
      <c r="B299" s="82"/>
      <c r="C299" s="82"/>
      <c r="D299" s="82"/>
      <c r="E299" s="119"/>
    </row>
    <row r="300" spans="1:5" ht="24.95" customHeight="1">
      <c r="A300" s="99" t="s">
        <v>603</v>
      </c>
      <c r="B300" s="82"/>
      <c r="C300" s="82"/>
      <c r="D300" s="82"/>
      <c r="E300" s="119"/>
    </row>
    <row r="301" spans="1:5" ht="24.95" customHeight="1">
      <c r="A301" s="99" t="s">
        <v>604</v>
      </c>
      <c r="B301" s="82"/>
      <c r="C301" s="82"/>
      <c r="D301" s="82"/>
      <c r="E301" s="119"/>
    </row>
    <row r="302" spans="1:5" ht="24.95" customHeight="1">
      <c r="A302" s="99" t="s">
        <v>605</v>
      </c>
      <c r="B302" s="82"/>
      <c r="C302" s="82"/>
      <c r="D302" s="82"/>
      <c r="E302" s="119"/>
    </row>
    <row r="303" spans="1:5" ht="24.95" customHeight="1">
      <c r="A303" s="99" t="s">
        <v>606</v>
      </c>
      <c r="B303" s="82"/>
      <c r="C303" s="82"/>
      <c r="D303" s="82"/>
      <c r="E303" s="119"/>
    </row>
    <row r="304" spans="1:5" ht="24.95" customHeight="1">
      <c r="A304" s="99" t="s">
        <v>607</v>
      </c>
      <c r="B304" s="82"/>
      <c r="C304" s="82">
        <v>0</v>
      </c>
      <c r="D304" s="82">
        <v>0</v>
      </c>
      <c r="E304" s="119"/>
    </row>
    <row r="305" spans="1:5" ht="24.95" customHeight="1">
      <c r="A305" s="98" t="s">
        <v>608</v>
      </c>
      <c r="B305" s="82">
        <v>0</v>
      </c>
      <c r="C305" s="82">
        <v>0</v>
      </c>
      <c r="D305" s="82">
        <v>0</v>
      </c>
      <c r="E305" s="119"/>
    </row>
    <row r="306" spans="1:5" ht="24.95" customHeight="1">
      <c r="A306" s="99" t="s">
        <v>609</v>
      </c>
      <c r="B306" s="82"/>
      <c r="C306" s="82">
        <v>0</v>
      </c>
      <c r="D306" s="82">
        <v>0</v>
      </c>
      <c r="E306" s="119"/>
    </row>
    <row r="307" spans="1:5" ht="24.95" customHeight="1">
      <c r="A307" s="98" t="s">
        <v>610</v>
      </c>
      <c r="B307" s="82">
        <v>55285</v>
      </c>
      <c r="C307" s="82">
        <f>58426+802</f>
        <v>59228</v>
      </c>
      <c r="D307" s="82">
        <f>58126+802</f>
        <v>58928</v>
      </c>
      <c r="E307" s="119">
        <f t="shared" ref="E307:E319" si="4">D307/C307*100</f>
        <v>99.49348281218343</v>
      </c>
    </row>
    <row r="308" spans="1:5" ht="24.95" customHeight="1">
      <c r="A308" s="98" t="s">
        <v>611</v>
      </c>
      <c r="B308" s="82">
        <v>0</v>
      </c>
      <c r="C308" s="82">
        <v>0</v>
      </c>
      <c r="D308" s="82">
        <v>0</v>
      </c>
      <c r="E308" s="119"/>
    </row>
    <row r="309" spans="1:5" ht="24.95" customHeight="1">
      <c r="A309" s="99" t="s">
        <v>612</v>
      </c>
      <c r="B309" s="82"/>
      <c r="C309" s="82">
        <v>0</v>
      </c>
      <c r="D309" s="82"/>
      <c r="E309" s="119"/>
    </row>
    <row r="310" spans="1:5" ht="24.95" customHeight="1">
      <c r="A310" s="99" t="s">
        <v>613</v>
      </c>
      <c r="B310" s="82"/>
      <c r="C310" s="82">
        <v>0</v>
      </c>
      <c r="D310" s="82">
        <v>0</v>
      </c>
      <c r="E310" s="119"/>
    </row>
    <row r="311" spans="1:5" ht="24.95" customHeight="1">
      <c r="A311" s="98" t="s">
        <v>614</v>
      </c>
      <c r="B311" s="82">
        <v>47522</v>
      </c>
      <c r="C311" s="82">
        <v>48732</v>
      </c>
      <c r="D311" s="82">
        <v>48732</v>
      </c>
      <c r="E311" s="119">
        <f t="shared" si="4"/>
        <v>100</v>
      </c>
    </row>
    <row r="312" spans="1:5" ht="24.95" customHeight="1">
      <c r="A312" s="99" t="s">
        <v>422</v>
      </c>
      <c r="B312" s="82">
        <v>35604</v>
      </c>
      <c r="C312" s="82">
        <v>36831</v>
      </c>
      <c r="D312" s="82">
        <v>36831</v>
      </c>
      <c r="E312" s="119">
        <f t="shared" si="4"/>
        <v>100</v>
      </c>
    </row>
    <row r="313" spans="1:5" ht="24.95" customHeight="1">
      <c r="A313" s="99" t="s">
        <v>423</v>
      </c>
      <c r="B313" s="82">
        <v>8482</v>
      </c>
      <c r="C313" s="82">
        <v>8523</v>
      </c>
      <c r="D313" s="82">
        <v>8523</v>
      </c>
      <c r="E313" s="119">
        <f t="shared" si="4"/>
        <v>100</v>
      </c>
    </row>
    <row r="314" spans="1:5" ht="24.95" customHeight="1">
      <c r="A314" s="99" t="s">
        <v>424</v>
      </c>
      <c r="B314" s="82"/>
      <c r="C314" s="82">
        <v>0</v>
      </c>
      <c r="D314" s="82">
        <v>0</v>
      </c>
      <c r="E314" s="119"/>
    </row>
    <row r="315" spans="1:5" ht="24.95" customHeight="1">
      <c r="A315" s="99" t="s">
        <v>463</v>
      </c>
      <c r="B315" s="82">
        <v>397</v>
      </c>
      <c r="C315" s="82">
        <v>397</v>
      </c>
      <c r="D315" s="82">
        <v>397</v>
      </c>
      <c r="E315" s="119">
        <f t="shared" si="4"/>
        <v>100</v>
      </c>
    </row>
    <row r="316" spans="1:5" ht="24.95" customHeight="1">
      <c r="A316" s="99" t="s">
        <v>615</v>
      </c>
      <c r="B316" s="82">
        <v>2099</v>
      </c>
      <c r="C316" s="82">
        <v>2107</v>
      </c>
      <c r="D316" s="82">
        <v>2107</v>
      </c>
      <c r="E316" s="119">
        <f t="shared" si="4"/>
        <v>100</v>
      </c>
    </row>
    <row r="317" spans="1:5" ht="24.95" customHeight="1">
      <c r="A317" s="99" t="s">
        <v>616</v>
      </c>
      <c r="B317" s="82">
        <v>69</v>
      </c>
      <c r="C317" s="82">
        <v>69</v>
      </c>
      <c r="D317" s="82">
        <v>69</v>
      </c>
      <c r="E317" s="119">
        <f t="shared" si="4"/>
        <v>100</v>
      </c>
    </row>
    <row r="318" spans="1:5" ht="24.95" customHeight="1">
      <c r="A318" s="99" t="s">
        <v>431</v>
      </c>
      <c r="B318" s="82">
        <v>137</v>
      </c>
      <c r="C318" s="82">
        <v>128</v>
      </c>
      <c r="D318" s="82">
        <v>128</v>
      </c>
      <c r="E318" s="119">
        <f t="shared" si="4"/>
        <v>100</v>
      </c>
    </row>
    <row r="319" spans="1:5" ht="24.95" customHeight="1">
      <c r="A319" s="99" t="s">
        <v>617</v>
      </c>
      <c r="B319" s="82">
        <v>734</v>
      </c>
      <c r="C319" s="82">
        <v>677</v>
      </c>
      <c r="D319" s="82">
        <v>677</v>
      </c>
      <c r="E319" s="119">
        <f t="shared" si="4"/>
        <v>100</v>
      </c>
    </row>
    <row r="320" spans="1:5" ht="24.95" customHeight="1">
      <c r="A320" s="98" t="s">
        <v>618</v>
      </c>
      <c r="B320" s="82">
        <v>0</v>
      </c>
      <c r="C320" s="82">
        <v>0</v>
      </c>
      <c r="D320" s="82">
        <v>0</v>
      </c>
      <c r="E320" s="119"/>
    </row>
    <row r="321" spans="1:5" ht="24.95" customHeight="1">
      <c r="A321" s="99" t="s">
        <v>422</v>
      </c>
      <c r="B321" s="82"/>
      <c r="C321" s="82">
        <v>0</v>
      </c>
      <c r="D321" s="82"/>
      <c r="E321" s="119"/>
    </row>
    <row r="322" spans="1:5" ht="24.95" customHeight="1">
      <c r="A322" s="99" t="s">
        <v>423</v>
      </c>
      <c r="B322" s="82"/>
      <c r="C322" s="82">
        <v>0</v>
      </c>
      <c r="D322" s="82"/>
      <c r="E322" s="119"/>
    </row>
    <row r="323" spans="1:5" ht="24.95" customHeight="1">
      <c r="A323" s="99" t="s">
        <v>424</v>
      </c>
      <c r="B323" s="82"/>
      <c r="C323" s="82">
        <v>0</v>
      </c>
      <c r="D323" s="82">
        <v>0</v>
      </c>
      <c r="E323" s="119"/>
    </row>
    <row r="324" spans="1:5" ht="24.95" customHeight="1">
      <c r="A324" s="99" t="s">
        <v>619</v>
      </c>
      <c r="B324" s="82"/>
      <c r="C324" s="82">
        <v>0</v>
      </c>
      <c r="D324" s="82">
        <v>0</v>
      </c>
      <c r="E324" s="119"/>
    </row>
    <row r="325" spans="1:5" ht="24.95" customHeight="1">
      <c r="A325" s="99" t="s">
        <v>431</v>
      </c>
      <c r="B325" s="82"/>
      <c r="C325" s="82">
        <v>0</v>
      </c>
      <c r="D325" s="82">
        <v>0</v>
      </c>
      <c r="E325" s="119"/>
    </row>
    <row r="326" spans="1:5" ht="24.95" customHeight="1">
      <c r="A326" s="99" t="s">
        <v>620</v>
      </c>
      <c r="B326" s="82"/>
      <c r="C326" s="82">
        <v>0</v>
      </c>
      <c r="D326" s="82">
        <v>0</v>
      </c>
      <c r="E326" s="119"/>
    </row>
    <row r="327" spans="1:5" ht="24.95" customHeight="1">
      <c r="A327" s="98" t="s">
        <v>621</v>
      </c>
      <c r="B327" s="82">
        <v>2304</v>
      </c>
      <c r="C327" s="82">
        <v>2543</v>
      </c>
      <c r="D327" s="82">
        <v>2543</v>
      </c>
      <c r="E327" s="119">
        <f t="shared" ref="E327:E379" si="5">D327/C327*100</f>
        <v>100</v>
      </c>
    </row>
    <row r="328" spans="1:5" ht="24.95" customHeight="1">
      <c r="A328" s="99" t="s">
        <v>422</v>
      </c>
      <c r="B328" s="82">
        <v>2254</v>
      </c>
      <c r="C328" s="82">
        <v>2278</v>
      </c>
      <c r="D328" s="82">
        <v>2278</v>
      </c>
      <c r="E328" s="119">
        <f t="shared" si="5"/>
        <v>100</v>
      </c>
    </row>
    <row r="329" spans="1:5" ht="24.95" customHeight="1">
      <c r="A329" s="99" t="s">
        <v>423</v>
      </c>
      <c r="B329" s="82">
        <v>19</v>
      </c>
      <c r="C329" s="82">
        <v>225</v>
      </c>
      <c r="D329" s="82">
        <v>225</v>
      </c>
      <c r="E329" s="119">
        <f t="shared" si="5"/>
        <v>100</v>
      </c>
    </row>
    <row r="330" spans="1:5" ht="24.95" customHeight="1">
      <c r="A330" s="99" t="s">
        <v>424</v>
      </c>
      <c r="B330" s="82"/>
      <c r="C330" s="82">
        <v>0</v>
      </c>
      <c r="D330" s="82">
        <v>0</v>
      </c>
      <c r="E330" s="119"/>
    </row>
    <row r="331" spans="1:5" ht="24.95" customHeight="1">
      <c r="A331" s="99" t="s">
        <v>622</v>
      </c>
      <c r="B331" s="82"/>
      <c r="C331" s="82">
        <v>0</v>
      </c>
      <c r="D331" s="82">
        <v>0</v>
      </c>
      <c r="E331" s="119"/>
    </row>
    <row r="332" spans="1:5" ht="24.95" customHeight="1">
      <c r="A332" s="99" t="s">
        <v>623</v>
      </c>
      <c r="B332" s="82">
        <v>21</v>
      </c>
      <c r="C332" s="82">
        <v>21</v>
      </c>
      <c r="D332" s="82">
        <v>21</v>
      </c>
      <c r="E332" s="119">
        <f t="shared" si="5"/>
        <v>100</v>
      </c>
    </row>
    <row r="333" spans="1:5" ht="24.95" customHeight="1">
      <c r="A333" s="99" t="s">
        <v>431</v>
      </c>
      <c r="B333" s="82"/>
      <c r="C333" s="82">
        <v>0</v>
      </c>
      <c r="D333" s="82">
        <v>0</v>
      </c>
      <c r="E333" s="119"/>
    </row>
    <row r="334" spans="1:5" ht="24.95" customHeight="1">
      <c r="A334" s="99" t="s">
        <v>624</v>
      </c>
      <c r="B334" s="82">
        <v>10</v>
      </c>
      <c r="C334" s="82">
        <v>19</v>
      </c>
      <c r="D334" s="82">
        <v>19</v>
      </c>
      <c r="E334" s="119">
        <f t="shared" si="5"/>
        <v>100</v>
      </c>
    </row>
    <row r="335" spans="1:5" ht="24.95" customHeight="1">
      <c r="A335" s="98" t="s">
        <v>625</v>
      </c>
      <c r="B335" s="82">
        <v>2627</v>
      </c>
      <c r="C335" s="82">
        <v>3412</v>
      </c>
      <c r="D335" s="82">
        <v>3412</v>
      </c>
      <c r="E335" s="119">
        <f t="shared" si="5"/>
        <v>100</v>
      </c>
    </row>
    <row r="336" spans="1:5" ht="24.95" customHeight="1">
      <c r="A336" s="99" t="s">
        <v>422</v>
      </c>
      <c r="B336" s="82">
        <v>2408</v>
      </c>
      <c r="C336" s="82">
        <v>2555</v>
      </c>
      <c r="D336" s="82">
        <v>2555</v>
      </c>
      <c r="E336" s="119">
        <f t="shared" si="5"/>
        <v>100</v>
      </c>
    </row>
    <row r="337" spans="1:5" ht="24.95" customHeight="1">
      <c r="A337" s="99" t="s">
        <v>423</v>
      </c>
      <c r="B337" s="82">
        <v>219</v>
      </c>
      <c r="C337" s="82">
        <v>763</v>
      </c>
      <c r="D337" s="82">
        <v>763</v>
      </c>
      <c r="E337" s="119">
        <f t="shared" si="5"/>
        <v>100</v>
      </c>
    </row>
    <row r="338" spans="1:5" ht="24.95" customHeight="1">
      <c r="A338" s="99" t="s">
        <v>424</v>
      </c>
      <c r="B338" s="82"/>
      <c r="C338" s="82">
        <v>0</v>
      </c>
      <c r="D338" s="82">
        <v>0</v>
      </c>
      <c r="E338" s="119"/>
    </row>
    <row r="339" spans="1:5" ht="24.95" customHeight="1">
      <c r="A339" s="99" t="s">
        <v>626</v>
      </c>
      <c r="B339" s="82"/>
      <c r="C339" s="82">
        <v>0</v>
      </c>
      <c r="D339" s="82">
        <v>0</v>
      </c>
      <c r="E339" s="119"/>
    </row>
    <row r="340" spans="1:5" ht="24.95" customHeight="1">
      <c r="A340" s="99" t="s">
        <v>627</v>
      </c>
      <c r="B340" s="82"/>
      <c r="C340" s="82">
        <v>0</v>
      </c>
      <c r="D340" s="82">
        <v>0</v>
      </c>
      <c r="E340" s="119"/>
    </row>
    <row r="341" spans="1:5" ht="24.95" customHeight="1">
      <c r="A341" s="99" t="s">
        <v>628</v>
      </c>
      <c r="B341" s="82"/>
      <c r="C341" s="82">
        <v>0</v>
      </c>
      <c r="D341" s="82">
        <v>0</v>
      </c>
      <c r="E341" s="119"/>
    </row>
    <row r="342" spans="1:5" ht="24.95" customHeight="1">
      <c r="A342" s="99" t="s">
        <v>431</v>
      </c>
      <c r="B342" s="82"/>
      <c r="C342" s="82">
        <v>0</v>
      </c>
      <c r="D342" s="82">
        <v>0</v>
      </c>
      <c r="E342" s="119"/>
    </row>
    <row r="343" spans="1:5" ht="24.95" customHeight="1">
      <c r="A343" s="99" t="s">
        <v>629</v>
      </c>
      <c r="B343" s="82"/>
      <c r="C343" s="82">
        <v>94</v>
      </c>
      <c r="D343" s="82">
        <v>94</v>
      </c>
      <c r="E343" s="119">
        <f t="shared" si="5"/>
        <v>100</v>
      </c>
    </row>
    <row r="344" spans="1:5" ht="24.95" customHeight="1">
      <c r="A344" s="98" t="s">
        <v>630</v>
      </c>
      <c r="B344" s="82">
        <v>1228</v>
      </c>
      <c r="C344" s="82">
        <v>1484</v>
      </c>
      <c r="D344" s="82">
        <v>1484</v>
      </c>
      <c r="E344" s="119">
        <f t="shared" si="5"/>
        <v>100</v>
      </c>
    </row>
    <row r="345" spans="1:5" ht="24.95" customHeight="1">
      <c r="A345" s="99" t="s">
        <v>422</v>
      </c>
      <c r="B345" s="82">
        <v>980</v>
      </c>
      <c r="C345" s="82">
        <v>1026</v>
      </c>
      <c r="D345" s="82">
        <v>1026</v>
      </c>
      <c r="E345" s="119">
        <f t="shared" si="5"/>
        <v>100</v>
      </c>
    </row>
    <row r="346" spans="1:5" ht="24.95" customHeight="1">
      <c r="A346" s="99" t="s">
        <v>423</v>
      </c>
      <c r="B346" s="82">
        <v>58</v>
      </c>
      <c r="C346" s="82">
        <v>265</v>
      </c>
      <c r="D346" s="82">
        <v>265</v>
      </c>
      <c r="E346" s="119">
        <f t="shared" si="5"/>
        <v>100</v>
      </c>
    </row>
    <row r="347" spans="1:5" ht="24.95" customHeight="1">
      <c r="A347" s="99" t="s">
        <v>424</v>
      </c>
      <c r="B347" s="82"/>
      <c r="C347" s="82">
        <v>0</v>
      </c>
      <c r="D347" s="82">
        <v>0</v>
      </c>
      <c r="E347" s="119"/>
    </row>
    <row r="348" spans="1:5" ht="24.95" customHeight="1">
      <c r="A348" s="99" t="s">
        <v>631</v>
      </c>
      <c r="B348" s="82"/>
      <c r="C348" s="82">
        <v>0</v>
      </c>
      <c r="D348" s="82">
        <v>0</v>
      </c>
      <c r="E348" s="119"/>
    </row>
    <row r="349" spans="1:5" ht="24.95" customHeight="1">
      <c r="A349" s="99" t="s">
        <v>632</v>
      </c>
      <c r="B349" s="82">
        <v>4</v>
      </c>
      <c r="C349" s="82">
        <v>4</v>
      </c>
      <c r="D349" s="82">
        <v>4</v>
      </c>
      <c r="E349" s="119">
        <f t="shared" si="5"/>
        <v>100</v>
      </c>
    </row>
    <row r="350" spans="1:5" ht="24.95" customHeight="1">
      <c r="A350" s="99" t="s">
        <v>633</v>
      </c>
      <c r="B350" s="82">
        <v>90</v>
      </c>
      <c r="C350" s="82">
        <v>90</v>
      </c>
      <c r="D350" s="82">
        <v>90</v>
      </c>
      <c r="E350" s="119">
        <f t="shared" si="5"/>
        <v>100</v>
      </c>
    </row>
    <row r="351" spans="1:5" ht="24.95" customHeight="1">
      <c r="A351" s="99" t="s">
        <v>634</v>
      </c>
      <c r="B351" s="82">
        <v>27</v>
      </c>
      <c r="C351" s="82">
        <v>27</v>
      </c>
      <c r="D351" s="82">
        <v>27</v>
      </c>
      <c r="E351" s="119">
        <f t="shared" si="5"/>
        <v>100</v>
      </c>
    </row>
    <row r="352" spans="1:5" ht="24.95" customHeight="1">
      <c r="A352" s="99" t="s">
        <v>635</v>
      </c>
      <c r="B352" s="82"/>
      <c r="C352" s="82">
        <v>0</v>
      </c>
      <c r="D352" s="82">
        <v>0</v>
      </c>
      <c r="E352" s="119"/>
    </row>
    <row r="353" spans="1:5" ht="24.95" customHeight="1">
      <c r="A353" s="99" t="s">
        <v>636</v>
      </c>
      <c r="B353" s="82"/>
      <c r="C353" s="82">
        <v>0</v>
      </c>
      <c r="D353" s="82">
        <v>0</v>
      </c>
      <c r="E353" s="119"/>
    </row>
    <row r="354" spans="1:5" ht="24.95" customHeight="1">
      <c r="A354" s="99" t="s">
        <v>637</v>
      </c>
      <c r="B354" s="82">
        <v>1</v>
      </c>
      <c r="C354" s="82">
        <v>1</v>
      </c>
      <c r="D354" s="82">
        <v>1</v>
      </c>
      <c r="E354" s="119">
        <f t="shared" si="5"/>
        <v>100</v>
      </c>
    </row>
    <row r="355" spans="1:5" ht="24.95" customHeight="1">
      <c r="A355" s="99" t="s">
        <v>638</v>
      </c>
      <c r="B355" s="82"/>
      <c r="C355" s="82">
        <v>0</v>
      </c>
      <c r="D355" s="82">
        <v>0</v>
      </c>
      <c r="E355" s="119"/>
    </row>
    <row r="356" spans="1:5" ht="24.95" customHeight="1">
      <c r="A356" s="99" t="s">
        <v>639</v>
      </c>
      <c r="B356" s="82"/>
      <c r="C356" s="82">
        <v>0</v>
      </c>
      <c r="D356" s="82">
        <v>0</v>
      </c>
      <c r="E356" s="119"/>
    </row>
    <row r="357" spans="1:5" ht="24.95" customHeight="1">
      <c r="A357" s="99" t="s">
        <v>463</v>
      </c>
      <c r="B357" s="82"/>
      <c r="C357" s="82">
        <v>0</v>
      </c>
      <c r="D357" s="82">
        <v>0</v>
      </c>
      <c r="E357" s="119"/>
    </row>
    <row r="358" spans="1:5" ht="24.95" customHeight="1">
      <c r="A358" s="99" t="s">
        <v>431</v>
      </c>
      <c r="B358" s="82">
        <v>68</v>
      </c>
      <c r="C358" s="82">
        <v>71</v>
      </c>
      <c r="D358" s="82">
        <v>71</v>
      </c>
      <c r="E358" s="119">
        <f t="shared" si="5"/>
        <v>100</v>
      </c>
    </row>
    <row r="359" spans="1:5" ht="24.95" customHeight="1">
      <c r="A359" s="99" t="s">
        <v>640</v>
      </c>
      <c r="B359" s="82"/>
      <c r="C359" s="82">
        <v>0</v>
      </c>
      <c r="D359" s="82">
        <v>0</v>
      </c>
      <c r="E359" s="119"/>
    </row>
    <row r="360" spans="1:5" ht="24.95" customHeight="1">
      <c r="A360" s="98" t="s">
        <v>641</v>
      </c>
      <c r="B360" s="82">
        <v>0</v>
      </c>
      <c r="C360" s="82">
        <v>0</v>
      </c>
      <c r="D360" s="82">
        <v>0</v>
      </c>
      <c r="E360" s="119"/>
    </row>
    <row r="361" spans="1:5" ht="24.95" customHeight="1">
      <c r="A361" s="99" t="s">
        <v>422</v>
      </c>
      <c r="B361" s="82"/>
      <c r="C361" s="82">
        <v>0</v>
      </c>
      <c r="D361" s="82">
        <v>0</v>
      </c>
      <c r="E361" s="119"/>
    </row>
    <row r="362" spans="1:5" ht="24.95" customHeight="1">
      <c r="A362" s="99" t="s">
        <v>423</v>
      </c>
      <c r="B362" s="82"/>
      <c r="C362" s="82">
        <v>0</v>
      </c>
      <c r="D362" s="82">
        <v>0</v>
      </c>
      <c r="E362" s="119"/>
    </row>
    <row r="363" spans="1:5" ht="24.95" customHeight="1">
      <c r="A363" s="99" t="s">
        <v>424</v>
      </c>
      <c r="B363" s="82"/>
      <c r="C363" s="82">
        <v>0</v>
      </c>
      <c r="D363" s="82">
        <v>0</v>
      </c>
      <c r="E363" s="119"/>
    </row>
    <row r="364" spans="1:5" ht="24.95" customHeight="1">
      <c r="A364" s="99" t="s">
        <v>642</v>
      </c>
      <c r="B364" s="82"/>
      <c r="C364" s="82">
        <v>0</v>
      </c>
      <c r="D364" s="82">
        <v>0</v>
      </c>
      <c r="E364" s="119"/>
    </row>
    <row r="365" spans="1:5" ht="24.95" customHeight="1">
      <c r="A365" s="99" t="s">
        <v>643</v>
      </c>
      <c r="B365" s="82"/>
      <c r="C365" s="82">
        <v>0</v>
      </c>
      <c r="D365" s="82">
        <v>0</v>
      </c>
      <c r="E365" s="119"/>
    </row>
    <row r="366" spans="1:5" ht="24.95" customHeight="1">
      <c r="A366" s="99" t="s">
        <v>644</v>
      </c>
      <c r="B366" s="82"/>
      <c r="C366" s="82">
        <v>0</v>
      </c>
      <c r="D366" s="82">
        <v>0</v>
      </c>
      <c r="E366" s="119"/>
    </row>
    <row r="367" spans="1:5" ht="24.95" customHeight="1">
      <c r="A367" s="99" t="s">
        <v>463</v>
      </c>
      <c r="B367" s="82"/>
      <c r="C367" s="82">
        <v>0</v>
      </c>
      <c r="D367" s="82">
        <v>0</v>
      </c>
      <c r="E367" s="119"/>
    </row>
    <row r="368" spans="1:5" ht="24.95" customHeight="1">
      <c r="A368" s="99" t="s">
        <v>431</v>
      </c>
      <c r="B368" s="82"/>
      <c r="C368" s="82">
        <v>0</v>
      </c>
      <c r="D368" s="82">
        <v>0</v>
      </c>
      <c r="E368" s="119"/>
    </row>
    <row r="369" spans="1:5" ht="24.95" customHeight="1">
      <c r="A369" s="99" t="s">
        <v>645</v>
      </c>
      <c r="B369" s="82"/>
      <c r="C369" s="82">
        <v>0</v>
      </c>
      <c r="D369" s="82">
        <v>0</v>
      </c>
      <c r="E369" s="119"/>
    </row>
    <row r="370" spans="1:5" ht="24.95" customHeight="1">
      <c r="A370" s="98" t="s">
        <v>646</v>
      </c>
      <c r="B370" s="82">
        <v>1590</v>
      </c>
      <c r="C370" s="82">
        <v>1648</v>
      </c>
      <c r="D370" s="82">
        <v>1648</v>
      </c>
      <c r="E370" s="119">
        <f t="shared" si="5"/>
        <v>100</v>
      </c>
    </row>
    <row r="371" spans="1:5" ht="24.95" customHeight="1">
      <c r="A371" s="99" t="s">
        <v>422</v>
      </c>
      <c r="B371" s="82">
        <v>1586</v>
      </c>
      <c r="C371" s="82">
        <v>1643</v>
      </c>
      <c r="D371" s="82">
        <v>1643</v>
      </c>
      <c r="E371" s="119">
        <f t="shared" si="5"/>
        <v>100</v>
      </c>
    </row>
    <row r="372" spans="1:5" ht="24.95" customHeight="1">
      <c r="A372" s="99" t="s">
        <v>423</v>
      </c>
      <c r="B372" s="82"/>
      <c r="C372" s="82">
        <v>0</v>
      </c>
      <c r="D372" s="82">
        <v>0</v>
      </c>
      <c r="E372" s="119"/>
    </row>
    <row r="373" spans="1:5" ht="24.95" customHeight="1">
      <c r="A373" s="99" t="s">
        <v>424</v>
      </c>
      <c r="B373" s="82"/>
      <c r="C373" s="82">
        <v>0</v>
      </c>
      <c r="D373" s="82">
        <v>0</v>
      </c>
      <c r="E373" s="119"/>
    </row>
    <row r="374" spans="1:5" ht="24.95" customHeight="1">
      <c r="A374" s="99" t="s">
        <v>647</v>
      </c>
      <c r="B374" s="82"/>
      <c r="C374" s="82">
        <v>0</v>
      </c>
      <c r="D374" s="82">
        <v>0</v>
      </c>
      <c r="E374" s="119"/>
    </row>
    <row r="375" spans="1:5" ht="24.95" customHeight="1">
      <c r="A375" s="99" t="s">
        <v>648</v>
      </c>
      <c r="B375" s="82"/>
      <c r="C375" s="82">
        <v>0</v>
      </c>
      <c r="D375" s="82">
        <v>0</v>
      </c>
      <c r="E375" s="119"/>
    </row>
    <row r="376" spans="1:5" ht="24.95" customHeight="1">
      <c r="A376" s="99" t="s">
        <v>649</v>
      </c>
      <c r="B376" s="82"/>
      <c r="C376" s="82">
        <v>0</v>
      </c>
      <c r="D376" s="82">
        <v>0</v>
      </c>
      <c r="E376" s="119"/>
    </row>
    <row r="377" spans="1:5" ht="24.95" customHeight="1">
      <c r="A377" s="99" t="s">
        <v>463</v>
      </c>
      <c r="B377" s="82"/>
      <c r="C377" s="82">
        <v>0</v>
      </c>
      <c r="D377" s="82">
        <v>0</v>
      </c>
      <c r="E377" s="119"/>
    </row>
    <row r="378" spans="1:5" ht="24.95" customHeight="1">
      <c r="A378" s="99" t="s">
        <v>431</v>
      </c>
      <c r="B378" s="82"/>
      <c r="C378" s="82">
        <v>0</v>
      </c>
      <c r="D378" s="82">
        <v>0</v>
      </c>
      <c r="E378" s="119"/>
    </row>
    <row r="379" spans="1:5" ht="24.95" customHeight="1">
      <c r="A379" s="99" t="s">
        <v>650</v>
      </c>
      <c r="B379" s="82">
        <v>4</v>
      </c>
      <c r="C379" s="82">
        <v>5</v>
      </c>
      <c r="D379" s="82">
        <v>5</v>
      </c>
      <c r="E379" s="119">
        <f t="shared" si="5"/>
        <v>100</v>
      </c>
    </row>
    <row r="380" spans="1:5" ht="24.95" customHeight="1">
      <c r="A380" s="98" t="s">
        <v>651</v>
      </c>
      <c r="B380" s="82">
        <v>0</v>
      </c>
      <c r="C380" s="82">
        <v>0</v>
      </c>
      <c r="D380" s="82">
        <v>0</v>
      </c>
      <c r="E380" s="119"/>
    </row>
    <row r="381" spans="1:5" ht="24.95" customHeight="1">
      <c r="A381" s="99" t="s">
        <v>422</v>
      </c>
      <c r="B381" s="82"/>
      <c r="C381" s="82">
        <v>0</v>
      </c>
      <c r="D381" s="82">
        <v>0</v>
      </c>
      <c r="E381" s="119"/>
    </row>
    <row r="382" spans="1:5" ht="24.95" customHeight="1">
      <c r="A382" s="99" t="s">
        <v>423</v>
      </c>
      <c r="B382" s="82"/>
      <c r="C382" s="82">
        <v>0</v>
      </c>
      <c r="D382" s="82">
        <v>0</v>
      </c>
      <c r="E382" s="119"/>
    </row>
    <row r="383" spans="1:5" ht="24.95" customHeight="1">
      <c r="A383" s="99" t="s">
        <v>424</v>
      </c>
      <c r="B383" s="82"/>
      <c r="C383" s="82">
        <v>0</v>
      </c>
      <c r="D383" s="82">
        <v>0</v>
      </c>
      <c r="E383" s="119"/>
    </row>
    <row r="384" spans="1:5" ht="24.95" customHeight="1">
      <c r="A384" s="99" t="s">
        <v>652</v>
      </c>
      <c r="B384" s="82"/>
      <c r="C384" s="82">
        <v>0</v>
      </c>
      <c r="D384" s="82">
        <v>0</v>
      </c>
      <c r="E384" s="119"/>
    </row>
    <row r="385" spans="1:5" ht="24.95" customHeight="1">
      <c r="A385" s="99" t="s">
        <v>653</v>
      </c>
      <c r="B385" s="82"/>
      <c r="C385" s="82">
        <v>0</v>
      </c>
      <c r="D385" s="82">
        <v>0</v>
      </c>
      <c r="E385" s="119"/>
    </row>
    <row r="386" spans="1:5" ht="24.95" customHeight="1">
      <c r="A386" s="99" t="s">
        <v>431</v>
      </c>
      <c r="B386" s="82"/>
      <c r="C386" s="82">
        <v>0</v>
      </c>
      <c r="D386" s="82">
        <v>0</v>
      </c>
      <c r="E386" s="119"/>
    </row>
    <row r="387" spans="1:5" ht="24.95" customHeight="1">
      <c r="A387" s="99" t="s">
        <v>654</v>
      </c>
      <c r="B387" s="82"/>
      <c r="C387" s="82">
        <v>0</v>
      </c>
      <c r="D387" s="82"/>
      <c r="E387" s="119"/>
    </row>
    <row r="388" spans="1:5" ht="24.95" customHeight="1">
      <c r="A388" s="98" t="s">
        <v>655</v>
      </c>
      <c r="B388" s="82">
        <v>0</v>
      </c>
      <c r="C388" s="82">
        <v>0</v>
      </c>
      <c r="D388" s="82">
        <v>0</v>
      </c>
      <c r="E388" s="119"/>
    </row>
    <row r="389" spans="1:5" ht="24.95" customHeight="1">
      <c r="A389" s="99" t="s">
        <v>422</v>
      </c>
      <c r="B389" s="82"/>
      <c r="C389" s="82">
        <v>0</v>
      </c>
      <c r="D389" s="82">
        <v>0</v>
      </c>
      <c r="E389" s="119"/>
    </row>
    <row r="390" spans="1:5" ht="24.95" customHeight="1">
      <c r="A390" s="99" t="s">
        <v>423</v>
      </c>
      <c r="B390" s="82"/>
      <c r="C390" s="82">
        <v>0</v>
      </c>
      <c r="D390" s="82">
        <v>0</v>
      </c>
      <c r="E390" s="119"/>
    </row>
    <row r="391" spans="1:5" ht="24.95" customHeight="1">
      <c r="A391" s="99" t="s">
        <v>463</v>
      </c>
      <c r="B391" s="82"/>
      <c r="C391" s="82">
        <v>0</v>
      </c>
      <c r="D391" s="82">
        <v>0</v>
      </c>
      <c r="E391" s="119"/>
    </row>
    <row r="392" spans="1:5" ht="24.95" customHeight="1">
      <c r="A392" s="99" t="s">
        <v>656</v>
      </c>
      <c r="B392" s="82"/>
      <c r="C392" s="82">
        <v>0</v>
      </c>
      <c r="D392" s="82">
        <v>0</v>
      </c>
      <c r="E392" s="119"/>
    </row>
    <row r="393" spans="1:5" ht="24.95" customHeight="1">
      <c r="A393" s="99" t="s">
        <v>657</v>
      </c>
      <c r="B393" s="82"/>
      <c r="C393" s="82">
        <v>0</v>
      </c>
      <c r="D393" s="82">
        <v>0</v>
      </c>
      <c r="E393" s="119"/>
    </row>
    <row r="394" spans="1:5" ht="24.95" customHeight="1">
      <c r="A394" s="98" t="s">
        <v>658</v>
      </c>
      <c r="B394" s="82">
        <v>14</v>
      </c>
      <c r="C394" s="82">
        <f>607+802</f>
        <v>1409</v>
      </c>
      <c r="D394" s="82">
        <f>307+802</f>
        <v>1109</v>
      </c>
      <c r="E394" s="119">
        <f t="shared" ref="E394:E452" si="6">D394/C394*100</f>
        <v>78.708303761533003</v>
      </c>
    </row>
    <row r="395" spans="1:5" ht="24.95" customHeight="1">
      <c r="A395" s="99" t="s">
        <v>659</v>
      </c>
      <c r="B395" s="82">
        <v>14</v>
      </c>
      <c r="C395" s="82">
        <f>607+802</f>
        <v>1409</v>
      </c>
      <c r="D395" s="82">
        <f>307+802</f>
        <v>1109</v>
      </c>
      <c r="E395" s="119">
        <f t="shared" si="6"/>
        <v>78.708303761533003</v>
      </c>
    </row>
    <row r="396" spans="1:5" ht="24.95" customHeight="1">
      <c r="A396" s="98" t="s">
        <v>660</v>
      </c>
      <c r="B396" s="82">
        <v>90675</v>
      </c>
      <c r="C396" s="82">
        <v>103855</v>
      </c>
      <c r="D396" s="82">
        <v>101069</v>
      </c>
      <c r="E396" s="119">
        <f t="shared" si="6"/>
        <v>97.317413701795772</v>
      </c>
    </row>
    <row r="397" spans="1:5" ht="24.95" customHeight="1">
      <c r="A397" s="98" t="s">
        <v>661</v>
      </c>
      <c r="B397" s="82">
        <v>1345</v>
      </c>
      <c r="C397" s="82">
        <v>1629</v>
      </c>
      <c r="D397" s="82">
        <v>1629</v>
      </c>
      <c r="E397" s="119">
        <f t="shared" si="6"/>
        <v>100</v>
      </c>
    </row>
    <row r="398" spans="1:5" ht="24.95" customHeight="1">
      <c r="A398" s="99" t="s">
        <v>422</v>
      </c>
      <c r="B398" s="82">
        <v>1251</v>
      </c>
      <c r="C398" s="82">
        <v>1273</v>
      </c>
      <c r="D398" s="82">
        <v>1273</v>
      </c>
      <c r="E398" s="119">
        <f t="shared" si="6"/>
        <v>100</v>
      </c>
    </row>
    <row r="399" spans="1:5" ht="24.95" customHeight="1">
      <c r="A399" s="99" t="s">
        <v>423</v>
      </c>
      <c r="B399" s="82"/>
      <c r="C399" s="82">
        <v>30</v>
      </c>
      <c r="D399" s="82">
        <v>30</v>
      </c>
      <c r="E399" s="119">
        <f t="shared" si="6"/>
        <v>100</v>
      </c>
    </row>
    <row r="400" spans="1:5" ht="24.95" customHeight="1">
      <c r="A400" s="99" t="s">
        <v>424</v>
      </c>
      <c r="B400" s="82"/>
      <c r="C400" s="82">
        <v>39</v>
      </c>
      <c r="D400" s="82">
        <v>39</v>
      </c>
      <c r="E400" s="119">
        <f t="shared" si="6"/>
        <v>100</v>
      </c>
    </row>
    <row r="401" spans="1:5" ht="24.95" customHeight="1">
      <c r="A401" s="99" t="s">
        <v>662</v>
      </c>
      <c r="B401" s="82">
        <v>94</v>
      </c>
      <c r="C401" s="82">
        <v>287</v>
      </c>
      <c r="D401" s="82">
        <v>287</v>
      </c>
      <c r="E401" s="119">
        <f t="shared" si="6"/>
        <v>100</v>
      </c>
    </row>
    <row r="402" spans="1:5" ht="24.95" customHeight="1">
      <c r="A402" s="98" t="s">
        <v>663</v>
      </c>
      <c r="B402" s="82">
        <v>64967</v>
      </c>
      <c r="C402" s="82">
        <v>68168</v>
      </c>
      <c r="D402" s="82">
        <v>68154</v>
      </c>
      <c r="E402" s="119">
        <f t="shared" si="6"/>
        <v>99.9794625044009</v>
      </c>
    </row>
    <row r="403" spans="1:5" ht="24.95" customHeight="1">
      <c r="A403" s="99" t="s">
        <v>664</v>
      </c>
      <c r="B403" s="82">
        <v>1433</v>
      </c>
      <c r="C403" s="82">
        <v>1680</v>
      </c>
      <c r="D403" s="82">
        <v>1680</v>
      </c>
      <c r="E403" s="119">
        <f t="shared" si="6"/>
        <v>100</v>
      </c>
    </row>
    <row r="404" spans="1:5" ht="24.95" customHeight="1">
      <c r="A404" s="99" t="s">
        <v>665</v>
      </c>
      <c r="B404" s="82">
        <v>6899</v>
      </c>
      <c r="C404" s="82">
        <v>2242</v>
      </c>
      <c r="D404" s="82">
        <v>2242</v>
      </c>
      <c r="E404" s="119">
        <f t="shared" si="6"/>
        <v>100</v>
      </c>
    </row>
    <row r="405" spans="1:5" ht="24.95" customHeight="1">
      <c r="A405" s="99" t="s">
        <v>666</v>
      </c>
      <c r="B405" s="82">
        <v>12584</v>
      </c>
      <c r="C405" s="82">
        <v>14172</v>
      </c>
      <c r="D405" s="82">
        <v>14172</v>
      </c>
      <c r="E405" s="119">
        <f t="shared" si="6"/>
        <v>100</v>
      </c>
    </row>
    <row r="406" spans="1:5" ht="24.95" customHeight="1">
      <c r="A406" s="99" t="s">
        <v>667</v>
      </c>
      <c r="B406" s="82">
        <v>15424</v>
      </c>
      <c r="C406" s="82">
        <v>16530</v>
      </c>
      <c r="D406" s="82">
        <v>16516</v>
      </c>
      <c r="E406" s="119">
        <f t="shared" si="6"/>
        <v>99.915305505142172</v>
      </c>
    </row>
    <row r="407" spans="1:5" ht="24.95" customHeight="1">
      <c r="A407" s="99" t="s">
        <v>668</v>
      </c>
      <c r="B407" s="82">
        <v>28627</v>
      </c>
      <c r="C407" s="82">
        <v>33360</v>
      </c>
      <c r="D407" s="82">
        <v>33360</v>
      </c>
      <c r="E407" s="119">
        <f t="shared" si="6"/>
        <v>100</v>
      </c>
    </row>
    <row r="408" spans="1:5" ht="24.95" customHeight="1">
      <c r="A408" s="99" t="s">
        <v>669</v>
      </c>
      <c r="B408" s="82"/>
      <c r="C408" s="82">
        <v>0</v>
      </c>
      <c r="D408" s="82">
        <v>0</v>
      </c>
      <c r="E408" s="119"/>
    </row>
    <row r="409" spans="1:5" ht="24.95" customHeight="1">
      <c r="A409" s="99" t="s">
        <v>670</v>
      </c>
      <c r="B409" s="82"/>
      <c r="C409" s="82">
        <v>0</v>
      </c>
      <c r="D409" s="82">
        <v>0</v>
      </c>
      <c r="E409" s="119"/>
    </row>
    <row r="410" spans="1:5" ht="24.95" customHeight="1">
      <c r="A410" s="99" t="s">
        <v>671</v>
      </c>
      <c r="B410" s="82"/>
      <c r="C410" s="82">
        <v>184</v>
      </c>
      <c r="D410" s="82">
        <v>184</v>
      </c>
      <c r="E410" s="119">
        <f t="shared" si="6"/>
        <v>100</v>
      </c>
    </row>
    <row r="411" spans="1:5" ht="24.95" customHeight="1">
      <c r="A411" s="98" t="s">
        <v>672</v>
      </c>
      <c r="B411" s="82">
        <v>11950</v>
      </c>
      <c r="C411" s="82">
        <v>15394</v>
      </c>
      <c r="D411" s="82">
        <v>15394</v>
      </c>
      <c r="E411" s="119">
        <f t="shared" si="6"/>
        <v>100</v>
      </c>
    </row>
    <row r="412" spans="1:5" ht="24.95" customHeight="1">
      <c r="A412" s="99" t="s">
        <v>673</v>
      </c>
      <c r="B412" s="82"/>
      <c r="C412" s="82">
        <v>0</v>
      </c>
      <c r="D412" s="82">
        <v>0</v>
      </c>
      <c r="E412" s="119"/>
    </row>
    <row r="413" spans="1:5" ht="24.95" customHeight="1">
      <c r="A413" s="99" t="s">
        <v>674</v>
      </c>
      <c r="B413" s="82">
        <v>11950</v>
      </c>
      <c r="C413" s="82">
        <v>14821</v>
      </c>
      <c r="D413" s="82">
        <v>14821</v>
      </c>
      <c r="E413" s="119">
        <f t="shared" si="6"/>
        <v>100</v>
      </c>
    </row>
    <row r="414" spans="1:5" ht="24.95" customHeight="1">
      <c r="A414" s="99" t="s">
        <v>675</v>
      </c>
      <c r="B414" s="82"/>
      <c r="C414" s="82">
        <v>561</v>
      </c>
      <c r="D414" s="82">
        <v>561</v>
      </c>
      <c r="E414" s="119">
        <f t="shared" si="6"/>
        <v>100</v>
      </c>
    </row>
    <row r="415" spans="1:5" ht="24.95" customHeight="1">
      <c r="A415" s="99" t="s">
        <v>676</v>
      </c>
      <c r="B415" s="82"/>
      <c r="C415" s="82">
        <v>0</v>
      </c>
      <c r="D415" s="82">
        <v>0</v>
      </c>
      <c r="E415" s="119"/>
    </row>
    <row r="416" spans="1:5" ht="24.95" customHeight="1">
      <c r="A416" s="99" t="s">
        <v>677</v>
      </c>
      <c r="B416" s="82"/>
      <c r="C416" s="82">
        <v>0</v>
      </c>
      <c r="D416" s="82">
        <v>0</v>
      </c>
      <c r="E416" s="119"/>
    </row>
    <row r="417" spans="1:5" ht="24.95" customHeight="1">
      <c r="A417" s="99" t="s">
        <v>678</v>
      </c>
      <c r="B417" s="82"/>
      <c r="C417" s="82">
        <v>12</v>
      </c>
      <c r="D417" s="82">
        <v>12</v>
      </c>
      <c r="E417" s="119">
        <f t="shared" si="6"/>
        <v>100</v>
      </c>
    </row>
    <row r="418" spans="1:5" ht="24.95" customHeight="1">
      <c r="A418" s="98" t="s">
        <v>679</v>
      </c>
      <c r="B418" s="82">
        <v>0</v>
      </c>
      <c r="C418" s="82">
        <v>0</v>
      </c>
      <c r="D418" s="82">
        <v>0</v>
      </c>
      <c r="E418" s="119"/>
    </row>
    <row r="419" spans="1:5" ht="24.95" customHeight="1">
      <c r="A419" s="99" t="s">
        <v>680</v>
      </c>
      <c r="B419" s="82"/>
      <c r="C419" s="82">
        <v>0</v>
      </c>
      <c r="D419" s="82">
        <v>0</v>
      </c>
      <c r="E419" s="119"/>
    </row>
    <row r="420" spans="1:5" ht="24.95" customHeight="1">
      <c r="A420" s="99" t="s">
        <v>681</v>
      </c>
      <c r="B420" s="82"/>
      <c r="C420" s="82">
        <v>0</v>
      </c>
      <c r="D420" s="82">
        <v>0</v>
      </c>
      <c r="E420" s="119"/>
    </row>
    <row r="421" spans="1:5" ht="24.95" customHeight="1">
      <c r="A421" s="99" t="s">
        <v>682</v>
      </c>
      <c r="B421" s="82"/>
      <c r="C421" s="82">
        <v>0</v>
      </c>
      <c r="D421" s="82">
        <v>0</v>
      </c>
      <c r="E421" s="119"/>
    </row>
    <row r="422" spans="1:5" ht="24.95" customHeight="1">
      <c r="A422" s="99" t="s">
        <v>683</v>
      </c>
      <c r="B422" s="82"/>
      <c r="C422" s="82">
        <v>0</v>
      </c>
      <c r="D422" s="82">
        <v>0</v>
      </c>
      <c r="E422" s="119"/>
    </row>
    <row r="423" spans="1:5" ht="24.95" customHeight="1">
      <c r="A423" s="99" t="s">
        <v>684</v>
      </c>
      <c r="B423" s="82"/>
      <c r="C423" s="82">
        <v>0</v>
      </c>
      <c r="D423" s="82">
        <v>0</v>
      </c>
      <c r="E423" s="119"/>
    </row>
    <row r="424" spans="1:5" ht="24.95" customHeight="1">
      <c r="A424" s="98" t="s">
        <v>685</v>
      </c>
      <c r="B424" s="82">
        <v>878</v>
      </c>
      <c r="C424" s="82">
        <v>849</v>
      </c>
      <c r="D424" s="82">
        <v>849</v>
      </c>
      <c r="E424" s="119">
        <f t="shared" si="6"/>
        <v>100</v>
      </c>
    </row>
    <row r="425" spans="1:5" ht="24.95" customHeight="1">
      <c r="A425" s="99" t="s">
        <v>686</v>
      </c>
      <c r="B425" s="82">
        <v>878</v>
      </c>
      <c r="C425" s="82">
        <v>849</v>
      </c>
      <c r="D425" s="82">
        <v>849</v>
      </c>
      <c r="E425" s="119">
        <f t="shared" si="6"/>
        <v>100</v>
      </c>
    </row>
    <row r="426" spans="1:5" ht="24.95" customHeight="1">
      <c r="A426" s="99" t="s">
        <v>687</v>
      </c>
      <c r="B426" s="82"/>
      <c r="C426" s="82">
        <v>0</v>
      </c>
      <c r="D426" s="82">
        <v>0</v>
      </c>
      <c r="E426" s="119"/>
    </row>
    <row r="427" spans="1:5" ht="24.95" customHeight="1">
      <c r="A427" s="99" t="s">
        <v>688</v>
      </c>
      <c r="B427" s="82"/>
      <c r="C427" s="82">
        <v>0</v>
      </c>
      <c r="D427" s="82">
        <v>0</v>
      </c>
      <c r="E427" s="119"/>
    </row>
    <row r="428" spans="1:5" ht="24.95" customHeight="1">
      <c r="A428" s="98" t="s">
        <v>689</v>
      </c>
      <c r="B428" s="82">
        <v>0</v>
      </c>
      <c r="C428" s="82">
        <v>0</v>
      </c>
      <c r="D428" s="82">
        <v>0</v>
      </c>
      <c r="E428" s="119"/>
    </row>
    <row r="429" spans="1:5" ht="24.95" customHeight="1">
      <c r="A429" s="99" t="s">
        <v>690</v>
      </c>
      <c r="B429" s="82"/>
      <c r="C429" s="82">
        <v>0</v>
      </c>
      <c r="D429" s="82">
        <v>0</v>
      </c>
      <c r="E429" s="119"/>
    </row>
    <row r="430" spans="1:5" ht="24.95" customHeight="1">
      <c r="A430" s="99" t="s">
        <v>691</v>
      </c>
      <c r="B430" s="82"/>
      <c r="C430" s="82">
        <v>0</v>
      </c>
      <c r="D430" s="82">
        <v>0</v>
      </c>
      <c r="E430" s="119"/>
    </row>
    <row r="431" spans="1:5" ht="24.95" customHeight="1">
      <c r="A431" s="99" t="s">
        <v>692</v>
      </c>
      <c r="B431" s="82"/>
      <c r="C431" s="82">
        <v>0</v>
      </c>
      <c r="D431" s="82">
        <v>0</v>
      </c>
      <c r="E431" s="119"/>
    </row>
    <row r="432" spans="1:5" ht="24.95" customHeight="1">
      <c r="A432" s="98" t="s">
        <v>693</v>
      </c>
      <c r="B432" s="82">
        <v>564</v>
      </c>
      <c r="C432" s="82">
        <v>619</v>
      </c>
      <c r="D432" s="82">
        <v>619</v>
      </c>
      <c r="E432" s="119">
        <f t="shared" si="6"/>
        <v>100</v>
      </c>
    </row>
    <row r="433" spans="1:5" ht="24.95" customHeight="1">
      <c r="A433" s="99" t="s">
        <v>694</v>
      </c>
      <c r="B433" s="82">
        <v>564</v>
      </c>
      <c r="C433" s="82">
        <v>619</v>
      </c>
      <c r="D433" s="82">
        <v>619</v>
      </c>
      <c r="E433" s="119">
        <f t="shared" si="6"/>
        <v>100</v>
      </c>
    </row>
    <row r="434" spans="1:5" ht="24.95" customHeight="1">
      <c r="A434" s="99" t="s">
        <v>695</v>
      </c>
      <c r="B434" s="82"/>
      <c r="C434" s="82">
        <v>0</v>
      </c>
      <c r="D434" s="82">
        <v>0</v>
      </c>
      <c r="E434" s="119"/>
    </row>
    <row r="435" spans="1:5" ht="24.95" customHeight="1">
      <c r="A435" s="99" t="s">
        <v>696</v>
      </c>
      <c r="B435" s="82"/>
      <c r="C435" s="82">
        <v>0</v>
      </c>
      <c r="D435" s="82">
        <v>0</v>
      </c>
      <c r="E435" s="119"/>
    </row>
    <row r="436" spans="1:5" ht="24.95" customHeight="1">
      <c r="A436" s="98" t="s">
        <v>697</v>
      </c>
      <c r="B436" s="82">
        <v>1307</v>
      </c>
      <c r="C436" s="82">
        <v>1416</v>
      </c>
      <c r="D436" s="82">
        <v>1416</v>
      </c>
      <c r="E436" s="119">
        <f t="shared" si="6"/>
        <v>100</v>
      </c>
    </row>
    <row r="437" spans="1:5" ht="24.95" customHeight="1">
      <c r="A437" s="99" t="s">
        <v>698</v>
      </c>
      <c r="B437" s="82"/>
      <c r="C437" s="82">
        <v>0</v>
      </c>
      <c r="D437" s="82">
        <v>0</v>
      </c>
      <c r="E437" s="119"/>
    </row>
    <row r="438" spans="1:5" ht="24.95" customHeight="1">
      <c r="A438" s="99" t="s">
        <v>699</v>
      </c>
      <c r="B438" s="82">
        <v>1307</v>
      </c>
      <c r="C438" s="82">
        <v>1366</v>
      </c>
      <c r="D438" s="82">
        <v>1366</v>
      </c>
      <c r="E438" s="119">
        <f t="shared" si="6"/>
        <v>100</v>
      </c>
    </row>
    <row r="439" spans="1:5" ht="24.95" customHeight="1">
      <c r="A439" s="99" t="s">
        <v>700</v>
      </c>
      <c r="B439" s="82"/>
      <c r="C439" s="82">
        <v>43</v>
      </c>
      <c r="D439" s="82">
        <v>43</v>
      </c>
      <c r="E439" s="119">
        <f t="shared" si="6"/>
        <v>100</v>
      </c>
    </row>
    <row r="440" spans="1:5" ht="24.95" customHeight="1">
      <c r="A440" s="99" t="s">
        <v>701</v>
      </c>
      <c r="B440" s="82"/>
      <c r="C440" s="82">
        <v>0</v>
      </c>
      <c r="D440" s="82">
        <v>0</v>
      </c>
      <c r="E440" s="119"/>
    </row>
    <row r="441" spans="1:5" ht="24.95" customHeight="1">
      <c r="A441" s="99" t="s">
        <v>702</v>
      </c>
      <c r="B441" s="82"/>
      <c r="C441" s="82">
        <v>7</v>
      </c>
      <c r="D441" s="82">
        <v>7</v>
      </c>
      <c r="E441" s="119">
        <f t="shared" si="6"/>
        <v>100</v>
      </c>
    </row>
    <row r="442" spans="1:5" ht="24.95" customHeight="1">
      <c r="A442" s="98" t="s">
        <v>703</v>
      </c>
      <c r="B442" s="82">
        <v>5700</v>
      </c>
      <c r="C442" s="82">
        <v>5524</v>
      </c>
      <c r="D442" s="82">
        <v>4490</v>
      </c>
      <c r="E442" s="119">
        <f t="shared" si="6"/>
        <v>81.281679942070966</v>
      </c>
    </row>
    <row r="443" spans="1:5" ht="24.95" customHeight="1">
      <c r="A443" s="99" t="s">
        <v>704</v>
      </c>
      <c r="B443" s="82"/>
      <c r="C443" s="82">
        <v>0</v>
      </c>
      <c r="D443" s="82">
        <v>0</v>
      </c>
      <c r="E443" s="119"/>
    </row>
    <row r="444" spans="1:5" ht="24.95" customHeight="1">
      <c r="A444" s="99" t="s">
        <v>705</v>
      </c>
      <c r="B444" s="82"/>
      <c r="C444" s="82">
        <v>0</v>
      </c>
      <c r="D444" s="82">
        <v>0</v>
      </c>
      <c r="E444" s="119"/>
    </row>
    <row r="445" spans="1:5" ht="24.95" customHeight="1">
      <c r="A445" s="99" t="s">
        <v>706</v>
      </c>
      <c r="B445" s="82"/>
      <c r="C445" s="82">
        <v>0</v>
      </c>
      <c r="D445" s="82">
        <v>0</v>
      </c>
      <c r="E445" s="119"/>
    </row>
    <row r="446" spans="1:5" ht="24.95" customHeight="1">
      <c r="A446" s="99" t="s">
        <v>707</v>
      </c>
      <c r="B446" s="82"/>
      <c r="C446" s="82">
        <v>0</v>
      </c>
      <c r="D446" s="82">
        <v>0</v>
      </c>
      <c r="E446" s="119"/>
    </row>
    <row r="447" spans="1:5" ht="24.95" customHeight="1">
      <c r="A447" s="99" t="s">
        <v>708</v>
      </c>
      <c r="B447" s="82"/>
      <c r="C447" s="82">
        <v>0</v>
      </c>
      <c r="D447" s="82">
        <v>0</v>
      </c>
      <c r="E447" s="119"/>
    </row>
    <row r="448" spans="1:5" ht="24.95" customHeight="1">
      <c r="A448" s="99" t="s">
        <v>709</v>
      </c>
      <c r="B448" s="82">
        <v>5700</v>
      </c>
      <c r="C448" s="82">
        <v>5524</v>
      </c>
      <c r="D448" s="82">
        <v>4490</v>
      </c>
      <c r="E448" s="119">
        <f t="shared" si="6"/>
        <v>81.281679942070966</v>
      </c>
    </row>
    <row r="449" spans="1:5" ht="24.95" customHeight="1">
      <c r="A449" s="98" t="s">
        <v>710</v>
      </c>
      <c r="B449" s="82">
        <v>3964</v>
      </c>
      <c r="C449" s="82">
        <v>10256</v>
      </c>
      <c r="D449" s="82">
        <v>8518</v>
      </c>
      <c r="E449" s="119">
        <f t="shared" si="6"/>
        <v>83.053822152886113</v>
      </c>
    </row>
    <row r="450" spans="1:5" ht="24.95" customHeight="1">
      <c r="A450" s="99" t="s">
        <v>711</v>
      </c>
      <c r="B450" s="82">
        <v>3964</v>
      </c>
      <c r="C450" s="82">
        <v>10256</v>
      </c>
      <c r="D450" s="82">
        <v>8518</v>
      </c>
      <c r="E450" s="119">
        <f t="shared" si="6"/>
        <v>83.053822152886113</v>
      </c>
    </row>
    <row r="451" spans="1:5" ht="24.95" customHeight="1">
      <c r="A451" s="98" t="s">
        <v>712</v>
      </c>
      <c r="B451" s="82">
        <v>5090</v>
      </c>
      <c r="C451" s="82">
        <v>7073</v>
      </c>
      <c r="D451" s="82">
        <v>7073</v>
      </c>
      <c r="E451" s="119">
        <f t="shared" si="6"/>
        <v>100</v>
      </c>
    </row>
    <row r="452" spans="1:5" ht="24.95" customHeight="1">
      <c r="A452" s="98" t="s">
        <v>713</v>
      </c>
      <c r="B452" s="82">
        <v>1883</v>
      </c>
      <c r="C452" s="82">
        <v>1873</v>
      </c>
      <c r="D452" s="82">
        <v>1873</v>
      </c>
      <c r="E452" s="119">
        <f t="shared" si="6"/>
        <v>100</v>
      </c>
    </row>
    <row r="453" spans="1:5" ht="24.95" customHeight="1">
      <c r="A453" s="99" t="s">
        <v>422</v>
      </c>
      <c r="B453" s="82">
        <v>1624</v>
      </c>
      <c r="C453" s="82">
        <v>1556</v>
      </c>
      <c r="D453" s="82">
        <v>1556</v>
      </c>
      <c r="E453" s="119">
        <f t="shared" ref="E453:E516" si="7">D453/C453*100</f>
        <v>100</v>
      </c>
    </row>
    <row r="454" spans="1:5" ht="24.95" customHeight="1">
      <c r="A454" s="99" t="s">
        <v>423</v>
      </c>
      <c r="B454" s="82"/>
      <c r="C454" s="82">
        <v>38</v>
      </c>
      <c r="D454" s="82">
        <v>38</v>
      </c>
      <c r="E454" s="119">
        <f t="shared" si="7"/>
        <v>100</v>
      </c>
    </row>
    <row r="455" spans="1:5" ht="24.95" customHeight="1">
      <c r="A455" s="99" t="s">
        <v>424</v>
      </c>
      <c r="B455" s="82"/>
      <c r="C455" s="82">
        <v>0</v>
      </c>
      <c r="D455" s="82">
        <v>0</v>
      </c>
      <c r="E455" s="119"/>
    </row>
    <row r="456" spans="1:5" ht="24.95" customHeight="1">
      <c r="A456" s="99" t="s">
        <v>714</v>
      </c>
      <c r="B456" s="82">
        <v>259</v>
      </c>
      <c r="C456" s="82">
        <v>279</v>
      </c>
      <c r="D456" s="82">
        <v>279</v>
      </c>
      <c r="E456" s="119">
        <f t="shared" si="7"/>
        <v>100</v>
      </c>
    </row>
    <row r="457" spans="1:5" ht="24.95" customHeight="1">
      <c r="A457" s="98" t="s">
        <v>715</v>
      </c>
      <c r="B457" s="82">
        <v>1998</v>
      </c>
      <c r="C457" s="82">
        <v>2032</v>
      </c>
      <c r="D457" s="82">
        <v>2032</v>
      </c>
      <c r="E457" s="119">
        <f t="shared" si="7"/>
        <v>100</v>
      </c>
    </row>
    <row r="458" spans="1:5" ht="24.95" customHeight="1">
      <c r="A458" s="99" t="s">
        <v>716</v>
      </c>
      <c r="B458" s="82">
        <v>1905</v>
      </c>
      <c r="C458" s="82">
        <v>1893</v>
      </c>
      <c r="D458" s="82">
        <v>1893</v>
      </c>
      <c r="E458" s="119">
        <f t="shared" si="7"/>
        <v>100</v>
      </c>
    </row>
    <row r="459" spans="1:5" ht="24.95" customHeight="1">
      <c r="A459" s="99" t="s">
        <v>717</v>
      </c>
      <c r="B459" s="82"/>
      <c r="C459" s="82">
        <v>0</v>
      </c>
      <c r="D459" s="82">
        <v>0</v>
      </c>
      <c r="E459" s="119"/>
    </row>
    <row r="460" spans="1:5" ht="24.95" customHeight="1">
      <c r="A460" s="99" t="s">
        <v>718</v>
      </c>
      <c r="B460" s="82"/>
      <c r="C460" s="82">
        <v>0</v>
      </c>
      <c r="D460" s="82">
        <v>0</v>
      </c>
      <c r="E460" s="119"/>
    </row>
    <row r="461" spans="1:5" ht="24.95" customHeight="1">
      <c r="A461" s="99" t="s">
        <v>719</v>
      </c>
      <c r="B461" s="82"/>
      <c r="C461" s="82">
        <v>0</v>
      </c>
      <c r="D461" s="82">
        <v>0</v>
      </c>
      <c r="E461" s="119"/>
    </row>
    <row r="462" spans="1:5" ht="24.95" customHeight="1">
      <c r="A462" s="99" t="s">
        <v>720</v>
      </c>
      <c r="B462" s="82"/>
      <c r="C462" s="82">
        <v>0</v>
      </c>
      <c r="D462" s="82">
        <v>0</v>
      </c>
      <c r="E462" s="119"/>
    </row>
    <row r="463" spans="1:5" ht="24.95" customHeight="1">
      <c r="A463" s="99" t="s">
        <v>721</v>
      </c>
      <c r="B463" s="82"/>
      <c r="C463" s="82">
        <v>50</v>
      </c>
      <c r="D463" s="82">
        <v>50</v>
      </c>
      <c r="E463" s="119">
        <f t="shared" si="7"/>
        <v>100</v>
      </c>
    </row>
    <row r="464" spans="1:5" ht="24.95" customHeight="1">
      <c r="A464" s="99" t="s">
        <v>722</v>
      </c>
      <c r="B464" s="82"/>
      <c r="C464" s="82">
        <v>0</v>
      </c>
      <c r="D464" s="82">
        <v>0</v>
      </c>
      <c r="E464" s="119"/>
    </row>
    <row r="465" spans="1:5" ht="24.95" customHeight="1">
      <c r="A465" s="99" t="s">
        <v>723</v>
      </c>
      <c r="B465" s="82">
        <v>93</v>
      </c>
      <c r="C465" s="82">
        <v>89</v>
      </c>
      <c r="D465" s="82">
        <v>89</v>
      </c>
      <c r="E465" s="119">
        <f t="shared" si="7"/>
        <v>100</v>
      </c>
    </row>
    <row r="466" spans="1:5" ht="24.95" customHeight="1">
      <c r="A466" s="98" t="s">
        <v>724</v>
      </c>
      <c r="B466" s="82">
        <v>0</v>
      </c>
      <c r="C466" s="82">
        <v>425</v>
      </c>
      <c r="D466" s="82">
        <v>425</v>
      </c>
      <c r="E466" s="119">
        <f t="shared" si="7"/>
        <v>100</v>
      </c>
    </row>
    <row r="467" spans="1:5" ht="24.95" customHeight="1">
      <c r="A467" s="99" t="s">
        <v>716</v>
      </c>
      <c r="B467" s="82"/>
      <c r="C467" s="82">
        <v>0</v>
      </c>
      <c r="D467" s="82">
        <v>0</v>
      </c>
      <c r="E467" s="119"/>
    </row>
    <row r="468" spans="1:5" ht="24.95" customHeight="1">
      <c r="A468" s="99" t="s">
        <v>725</v>
      </c>
      <c r="B468" s="82"/>
      <c r="C468" s="82">
        <v>95</v>
      </c>
      <c r="D468" s="82">
        <v>95</v>
      </c>
      <c r="E468" s="119">
        <f t="shared" si="7"/>
        <v>100</v>
      </c>
    </row>
    <row r="469" spans="1:5" ht="24.95" customHeight="1">
      <c r="A469" s="99" t="s">
        <v>726</v>
      </c>
      <c r="B469" s="82"/>
      <c r="C469" s="82">
        <v>330</v>
      </c>
      <c r="D469" s="82">
        <v>330</v>
      </c>
      <c r="E469" s="119">
        <f t="shared" si="7"/>
        <v>100</v>
      </c>
    </row>
    <row r="470" spans="1:5" ht="24.95" customHeight="1">
      <c r="A470" s="99" t="s">
        <v>727</v>
      </c>
      <c r="B470" s="82"/>
      <c r="C470" s="82">
        <v>0</v>
      </c>
      <c r="D470" s="82">
        <v>0</v>
      </c>
      <c r="E470" s="119"/>
    </row>
    <row r="471" spans="1:5" ht="24.95" customHeight="1">
      <c r="A471" s="99" t="s">
        <v>728</v>
      </c>
      <c r="B471" s="82"/>
      <c r="C471" s="82">
        <v>0</v>
      </c>
      <c r="D471" s="82">
        <v>0</v>
      </c>
      <c r="E471" s="119"/>
    </row>
    <row r="472" spans="1:5" ht="24.95" customHeight="1">
      <c r="A472" s="98" t="s">
        <v>729</v>
      </c>
      <c r="B472" s="82">
        <v>0</v>
      </c>
      <c r="C472" s="82">
        <v>308</v>
      </c>
      <c r="D472" s="82">
        <v>308</v>
      </c>
      <c r="E472" s="119">
        <f t="shared" si="7"/>
        <v>100</v>
      </c>
    </row>
    <row r="473" spans="1:5" ht="24.95" customHeight="1">
      <c r="A473" s="99" t="s">
        <v>716</v>
      </c>
      <c r="B473" s="82"/>
      <c r="C473" s="82">
        <v>0</v>
      </c>
      <c r="D473" s="82">
        <v>0</v>
      </c>
      <c r="E473" s="119"/>
    </row>
    <row r="474" spans="1:5" ht="24.95" customHeight="1">
      <c r="A474" s="99" t="s">
        <v>730</v>
      </c>
      <c r="B474" s="82"/>
      <c r="C474" s="82">
        <v>180</v>
      </c>
      <c r="D474" s="82">
        <v>180</v>
      </c>
      <c r="E474" s="119">
        <f t="shared" si="7"/>
        <v>100</v>
      </c>
    </row>
    <row r="475" spans="1:5" ht="24.95" customHeight="1">
      <c r="A475" s="99" t="s">
        <v>731</v>
      </c>
      <c r="B475" s="82"/>
      <c r="C475" s="82">
        <v>100</v>
      </c>
      <c r="D475" s="82">
        <v>100</v>
      </c>
      <c r="E475" s="119">
        <f t="shared" si="7"/>
        <v>100</v>
      </c>
    </row>
    <row r="476" spans="1:5" ht="24.95" customHeight="1">
      <c r="A476" s="99" t="s">
        <v>732</v>
      </c>
      <c r="B476" s="82"/>
      <c r="C476" s="82">
        <v>28</v>
      </c>
      <c r="D476" s="82">
        <v>28</v>
      </c>
      <c r="E476" s="119">
        <f t="shared" si="7"/>
        <v>100</v>
      </c>
    </row>
    <row r="477" spans="1:5" ht="24.95" customHeight="1">
      <c r="A477" s="99" t="s">
        <v>733</v>
      </c>
      <c r="B477" s="82"/>
      <c r="C477" s="82">
        <v>0</v>
      </c>
      <c r="D477" s="82">
        <v>0</v>
      </c>
      <c r="E477" s="119"/>
    </row>
    <row r="478" spans="1:5" ht="24.95" customHeight="1">
      <c r="A478" s="98" t="s">
        <v>734</v>
      </c>
      <c r="B478" s="82">
        <v>607</v>
      </c>
      <c r="C478" s="82">
        <v>1281</v>
      </c>
      <c r="D478" s="82">
        <v>1281</v>
      </c>
      <c r="E478" s="119">
        <f t="shared" si="7"/>
        <v>100</v>
      </c>
    </row>
    <row r="479" spans="1:5" ht="24.95" customHeight="1">
      <c r="A479" s="99" t="s">
        <v>716</v>
      </c>
      <c r="B479" s="82">
        <v>577</v>
      </c>
      <c r="C479" s="82">
        <v>553</v>
      </c>
      <c r="D479" s="82">
        <v>553</v>
      </c>
      <c r="E479" s="119">
        <f t="shared" si="7"/>
        <v>100</v>
      </c>
    </row>
    <row r="480" spans="1:5" ht="24.95" customHeight="1">
      <c r="A480" s="99" t="s">
        <v>735</v>
      </c>
      <c r="B480" s="82"/>
      <c r="C480" s="82">
        <v>0</v>
      </c>
      <c r="D480" s="82">
        <v>0</v>
      </c>
      <c r="E480" s="119"/>
    </row>
    <row r="481" spans="1:5" ht="24.95" customHeight="1">
      <c r="A481" s="99" t="s">
        <v>736</v>
      </c>
      <c r="B481" s="82"/>
      <c r="C481" s="82">
        <v>200</v>
      </c>
      <c r="D481" s="82">
        <v>200</v>
      </c>
      <c r="E481" s="119">
        <f t="shared" si="7"/>
        <v>100</v>
      </c>
    </row>
    <row r="482" spans="1:5" ht="24.95" customHeight="1">
      <c r="A482" s="99" t="s">
        <v>737</v>
      </c>
      <c r="B482" s="82">
        <v>30</v>
      </c>
      <c r="C482" s="82">
        <v>528</v>
      </c>
      <c r="D482" s="82">
        <v>528</v>
      </c>
      <c r="E482" s="119">
        <f t="shared" si="7"/>
        <v>100</v>
      </c>
    </row>
    <row r="483" spans="1:5" ht="24.95" customHeight="1">
      <c r="A483" s="98" t="s">
        <v>738</v>
      </c>
      <c r="B483" s="82">
        <v>32</v>
      </c>
      <c r="C483" s="82">
        <v>40</v>
      </c>
      <c r="D483" s="82">
        <v>40</v>
      </c>
      <c r="E483" s="119">
        <f t="shared" si="7"/>
        <v>100</v>
      </c>
    </row>
    <row r="484" spans="1:5" ht="24.95" customHeight="1">
      <c r="A484" s="99" t="s">
        <v>739</v>
      </c>
      <c r="B484" s="82"/>
      <c r="C484" s="82">
        <v>0</v>
      </c>
      <c r="D484" s="82">
        <v>0</v>
      </c>
      <c r="E484" s="119"/>
    </row>
    <row r="485" spans="1:5" ht="24.95" customHeight="1">
      <c r="A485" s="99" t="s">
        <v>740</v>
      </c>
      <c r="B485" s="82"/>
      <c r="C485" s="82">
        <v>0</v>
      </c>
      <c r="D485" s="82">
        <v>0</v>
      </c>
      <c r="E485" s="119"/>
    </row>
    <row r="486" spans="1:5" ht="24.95" customHeight="1">
      <c r="A486" s="99" t="s">
        <v>741</v>
      </c>
      <c r="B486" s="82"/>
      <c r="C486" s="82">
        <v>0</v>
      </c>
      <c r="D486" s="82">
        <v>0</v>
      </c>
      <c r="E486" s="119"/>
    </row>
    <row r="487" spans="1:5" ht="24.95" customHeight="1">
      <c r="A487" s="99" t="s">
        <v>742</v>
      </c>
      <c r="B487" s="82">
        <v>32</v>
      </c>
      <c r="C487" s="82">
        <v>40</v>
      </c>
      <c r="D487" s="82">
        <v>40</v>
      </c>
      <c r="E487" s="119">
        <f t="shared" si="7"/>
        <v>100</v>
      </c>
    </row>
    <row r="488" spans="1:5" ht="24.95" customHeight="1">
      <c r="A488" s="98" t="s">
        <v>743</v>
      </c>
      <c r="B488" s="82">
        <v>289</v>
      </c>
      <c r="C488" s="82">
        <v>391</v>
      </c>
      <c r="D488" s="82">
        <v>391</v>
      </c>
      <c r="E488" s="119">
        <f t="shared" si="7"/>
        <v>100</v>
      </c>
    </row>
    <row r="489" spans="1:5" ht="24.95" customHeight="1">
      <c r="A489" s="99" t="s">
        <v>716</v>
      </c>
      <c r="B489" s="82">
        <v>166</v>
      </c>
      <c r="C489" s="82">
        <v>164</v>
      </c>
      <c r="D489" s="82">
        <v>164</v>
      </c>
      <c r="E489" s="119">
        <f t="shared" si="7"/>
        <v>100</v>
      </c>
    </row>
    <row r="490" spans="1:5" ht="24.95" customHeight="1">
      <c r="A490" s="99" t="s">
        <v>744</v>
      </c>
      <c r="B490" s="82">
        <v>123</v>
      </c>
      <c r="C490" s="82">
        <v>128</v>
      </c>
      <c r="D490" s="82">
        <v>128</v>
      </c>
      <c r="E490" s="119">
        <f t="shared" si="7"/>
        <v>100</v>
      </c>
    </row>
    <row r="491" spans="1:5" ht="24.95" customHeight="1">
      <c r="A491" s="99" t="s">
        <v>745</v>
      </c>
      <c r="B491" s="82"/>
      <c r="C491" s="82">
        <v>0</v>
      </c>
      <c r="D491" s="82">
        <v>0</v>
      </c>
      <c r="E491" s="119"/>
    </row>
    <row r="492" spans="1:5" ht="24.95" customHeight="1">
      <c r="A492" s="99" t="s">
        <v>746</v>
      </c>
      <c r="B492" s="82"/>
      <c r="C492" s="82">
        <v>0</v>
      </c>
      <c r="D492" s="82">
        <v>0</v>
      </c>
      <c r="E492" s="119"/>
    </row>
    <row r="493" spans="1:5" ht="24.95" customHeight="1">
      <c r="A493" s="99" t="s">
        <v>747</v>
      </c>
      <c r="B493" s="82"/>
      <c r="C493" s="82">
        <v>0</v>
      </c>
      <c r="D493" s="82">
        <v>0</v>
      </c>
      <c r="E493" s="119"/>
    </row>
    <row r="494" spans="1:5" ht="24.95" customHeight="1">
      <c r="A494" s="99" t="s">
        <v>748</v>
      </c>
      <c r="B494" s="82"/>
      <c r="C494" s="82">
        <v>99</v>
      </c>
      <c r="D494" s="82">
        <v>99</v>
      </c>
      <c r="E494" s="119">
        <f t="shared" si="7"/>
        <v>100</v>
      </c>
    </row>
    <row r="495" spans="1:5" ht="24.95" customHeight="1">
      <c r="A495" s="98" t="s">
        <v>749</v>
      </c>
      <c r="B495" s="82">
        <v>0</v>
      </c>
      <c r="C495" s="82">
        <v>0</v>
      </c>
      <c r="D495" s="82">
        <v>0</v>
      </c>
      <c r="E495" s="119"/>
    </row>
    <row r="496" spans="1:5" ht="24.95" customHeight="1">
      <c r="A496" s="99" t="s">
        <v>750</v>
      </c>
      <c r="B496" s="82"/>
      <c r="C496" s="82">
        <v>0</v>
      </c>
      <c r="D496" s="82">
        <v>0</v>
      </c>
      <c r="E496" s="119"/>
    </row>
    <row r="497" spans="1:5" ht="24.95" customHeight="1">
      <c r="A497" s="99" t="s">
        <v>751</v>
      </c>
      <c r="B497" s="82"/>
      <c r="C497" s="82">
        <v>0</v>
      </c>
      <c r="D497" s="82">
        <v>0</v>
      </c>
      <c r="E497" s="119"/>
    </row>
    <row r="498" spans="1:5" ht="24.95" customHeight="1">
      <c r="A498" s="99" t="s">
        <v>752</v>
      </c>
      <c r="B498" s="82"/>
      <c r="C498" s="82">
        <v>0</v>
      </c>
      <c r="D498" s="82">
        <v>0</v>
      </c>
      <c r="E498" s="119"/>
    </row>
    <row r="499" spans="1:5" ht="24.95" customHeight="1">
      <c r="A499" s="98" t="s">
        <v>753</v>
      </c>
      <c r="B499" s="82">
        <v>0</v>
      </c>
      <c r="C499" s="82">
        <v>0</v>
      </c>
      <c r="D499" s="82">
        <v>0</v>
      </c>
      <c r="E499" s="119"/>
    </row>
    <row r="500" spans="1:5" ht="24.95" customHeight="1">
      <c r="A500" s="99" t="s">
        <v>754</v>
      </c>
      <c r="B500" s="82"/>
      <c r="C500" s="82">
        <v>0</v>
      </c>
      <c r="D500" s="82">
        <v>0</v>
      </c>
      <c r="E500" s="119"/>
    </row>
    <row r="501" spans="1:5" ht="24.95" customHeight="1">
      <c r="A501" s="99" t="s">
        <v>755</v>
      </c>
      <c r="B501" s="82"/>
      <c r="C501" s="82">
        <v>0</v>
      </c>
      <c r="D501" s="82">
        <v>0</v>
      </c>
      <c r="E501" s="119"/>
    </row>
    <row r="502" spans="1:5" ht="24.95" customHeight="1">
      <c r="A502" s="98" t="s">
        <v>756</v>
      </c>
      <c r="B502" s="82">
        <v>281</v>
      </c>
      <c r="C502" s="82">
        <v>723</v>
      </c>
      <c r="D502" s="82">
        <v>723</v>
      </c>
      <c r="E502" s="119">
        <f t="shared" si="7"/>
        <v>100</v>
      </c>
    </row>
    <row r="503" spans="1:5" ht="24.95" customHeight="1">
      <c r="A503" s="99" t="s">
        <v>757</v>
      </c>
      <c r="B503" s="82">
        <v>105</v>
      </c>
      <c r="C503" s="82">
        <v>105</v>
      </c>
      <c r="D503" s="82">
        <v>105</v>
      </c>
      <c r="E503" s="119">
        <f t="shared" si="7"/>
        <v>100</v>
      </c>
    </row>
    <row r="504" spans="1:5" ht="24.95" customHeight="1">
      <c r="A504" s="99" t="s">
        <v>758</v>
      </c>
      <c r="B504" s="82"/>
      <c r="C504" s="82">
        <v>0</v>
      </c>
      <c r="D504" s="82">
        <v>0</v>
      </c>
      <c r="E504" s="119"/>
    </row>
    <row r="505" spans="1:5" ht="24.95" customHeight="1">
      <c r="A505" s="99" t="s">
        <v>759</v>
      </c>
      <c r="B505" s="82"/>
      <c r="C505" s="82">
        <v>0</v>
      </c>
      <c r="D505" s="82">
        <v>0</v>
      </c>
      <c r="E505" s="119"/>
    </row>
    <row r="506" spans="1:5" ht="24.95" customHeight="1">
      <c r="A506" s="99" t="s">
        <v>760</v>
      </c>
      <c r="B506" s="82">
        <v>176</v>
      </c>
      <c r="C506" s="82">
        <v>618</v>
      </c>
      <c r="D506" s="82">
        <v>618</v>
      </c>
      <c r="E506" s="119">
        <f t="shared" si="7"/>
        <v>100</v>
      </c>
    </row>
    <row r="507" spans="1:5" ht="24.95" customHeight="1">
      <c r="A507" s="98" t="s">
        <v>761</v>
      </c>
      <c r="B507" s="82">
        <v>8706</v>
      </c>
      <c r="C507" s="82">
        <v>13156</v>
      </c>
      <c r="D507" s="82">
        <v>12702</v>
      </c>
      <c r="E507" s="119">
        <f t="shared" si="7"/>
        <v>96.549103070842207</v>
      </c>
    </row>
    <row r="508" spans="1:5" ht="24.95" customHeight="1">
      <c r="A508" s="98" t="s">
        <v>762</v>
      </c>
      <c r="B508" s="82">
        <v>2846</v>
      </c>
      <c r="C508" s="82">
        <v>4846</v>
      </c>
      <c r="D508" s="82">
        <v>4646</v>
      </c>
      <c r="E508" s="119">
        <f t="shared" si="7"/>
        <v>95.87288485348742</v>
      </c>
    </row>
    <row r="509" spans="1:5" ht="24.95" customHeight="1">
      <c r="A509" s="99" t="s">
        <v>422</v>
      </c>
      <c r="B509" s="82">
        <v>1462</v>
      </c>
      <c r="C509" s="82">
        <v>1360</v>
      </c>
      <c r="D509" s="82">
        <v>1360</v>
      </c>
      <c r="E509" s="119">
        <f t="shared" si="7"/>
        <v>100</v>
      </c>
    </row>
    <row r="510" spans="1:5" ht="24.95" customHeight="1">
      <c r="A510" s="99" t="s">
        <v>423</v>
      </c>
      <c r="B510" s="82">
        <v>46</v>
      </c>
      <c r="C510" s="82">
        <v>51</v>
      </c>
      <c r="D510" s="82">
        <v>51</v>
      </c>
      <c r="E510" s="119">
        <f t="shared" si="7"/>
        <v>100</v>
      </c>
    </row>
    <row r="511" spans="1:5" ht="24.95" customHeight="1">
      <c r="A511" s="99" t="s">
        <v>424</v>
      </c>
      <c r="B511" s="82"/>
      <c r="C511" s="82">
        <v>0</v>
      </c>
      <c r="D511" s="82">
        <v>0</v>
      </c>
      <c r="E511" s="119"/>
    </row>
    <row r="512" spans="1:5" ht="24.95" customHeight="1">
      <c r="A512" s="99" t="s">
        <v>763</v>
      </c>
      <c r="B512" s="82">
        <v>418</v>
      </c>
      <c r="C512" s="82">
        <v>456</v>
      </c>
      <c r="D512" s="82">
        <v>456</v>
      </c>
      <c r="E512" s="119">
        <f t="shared" si="7"/>
        <v>100</v>
      </c>
    </row>
    <row r="513" spans="1:5" ht="24.95" customHeight="1">
      <c r="A513" s="99" t="s">
        <v>764</v>
      </c>
      <c r="B513" s="82"/>
      <c r="C513" s="82">
        <v>0</v>
      </c>
      <c r="D513" s="82">
        <v>0</v>
      </c>
      <c r="E513" s="119"/>
    </row>
    <row r="514" spans="1:5" ht="24.95" customHeight="1">
      <c r="A514" s="99" t="s">
        <v>765</v>
      </c>
      <c r="B514" s="82"/>
      <c r="C514" s="82">
        <v>0</v>
      </c>
      <c r="D514" s="82">
        <v>0</v>
      </c>
      <c r="E514" s="119"/>
    </row>
    <row r="515" spans="1:5" ht="24.95" customHeight="1">
      <c r="A515" s="99" t="s">
        <v>766</v>
      </c>
      <c r="B515" s="82">
        <v>70</v>
      </c>
      <c r="C515" s="82">
        <v>747</v>
      </c>
      <c r="D515" s="82">
        <v>747</v>
      </c>
      <c r="E515" s="119">
        <f t="shared" si="7"/>
        <v>100</v>
      </c>
    </row>
    <row r="516" spans="1:5" ht="24.95" customHeight="1">
      <c r="A516" s="99" t="s">
        <v>767</v>
      </c>
      <c r="B516" s="82"/>
      <c r="C516" s="82">
        <v>120</v>
      </c>
      <c r="D516" s="82">
        <v>120</v>
      </c>
      <c r="E516" s="119">
        <f t="shared" si="7"/>
        <v>100</v>
      </c>
    </row>
    <row r="517" spans="1:5" ht="24.95" customHeight="1">
      <c r="A517" s="99" t="s">
        <v>768</v>
      </c>
      <c r="B517" s="82">
        <v>442</v>
      </c>
      <c r="C517" s="82">
        <v>513</v>
      </c>
      <c r="D517" s="82">
        <v>513</v>
      </c>
      <c r="E517" s="119">
        <f t="shared" ref="E517:E580" si="8">D517/C517*100</f>
        <v>100</v>
      </c>
    </row>
    <row r="518" spans="1:5" ht="24.95" customHeight="1">
      <c r="A518" s="99" t="s">
        <v>769</v>
      </c>
      <c r="B518" s="82"/>
      <c r="C518" s="82">
        <v>0</v>
      </c>
      <c r="D518" s="82">
        <v>0</v>
      </c>
      <c r="E518" s="119"/>
    </row>
    <row r="519" spans="1:5" ht="24.95" customHeight="1">
      <c r="A519" s="99" t="s">
        <v>770</v>
      </c>
      <c r="B519" s="82">
        <v>63</v>
      </c>
      <c r="C519" s="82">
        <v>66</v>
      </c>
      <c r="D519" s="82">
        <v>66</v>
      </c>
      <c r="E519" s="119">
        <f t="shared" si="8"/>
        <v>100</v>
      </c>
    </row>
    <row r="520" spans="1:5" ht="24.95" customHeight="1">
      <c r="A520" s="99" t="s">
        <v>771</v>
      </c>
      <c r="B520" s="82">
        <v>6</v>
      </c>
      <c r="C520" s="82">
        <v>6</v>
      </c>
      <c r="D520" s="82">
        <v>6</v>
      </c>
      <c r="E520" s="119">
        <f t="shared" si="8"/>
        <v>100</v>
      </c>
    </row>
    <row r="521" spans="1:5" ht="24.95" customHeight="1">
      <c r="A521" s="99" t="s">
        <v>772</v>
      </c>
      <c r="B521" s="82"/>
      <c r="C521" s="82">
        <v>0</v>
      </c>
      <c r="D521" s="82">
        <v>0</v>
      </c>
      <c r="E521" s="119"/>
    </row>
    <row r="522" spans="1:5" ht="24.95" customHeight="1">
      <c r="A522" s="99" t="s">
        <v>773</v>
      </c>
      <c r="B522" s="82"/>
      <c r="C522" s="82">
        <v>0</v>
      </c>
      <c r="D522" s="82">
        <v>0</v>
      </c>
      <c r="E522" s="119"/>
    </row>
    <row r="523" spans="1:5" ht="24.95" customHeight="1">
      <c r="A523" s="99" t="s">
        <v>774</v>
      </c>
      <c r="B523" s="82">
        <v>339</v>
      </c>
      <c r="C523" s="82">
        <v>1527</v>
      </c>
      <c r="D523" s="82">
        <v>1327</v>
      </c>
      <c r="E523" s="119">
        <f t="shared" si="8"/>
        <v>86.90242305173544</v>
      </c>
    </row>
    <row r="524" spans="1:5" ht="24.95" customHeight="1">
      <c r="A524" s="98" t="s">
        <v>775</v>
      </c>
      <c r="B524" s="82">
        <v>665</v>
      </c>
      <c r="C524" s="82">
        <v>1428</v>
      </c>
      <c r="D524" s="82">
        <v>1425</v>
      </c>
      <c r="E524" s="119">
        <f t="shared" si="8"/>
        <v>99.789915966386559</v>
      </c>
    </row>
    <row r="525" spans="1:5" ht="24.95" customHeight="1">
      <c r="A525" s="99" t="s">
        <v>422</v>
      </c>
      <c r="B525" s="82">
        <v>55</v>
      </c>
      <c r="C525" s="82">
        <v>56</v>
      </c>
      <c r="D525" s="82">
        <v>56</v>
      </c>
      <c r="E525" s="119">
        <f t="shared" si="8"/>
        <v>100</v>
      </c>
    </row>
    <row r="526" spans="1:5" ht="24.95" customHeight="1">
      <c r="A526" s="99" t="s">
        <v>423</v>
      </c>
      <c r="B526" s="82"/>
      <c r="C526" s="82">
        <v>0</v>
      </c>
      <c r="D526" s="82">
        <v>0</v>
      </c>
      <c r="E526" s="119"/>
    </row>
    <row r="527" spans="1:5" ht="24.95" customHeight="1">
      <c r="A527" s="99" t="s">
        <v>424</v>
      </c>
      <c r="B527" s="82"/>
      <c r="C527" s="82">
        <v>0</v>
      </c>
      <c r="D527" s="82">
        <v>0</v>
      </c>
      <c r="E527" s="119"/>
    </row>
    <row r="528" spans="1:5" ht="24.95" customHeight="1">
      <c r="A528" s="99" t="s">
        <v>776</v>
      </c>
      <c r="B528" s="82">
        <v>45</v>
      </c>
      <c r="C528" s="82">
        <v>103</v>
      </c>
      <c r="D528" s="82">
        <v>100</v>
      </c>
      <c r="E528" s="119">
        <f t="shared" si="8"/>
        <v>97.087378640776706</v>
      </c>
    </row>
    <row r="529" spans="1:5" ht="24.95" customHeight="1">
      <c r="A529" s="99" t="s">
        <v>777</v>
      </c>
      <c r="B529" s="82">
        <v>565</v>
      </c>
      <c r="C529" s="82">
        <v>1269</v>
      </c>
      <c r="D529" s="82">
        <v>1269</v>
      </c>
      <c r="E529" s="119">
        <f t="shared" si="8"/>
        <v>100</v>
      </c>
    </row>
    <row r="530" spans="1:5" ht="24.95" customHeight="1">
      <c r="A530" s="99" t="s">
        <v>778</v>
      </c>
      <c r="B530" s="82"/>
      <c r="C530" s="82">
        <v>0</v>
      </c>
      <c r="D530" s="82">
        <v>0</v>
      </c>
      <c r="E530" s="119"/>
    </row>
    <row r="531" spans="1:5" ht="24.95" customHeight="1">
      <c r="A531" s="99" t="s">
        <v>779</v>
      </c>
      <c r="B531" s="82"/>
      <c r="C531" s="82">
        <v>0</v>
      </c>
      <c r="D531" s="82">
        <v>0</v>
      </c>
      <c r="E531" s="119"/>
    </row>
    <row r="532" spans="1:5" ht="24.95" customHeight="1">
      <c r="A532" s="98" t="s">
        <v>780</v>
      </c>
      <c r="B532" s="82">
        <v>1694</v>
      </c>
      <c r="C532" s="82">
        <v>2380</v>
      </c>
      <c r="D532" s="82">
        <v>2380</v>
      </c>
      <c r="E532" s="119">
        <f t="shared" si="8"/>
        <v>100</v>
      </c>
    </row>
    <row r="533" spans="1:5" ht="24.95" customHeight="1">
      <c r="A533" s="99" t="s">
        <v>422</v>
      </c>
      <c r="B533" s="82"/>
      <c r="C533" s="82">
        <v>0</v>
      </c>
      <c r="D533" s="82">
        <v>0</v>
      </c>
      <c r="E533" s="119"/>
    </row>
    <row r="534" spans="1:5" ht="24.95" customHeight="1">
      <c r="A534" s="99" t="s">
        <v>423</v>
      </c>
      <c r="B534" s="82"/>
      <c r="C534" s="82">
        <v>33</v>
      </c>
      <c r="D534" s="82">
        <v>33</v>
      </c>
      <c r="E534" s="119">
        <f t="shared" si="8"/>
        <v>100</v>
      </c>
    </row>
    <row r="535" spans="1:5" ht="24.95" customHeight="1">
      <c r="A535" s="99" t="s">
        <v>424</v>
      </c>
      <c r="B535" s="82"/>
      <c r="C535" s="82">
        <v>0</v>
      </c>
      <c r="D535" s="82">
        <v>0</v>
      </c>
      <c r="E535" s="119"/>
    </row>
    <row r="536" spans="1:5" ht="24.95" customHeight="1">
      <c r="A536" s="99" t="s">
        <v>781</v>
      </c>
      <c r="B536" s="82"/>
      <c r="C536" s="82">
        <v>0</v>
      </c>
      <c r="D536" s="82">
        <v>0</v>
      </c>
      <c r="E536" s="119"/>
    </row>
    <row r="537" spans="1:5" ht="24.95" customHeight="1">
      <c r="A537" s="99" t="s">
        <v>782</v>
      </c>
      <c r="B537" s="82"/>
      <c r="C537" s="82">
        <v>267</v>
      </c>
      <c r="D537" s="82">
        <v>267</v>
      </c>
      <c r="E537" s="119">
        <f t="shared" si="8"/>
        <v>100</v>
      </c>
    </row>
    <row r="538" spans="1:5" ht="24.95" customHeight="1">
      <c r="A538" s="99" t="s">
        <v>783</v>
      </c>
      <c r="B538" s="82"/>
      <c r="C538" s="82">
        <v>0</v>
      </c>
      <c r="D538" s="82">
        <v>0</v>
      </c>
      <c r="E538" s="119"/>
    </row>
    <row r="539" spans="1:5" ht="24.95" customHeight="1">
      <c r="A539" s="99" t="s">
        <v>784</v>
      </c>
      <c r="B539" s="82">
        <v>200</v>
      </c>
      <c r="C539" s="82">
        <v>200</v>
      </c>
      <c r="D539" s="82">
        <v>200</v>
      </c>
      <c r="E539" s="119">
        <f t="shared" si="8"/>
        <v>100</v>
      </c>
    </row>
    <row r="540" spans="1:5" ht="24.95" customHeight="1">
      <c r="A540" s="99" t="s">
        <v>785</v>
      </c>
      <c r="B540" s="82"/>
      <c r="C540" s="82">
        <v>80</v>
      </c>
      <c r="D540" s="82">
        <v>80</v>
      </c>
      <c r="E540" s="119">
        <f t="shared" si="8"/>
        <v>100</v>
      </c>
    </row>
    <row r="541" spans="1:5" ht="24.95" customHeight="1">
      <c r="A541" s="99" t="s">
        <v>786</v>
      </c>
      <c r="B541" s="82"/>
      <c r="C541" s="82">
        <v>0</v>
      </c>
      <c r="D541" s="82">
        <v>0</v>
      </c>
      <c r="E541" s="119"/>
    </row>
    <row r="542" spans="1:5" ht="24.95" customHeight="1">
      <c r="A542" s="99" t="s">
        <v>787</v>
      </c>
      <c r="B542" s="82">
        <v>1494</v>
      </c>
      <c r="C542" s="82">
        <v>1800</v>
      </c>
      <c r="D542" s="82">
        <v>1800</v>
      </c>
      <c r="E542" s="119">
        <f t="shared" si="8"/>
        <v>100</v>
      </c>
    </row>
    <row r="543" spans="1:5" ht="24.95" customHeight="1">
      <c r="A543" s="84" t="s">
        <v>788</v>
      </c>
      <c r="B543" s="82">
        <v>28</v>
      </c>
      <c r="C543" s="82">
        <v>428</v>
      </c>
      <c r="D543" s="82">
        <v>428</v>
      </c>
      <c r="E543" s="119">
        <f t="shared" si="8"/>
        <v>100</v>
      </c>
    </row>
    <row r="544" spans="1:5" ht="24.95" customHeight="1">
      <c r="A544" s="86" t="s">
        <v>422</v>
      </c>
      <c r="B544" s="82"/>
      <c r="C544" s="82">
        <v>0</v>
      </c>
      <c r="D544" s="82">
        <v>0</v>
      </c>
      <c r="E544" s="119"/>
    </row>
    <row r="545" spans="1:5" ht="24.95" customHeight="1">
      <c r="A545" s="86" t="s">
        <v>423</v>
      </c>
      <c r="B545" s="82"/>
      <c r="C545" s="82">
        <v>0</v>
      </c>
      <c r="D545" s="82">
        <v>0</v>
      </c>
      <c r="E545" s="119"/>
    </row>
    <row r="546" spans="1:5" ht="24.95" customHeight="1">
      <c r="A546" s="86" t="s">
        <v>424</v>
      </c>
      <c r="B546" s="82"/>
      <c r="C546" s="82">
        <v>0</v>
      </c>
      <c r="D546" s="82">
        <v>0</v>
      </c>
      <c r="E546" s="119"/>
    </row>
    <row r="547" spans="1:5" ht="24.95" customHeight="1">
      <c r="A547" s="86" t="s">
        <v>789</v>
      </c>
      <c r="B547" s="82"/>
      <c r="C547" s="82">
        <v>0</v>
      </c>
      <c r="D547" s="82">
        <v>0</v>
      </c>
      <c r="E547" s="119"/>
    </row>
    <row r="548" spans="1:5" ht="24.95" customHeight="1">
      <c r="A548" s="86" t="s">
        <v>790</v>
      </c>
      <c r="B548" s="82"/>
      <c r="C548" s="82">
        <v>0</v>
      </c>
      <c r="D548" s="82">
        <v>0</v>
      </c>
      <c r="E548" s="119"/>
    </row>
    <row r="549" spans="1:5" ht="24.95" customHeight="1">
      <c r="A549" s="86" t="s">
        <v>791</v>
      </c>
      <c r="B549" s="82"/>
      <c r="C549" s="82">
        <v>0</v>
      </c>
      <c r="D549" s="82">
        <v>0</v>
      </c>
      <c r="E549" s="119"/>
    </row>
    <row r="550" spans="1:5" ht="24.95" customHeight="1">
      <c r="A550" s="86" t="s">
        <v>792</v>
      </c>
      <c r="B550" s="82"/>
      <c r="C550" s="82">
        <v>0</v>
      </c>
      <c r="D550" s="82">
        <v>0</v>
      </c>
      <c r="E550" s="119"/>
    </row>
    <row r="551" spans="1:5" ht="24.95" customHeight="1">
      <c r="A551" s="86" t="s">
        <v>793</v>
      </c>
      <c r="B551" s="82">
        <v>28</v>
      </c>
      <c r="C551" s="82">
        <v>428</v>
      </c>
      <c r="D551" s="82">
        <v>428</v>
      </c>
      <c r="E551" s="119">
        <f t="shared" si="8"/>
        <v>100</v>
      </c>
    </row>
    <row r="552" spans="1:5" ht="24.95" customHeight="1">
      <c r="A552" s="84" t="s">
        <v>794</v>
      </c>
      <c r="B552" s="82">
        <v>3470</v>
      </c>
      <c r="C552" s="82">
        <v>2765</v>
      </c>
      <c r="D552" s="82">
        <v>2765</v>
      </c>
      <c r="E552" s="119">
        <f t="shared" si="8"/>
        <v>100</v>
      </c>
    </row>
    <row r="553" spans="1:5" ht="24.95" customHeight="1">
      <c r="A553" s="86" t="s">
        <v>422</v>
      </c>
      <c r="B553" s="82"/>
      <c r="C553" s="82">
        <v>0</v>
      </c>
      <c r="D553" s="82">
        <v>0</v>
      </c>
      <c r="E553" s="119"/>
    </row>
    <row r="554" spans="1:5" ht="24.95" customHeight="1">
      <c r="A554" s="86" t="s">
        <v>423</v>
      </c>
      <c r="B554" s="82"/>
      <c r="C554" s="82">
        <v>0</v>
      </c>
      <c r="D554" s="82">
        <v>0</v>
      </c>
      <c r="E554" s="119"/>
    </row>
    <row r="555" spans="1:5" ht="24.95" customHeight="1">
      <c r="A555" s="86" t="s">
        <v>424</v>
      </c>
      <c r="B555" s="82"/>
      <c r="C555" s="82">
        <v>0</v>
      </c>
      <c r="D555" s="82">
        <v>0</v>
      </c>
      <c r="E555" s="119"/>
    </row>
    <row r="556" spans="1:5" ht="24.95" customHeight="1">
      <c r="A556" s="86" t="s">
        <v>795</v>
      </c>
      <c r="B556" s="82">
        <v>3466</v>
      </c>
      <c r="C556" s="82">
        <v>2601</v>
      </c>
      <c r="D556" s="82">
        <v>2601</v>
      </c>
      <c r="E556" s="119">
        <f t="shared" si="8"/>
        <v>100</v>
      </c>
    </row>
    <row r="557" spans="1:5" ht="24.95" customHeight="1">
      <c r="A557" s="86" t="s">
        <v>796</v>
      </c>
      <c r="B557" s="82"/>
      <c r="C557" s="82">
        <v>35</v>
      </c>
      <c r="D557" s="82">
        <v>35</v>
      </c>
      <c r="E557" s="119">
        <f t="shared" si="8"/>
        <v>100</v>
      </c>
    </row>
    <row r="558" spans="1:5" ht="24.95" customHeight="1">
      <c r="A558" s="86" t="s">
        <v>797</v>
      </c>
      <c r="B558" s="82">
        <v>4</v>
      </c>
      <c r="C558" s="82">
        <v>129</v>
      </c>
      <c r="D558" s="82">
        <v>129</v>
      </c>
      <c r="E558" s="119">
        <f t="shared" si="8"/>
        <v>100</v>
      </c>
    </row>
    <row r="559" spans="1:5" ht="24.95" customHeight="1">
      <c r="A559" s="98" t="s">
        <v>798</v>
      </c>
      <c r="B559" s="82">
        <v>3</v>
      </c>
      <c r="C559" s="82">
        <v>1309</v>
      </c>
      <c r="D559" s="82">
        <v>1058</v>
      </c>
      <c r="E559" s="119">
        <f t="shared" si="8"/>
        <v>80.825057295645536</v>
      </c>
    </row>
    <row r="560" spans="1:5" ht="24.95" customHeight="1">
      <c r="A560" s="99" t="s">
        <v>799</v>
      </c>
      <c r="B560" s="82">
        <v>3</v>
      </c>
      <c r="C560" s="82">
        <v>299</v>
      </c>
      <c r="D560" s="82">
        <v>299</v>
      </c>
      <c r="E560" s="119">
        <f t="shared" si="8"/>
        <v>100</v>
      </c>
    </row>
    <row r="561" spans="1:5" ht="24.95" customHeight="1">
      <c r="A561" s="99" t="s">
        <v>800</v>
      </c>
      <c r="B561" s="82"/>
      <c r="C561" s="82">
        <v>0</v>
      </c>
      <c r="D561" s="82">
        <v>0</v>
      </c>
      <c r="E561" s="119"/>
    </row>
    <row r="562" spans="1:5" ht="24.95" customHeight="1">
      <c r="A562" s="99" t="s">
        <v>801</v>
      </c>
      <c r="B562" s="82"/>
      <c r="C562" s="82">
        <v>1010</v>
      </c>
      <c r="D562" s="82">
        <v>759</v>
      </c>
      <c r="E562" s="119">
        <f t="shared" si="8"/>
        <v>75.148514851485146</v>
      </c>
    </row>
    <row r="563" spans="1:5" ht="24.95" customHeight="1">
      <c r="A563" s="98" t="s">
        <v>802</v>
      </c>
      <c r="B563" s="82">
        <v>60142</v>
      </c>
      <c r="C563" s="82">
        <v>62279</v>
      </c>
      <c r="D563" s="82">
        <v>59652</v>
      </c>
      <c r="E563" s="119">
        <f t="shared" si="8"/>
        <v>95.781884744456406</v>
      </c>
    </row>
    <row r="564" spans="1:5" ht="24.95" customHeight="1">
      <c r="A564" s="98" t="s">
        <v>803</v>
      </c>
      <c r="B564" s="82">
        <v>3870</v>
      </c>
      <c r="C564" s="82">
        <v>3661</v>
      </c>
      <c r="D564" s="82">
        <v>3456</v>
      </c>
      <c r="E564" s="119">
        <f t="shared" si="8"/>
        <v>94.400437039060364</v>
      </c>
    </row>
    <row r="565" spans="1:5" ht="24.95" customHeight="1">
      <c r="A565" s="99" t="s">
        <v>422</v>
      </c>
      <c r="B565" s="82">
        <v>2222</v>
      </c>
      <c r="C565" s="82">
        <v>2232</v>
      </c>
      <c r="D565" s="82">
        <v>2232</v>
      </c>
      <c r="E565" s="119">
        <f t="shared" si="8"/>
        <v>100</v>
      </c>
    </row>
    <row r="566" spans="1:5" ht="24.95" customHeight="1">
      <c r="A566" s="99" t="s">
        <v>423</v>
      </c>
      <c r="B566" s="82">
        <v>72</v>
      </c>
      <c r="C566" s="82">
        <v>119</v>
      </c>
      <c r="D566" s="82">
        <v>119</v>
      </c>
      <c r="E566" s="119">
        <f t="shared" si="8"/>
        <v>100</v>
      </c>
    </row>
    <row r="567" spans="1:5" ht="24.95" customHeight="1">
      <c r="A567" s="99" t="s">
        <v>424</v>
      </c>
      <c r="B567" s="82"/>
      <c r="C567" s="82">
        <v>0</v>
      </c>
      <c r="D567" s="82">
        <v>0</v>
      </c>
      <c r="E567" s="119"/>
    </row>
    <row r="568" spans="1:5" ht="24.95" customHeight="1">
      <c r="A568" s="99" t="s">
        <v>804</v>
      </c>
      <c r="B568" s="82"/>
      <c r="C568" s="82">
        <v>0</v>
      </c>
      <c r="D568" s="82">
        <v>0</v>
      </c>
      <c r="E568" s="119"/>
    </row>
    <row r="569" spans="1:5" ht="24.95" customHeight="1">
      <c r="A569" s="99" t="s">
        <v>805</v>
      </c>
      <c r="B569" s="82">
        <v>176</v>
      </c>
      <c r="C569" s="82">
        <v>187</v>
      </c>
      <c r="D569" s="82">
        <v>187</v>
      </c>
      <c r="E569" s="119">
        <f t="shared" si="8"/>
        <v>100</v>
      </c>
    </row>
    <row r="570" spans="1:5" ht="24.95" customHeight="1">
      <c r="A570" s="99" t="s">
        <v>806</v>
      </c>
      <c r="B570" s="82">
        <v>119</v>
      </c>
      <c r="C570" s="82">
        <v>125</v>
      </c>
      <c r="D570" s="82">
        <v>125</v>
      </c>
      <c r="E570" s="119">
        <f t="shared" si="8"/>
        <v>100</v>
      </c>
    </row>
    <row r="571" spans="1:5" ht="24.95" customHeight="1">
      <c r="A571" s="99" t="s">
        <v>807</v>
      </c>
      <c r="B571" s="82"/>
      <c r="C571" s="82">
        <v>49</v>
      </c>
      <c r="D571" s="82">
        <v>49</v>
      </c>
      <c r="E571" s="119">
        <f t="shared" si="8"/>
        <v>100</v>
      </c>
    </row>
    <row r="572" spans="1:5" ht="24.95" customHeight="1">
      <c r="A572" s="99" t="s">
        <v>463</v>
      </c>
      <c r="B572" s="82">
        <v>387</v>
      </c>
      <c r="C572" s="82">
        <v>509</v>
      </c>
      <c r="D572" s="82">
        <v>509</v>
      </c>
      <c r="E572" s="119">
        <f t="shared" si="8"/>
        <v>100</v>
      </c>
    </row>
    <row r="573" spans="1:5" ht="24.95" customHeight="1">
      <c r="A573" s="99" t="s">
        <v>808</v>
      </c>
      <c r="B573" s="82">
        <v>116</v>
      </c>
      <c r="C573" s="82">
        <v>154</v>
      </c>
      <c r="D573" s="82">
        <v>154</v>
      </c>
      <c r="E573" s="119">
        <f t="shared" si="8"/>
        <v>100</v>
      </c>
    </row>
    <row r="574" spans="1:5" ht="24.95" customHeight="1">
      <c r="A574" s="99" t="s">
        <v>809</v>
      </c>
      <c r="B574" s="82"/>
      <c r="C574" s="82">
        <v>0</v>
      </c>
      <c r="D574" s="82">
        <v>0</v>
      </c>
      <c r="E574" s="119"/>
    </row>
    <row r="575" spans="1:5" ht="24.95" customHeight="1">
      <c r="A575" s="99" t="s">
        <v>810</v>
      </c>
      <c r="B575" s="82"/>
      <c r="C575" s="82">
        <v>0</v>
      </c>
      <c r="D575" s="82">
        <v>0</v>
      </c>
      <c r="E575" s="119"/>
    </row>
    <row r="576" spans="1:5" ht="24.95" customHeight="1">
      <c r="A576" s="99" t="s">
        <v>811</v>
      </c>
      <c r="B576" s="82">
        <v>62</v>
      </c>
      <c r="C576" s="82">
        <v>81</v>
      </c>
      <c r="D576" s="82">
        <v>81</v>
      </c>
      <c r="E576" s="119">
        <f t="shared" si="8"/>
        <v>100</v>
      </c>
    </row>
    <row r="577" spans="1:5" ht="24.95" customHeight="1">
      <c r="A577" s="99" t="s">
        <v>812</v>
      </c>
      <c r="B577" s="82">
        <v>716</v>
      </c>
      <c r="C577" s="82">
        <v>205</v>
      </c>
      <c r="D577" s="82">
        <v>0</v>
      </c>
      <c r="E577" s="119">
        <f t="shared" si="8"/>
        <v>0</v>
      </c>
    </row>
    <row r="578" spans="1:5" ht="24.95" customHeight="1">
      <c r="A578" s="98" t="s">
        <v>813</v>
      </c>
      <c r="B578" s="82">
        <v>2169</v>
      </c>
      <c r="C578" s="82">
        <v>1097</v>
      </c>
      <c r="D578" s="82">
        <v>1097</v>
      </c>
      <c r="E578" s="119">
        <f t="shared" si="8"/>
        <v>100</v>
      </c>
    </row>
    <row r="579" spans="1:5" ht="24.95" customHeight="1">
      <c r="A579" s="99" t="s">
        <v>422</v>
      </c>
      <c r="B579" s="82">
        <v>784</v>
      </c>
      <c r="C579" s="82">
        <v>708</v>
      </c>
      <c r="D579" s="82">
        <v>708</v>
      </c>
      <c r="E579" s="119">
        <f t="shared" si="8"/>
        <v>100</v>
      </c>
    </row>
    <row r="580" spans="1:5" ht="24.95" customHeight="1">
      <c r="A580" s="99" t="s">
        <v>423</v>
      </c>
      <c r="B580" s="82">
        <v>11</v>
      </c>
      <c r="C580" s="82">
        <v>13</v>
      </c>
      <c r="D580" s="82">
        <v>13</v>
      </c>
      <c r="E580" s="119">
        <f t="shared" si="8"/>
        <v>100</v>
      </c>
    </row>
    <row r="581" spans="1:5" ht="24.95" customHeight="1">
      <c r="A581" s="99" t="s">
        <v>424</v>
      </c>
      <c r="B581" s="82"/>
      <c r="C581" s="82">
        <v>0</v>
      </c>
      <c r="D581" s="82">
        <v>0</v>
      </c>
      <c r="E581" s="119"/>
    </row>
    <row r="582" spans="1:5" ht="24.95" customHeight="1">
      <c r="A582" s="99" t="s">
        <v>814</v>
      </c>
      <c r="B582" s="82"/>
      <c r="C582" s="82">
        <v>0</v>
      </c>
      <c r="D582" s="82">
        <v>0</v>
      </c>
      <c r="E582" s="119"/>
    </row>
    <row r="583" spans="1:5" ht="24.95" customHeight="1">
      <c r="A583" s="99" t="s">
        <v>815</v>
      </c>
      <c r="B583" s="82"/>
      <c r="C583" s="82">
        <v>12</v>
      </c>
      <c r="D583" s="82">
        <v>12</v>
      </c>
      <c r="E583" s="119">
        <f t="shared" ref="E583:E643" si="9">D583/C583*100</f>
        <v>100</v>
      </c>
    </row>
    <row r="584" spans="1:5" ht="24.95" customHeight="1">
      <c r="A584" s="99" t="s">
        <v>816</v>
      </c>
      <c r="B584" s="82">
        <v>5</v>
      </c>
      <c r="C584" s="82">
        <v>38</v>
      </c>
      <c r="D584" s="82">
        <v>38</v>
      </c>
      <c r="E584" s="119">
        <f t="shared" si="9"/>
        <v>100</v>
      </c>
    </row>
    <row r="585" spans="1:5" ht="24.95" customHeight="1">
      <c r="A585" s="99" t="s">
        <v>817</v>
      </c>
      <c r="B585" s="82">
        <v>1369</v>
      </c>
      <c r="C585" s="82">
        <v>326</v>
      </c>
      <c r="D585" s="82">
        <v>326</v>
      </c>
      <c r="E585" s="119">
        <f t="shared" si="9"/>
        <v>100</v>
      </c>
    </row>
    <row r="586" spans="1:5" ht="24.95" customHeight="1">
      <c r="A586" s="98" t="s">
        <v>818</v>
      </c>
      <c r="B586" s="82">
        <v>0</v>
      </c>
      <c r="C586" s="82">
        <v>0</v>
      </c>
      <c r="D586" s="82">
        <v>0</v>
      </c>
      <c r="E586" s="119"/>
    </row>
    <row r="587" spans="1:5" ht="24.95" customHeight="1">
      <c r="A587" s="99" t="s">
        <v>819</v>
      </c>
      <c r="B587" s="82"/>
      <c r="C587" s="82">
        <v>0</v>
      </c>
      <c r="D587" s="82">
        <v>0</v>
      </c>
      <c r="E587" s="119"/>
    </row>
    <row r="588" spans="1:5" ht="24.95" customHeight="1">
      <c r="A588" s="98" t="s">
        <v>820</v>
      </c>
      <c r="B588" s="82">
        <v>33730</v>
      </c>
      <c r="C588" s="82">
        <v>25709</v>
      </c>
      <c r="D588" s="82">
        <v>25709</v>
      </c>
      <c r="E588" s="119">
        <f t="shared" si="9"/>
        <v>100</v>
      </c>
    </row>
    <row r="589" spans="1:5" ht="24.95" customHeight="1">
      <c r="A589" s="99" t="s">
        <v>821</v>
      </c>
      <c r="B589" s="82"/>
      <c r="C589" s="82">
        <v>0</v>
      </c>
      <c r="D589" s="82">
        <v>0</v>
      </c>
      <c r="E589" s="119"/>
    </row>
    <row r="590" spans="1:5" ht="24.95" customHeight="1">
      <c r="A590" s="99" t="s">
        <v>822</v>
      </c>
      <c r="B590" s="82">
        <v>190</v>
      </c>
      <c r="C590" s="82">
        <v>193</v>
      </c>
      <c r="D590" s="82">
        <v>193</v>
      </c>
      <c r="E590" s="119">
        <f t="shared" si="9"/>
        <v>100</v>
      </c>
    </row>
    <row r="591" spans="1:5" ht="24.95" customHeight="1">
      <c r="A591" s="99" t="s">
        <v>823</v>
      </c>
      <c r="B591" s="82">
        <v>1</v>
      </c>
      <c r="C591" s="82">
        <v>0</v>
      </c>
      <c r="D591" s="82">
        <v>0</v>
      </c>
      <c r="E591" s="119"/>
    </row>
    <row r="592" spans="1:5" ht="24.95" customHeight="1">
      <c r="A592" s="99" t="s">
        <v>824</v>
      </c>
      <c r="B592" s="82">
        <v>15418</v>
      </c>
      <c r="C592" s="82">
        <v>9788</v>
      </c>
      <c r="D592" s="82">
        <v>9788</v>
      </c>
      <c r="E592" s="119">
        <f t="shared" si="9"/>
        <v>100</v>
      </c>
    </row>
    <row r="593" spans="1:5" ht="24.95" customHeight="1">
      <c r="A593" s="99" t="s">
        <v>825</v>
      </c>
      <c r="B593" s="82">
        <v>17277</v>
      </c>
      <c r="C593" s="82">
        <v>14829</v>
      </c>
      <c r="D593" s="82">
        <v>14829</v>
      </c>
      <c r="E593" s="119">
        <f t="shared" si="9"/>
        <v>100</v>
      </c>
    </row>
    <row r="594" spans="1:5" ht="24.95" customHeight="1">
      <c r="A594" s="99" t="s">
        <v>826</v>
      </c>
      <c r="B594" s="82">
        <v>817</v>
      </c>
      <c r="C594" s="82">
        <v>872</v>
      </c>
      <c r="D594" s="82">
        <v>872</v>
      </c>
      <c r="E594" s="119">
        <f t="shared" si="9"/>
        <v>100</v>
      </c>
    </row>
    <row r="595" spans="1:5" ht="24.95" customHeight="1">
      <c r="A595" s="99" t="s">
        <v>827</v>
      </c>
      <c r="B595" s="82">
        <v>27</v>
      </c>
      <c r="C595" s="82">
        <v>27</v>
      </c>
      <c r="D595" s="82">
        <v>27</v>
      </c>
      <c r="E595" s="119">
        <f t="shared" si="9"/>
        <v>100</v>
      </c>
    </row>
    <row r="596" spans="1:5" ht="24.95" customHeight="1">
      <c r="A596" s="99" t="s">
        <v>828</v>
      </c>
      <c r="B596" s="82"/>
      <c r="C596" s="82">
        <v>0</v>
      </c>
      <c r="D596" s="82">
        <v>0</v>
      </c>
      <c r="E596" s="119"/>
    </row>
    <row r="597" spans="1:5" ht="24.95" customHeight="1">
      <c r="A597" s="98" t="s">
        <v>829</v>
      </c>
      <c r="B597" s="82">
        <v>0</v>
      </c>
      <c r="C597" s="82">
        <v>9031</v>
      </c>
      <c r="D597" s="82">
        <v>9031</v>
      </c>
      <c r="E597" s="119">
        <f t="shared" si="9"/>
        <v>100</v>
      </c>
    </row>
    <row r="598" spans="1:5" ht="24.95" customHeight="1">
      <c r="A598" s="99" t="s">
        <v>830</v>
      </c>
      <c r="B598" s="82"/>
      <c r="C598" s="82">
        <v>0</v>
      </c>
      <c r="D598" s="82">
        <v>0</v>
      </c>
      <c r="E598" s="119"/>
    </row>
    <row r="599" spans="1:5" ht="24.95" customHeight="1">
      <c r="A599" s="99" t="s">
        <v>831</v>
      </c>
      <c r="B599" s="82"/>
      <c r="C599" s="82">
        <v>0</v>
      </c>
      <c r="D599" s="82">
        <v>0</v>
      </c>
      <c r="E599" s="119"/>
    </row>
    <row r="600" spans="1:5" ht="24.95" customHeight="1">
      <c r="A600" s="99" t="s">
        <v>832</v>
      </c>
      <c r="B600" s="82"/>
      <c r="C600" s="82">
        <v>9031</v>
      </c>
      <c r="D600" s="82">
        <v>9031</v>
      </c>
      <c r="E600" s="119">
        <f t="shared" si="9"/>
        <v>100</v>
      </c>
    </row>
    <row r="601" spans="1:5" ht="24.95" customHeight="1">
      <c r="A601" s="98" t="s">
        <v>833</v>
      </c>
      <c r="B601" s="82">
        <v>3904</v>
      </c>
      <c r="C601" s="82">
        <v>1794</v>
      </c>
      <c r="D601" s="82">
        <v>1794</v>
      </c>
      <c r="E601" s="119">
        <f t="shared" si="9"/>
        <v>100</v>
      </c>
    </row>
    <row r="602" spans="1:5" ht="24.95" customHeight="1">
      <c r="A602" s="99" t="s">
        <v>834</v>
      </c>
      <c r="B602" s="82"/>
      <c r="C602" s="82">
        <v>0</v>
      </c>
      <c r="D602" s="82">
        <v>0</v>
      </c>
      <c r="E602" s="119"/>
    </row>
    <row r="603" spans="1:5" ht="24.95" customHeight="1">
      <c r="A603" s="99" t="s">
        <v>835</v>
      </c>
      <c r="B603" s="82"/>
      <c r="C603" s="82">
        <v>0</v>
      </c>
      <c r="D603" s="82">
        <v>0</v>
      </c>
      <c r="E603" s="119"/>
    </row>
    <row r="604" spans="1:5" ht="24.95" customHeight="1">
      <c r="A604" s="99" t="s">
        <v>836</v>
      </c>
      <c r="B604" s="82"/>
      <c r="C604" s="82">
        <v>0</v>
      </c>
      <c r="D604" s="82">
        <v>0</v>
      </c>
      <c r="E604" s="119"/>
    </row>
    <row r="605" spans="1:5" ht="24.95" customHeight="1">
      <c r="A605" s="99" t="s">
        <v>837</v>
      </c>
      <c r="B605" s="82"/>
      <c r="C605" s="82">
        <v>0</v>
      </c>
      <c r="D605" s="82">
        <v>0</v>
      </c>
      <c r="E605" s="119"/>
    </row>
    <row r="606" spans="1:5" ht="24.95" customHeight="1">
      <c r="A606" s="99" t="s">
        <v>838</v>
      </c>
      <c r="B606" s="82"/>
      <c r="C606" s="82">
        <v>0</v>
      </c>
      <c r="D606" s="82">
        <v>0</v>
      </c>
      <c r="E606" s="119"/>
    </row>
    <row r="607" spans="1:5" ht="24.95" customHeight="1">
      <c r="A607" s="99" t="s">
        <v>839</v>
      </c>
      <c r="B607" s="82"/>
      <c r="C607" s="82">
        <v>0</v>
      </c>
      <c r="D607" s="82">
        <v>0</v>
      </c>
      <c r="E607" s="119"/>
    </row>
    <row r="608" spans="1:5" ht="24.95" customHeight="1">
      <c r="A608" s="99" t="s">
        <v>840</v>
      </c>
      <c r="B608" s="82"/>
      <c r="C608" s="82">
        <v>33</v>
      </c>
      <c r="D608" s="82">
        <v>33</v>
      </c>
      <c r="E608" s="119">
        <f t="shared" si="9"/>
        <v>100</v>
      </c>
    </row>
    <row r="609" spans="1:5" ht="24.95" customHeight="1">
      <c r="A609" s="99" t="s">
        <v>841</v>
      </c>
      <c r="B609" s="82">
        <v>3</v>
      </c>
      <c r="C609" s="82">
        <v>3</v>
      </c>
      <c r="D609" s="82">
        <v>3</v>
      </c>
      <c r="E609" s="119">
        <f t="shared" si="9"/>
        <v>100</v>
      </c>
    </row>
    <row r="610" spans="1:5" ht="24.95" customHeight="1">
      <c r="A610" s="99" t="s">
        <v>842</v>
      </c>
      <c r="B610" s="82">
        <v>3901</v>
      </c>
      <c r="C610" s="82">
        <v>1758</v>
      </c>
      <c r="D610" s="82">
        <v>1758</v>
      </c>
      <c r="E610" s="119">
        <f t="shared" si="9"/>
        <v>100</v>
      </c>
    </row>
    <row r="611" spans="1:5" ht="24.95" customHeight="1">
      <c r="A611" s="98" t="s">
        <v>843</v>
      </c>
      <c r="B611" s="82">
        <v>1821</v>
      </c>
      <c r="C611" s="82">
        <v>1850</v>
      </c>
      <c r="D611" s="82">
        <v>1850</v>
      </c>
      <c r="E611" s="119">
        <f t="shared" si="9"/>
        <v>100</v>
      </c>
    </row>
    <row r="612" spans="1:5" ht="24.95" customHeight="1">
      <c r="A612" s="99" t="s">
        <v>844</v>
      </c>
      <c r="B612" s="82">
        <v>9</v>
      </c>
      <c r="C612" s="82">
        <v>1809</v>
      </c>
      <c r="D612" s="82">
        <v>1809</v>
      </c>
      <c r="E612" s="119">
        <f t="shared" si="9"/>
        <v>100</v>
      </c>
    </row>
    <row r="613" spans="1:5" ht="24.95" customHeight="1">
      <c r="A613" s="99" t="s">
        <v>845</v>
      </c>
      <c r="B613" s="82"/>
      <c r="C613" s="82">
        <v>0</v>
      </c>
      <c r="D613" s="82">
        <v>0</v>
      </c>
      <c r="E613" s="119"/>
    </row>
    <row r="614" spans="1:5" ht="24.95" customHeight="1">
      <c r="A614" s="99" t="s">
        <v>846</v>
      </c>
      <c r="B614" s="82"/>
      <c r="C614" s="82">
        <v>0</v>
      </c>
      <c r="D614" s="82">
        <v>0</v>
      </c>
      <c r="E614" s="119"/>
    </row>
    <row r="615" spans="1:5" ht="24.95" customHeight="1">
      <c r="A615" s="99" t="s">
        <v>847</v>
      </c>
      <c r="B615" s="82"/>
      <c r="C615" s="82">
        <v>0</v>
      </c>
      <c r="D615" s="82">
        <v>0</v>
      </c>
      <c r="E615" s="119"/>
    </row>
    <row r="616" spans="1:5" ht="24.95" customHeight="1">
      <c r="A616" s="99" t="s">
        <v>848</v>
      </c>
      <c r="B616" s="82">
        <v>12</v>
      </c>
      <c r="C616" s="82">
        <v>12</v>
      </c>
      <c r="D616" s="82">
        <v>12</v>
      </c>
      <c r="E616" s="119">
        <f t="shared" si="9"/>
        <v>100</v>
      </c>
    </row>
    <row r="617" spans="1:5" ht="24.95" customHeight="1">
      <c r="A617" s="99" t="s">
        <v>849</v>
      </c>
      <c r="B617" s="82"/>
      <c r="C617" s="82">
        <v>0</v>
      </c>
      <c r="D617" s="82">
        <v>0</v>
      </c>
      <c r="E617" s="119"/>
    </row>
    <row r="618" spans="1:5" ht="24.95" customHeight="1">
      <c r="A618" s="99" t="s">
        <v>850</v>
      </c>
      <c r="B618" s="82">
        <v>1800</v>
      </c>
      <c r="C618" s="82">
        <v>29</v>
      </c>
      <c r="D618" s="82">
        <v>29</v>
      </c>
      <c r="E618" s="119">
        <f t="shared" si="9"/>
        <v>100</v>
      </c>
    </row>
    <row r="619" spans="1:5" ht="24.95" customHeight="1">
      <c r="A619" s="98" t="s">
        <v>851</v>
      </c>
      <c r="B619" s="82">
        <v>187</v>
      </c>
      <c r="C619" s="82">
        <v>2337</v>
      </c>
      <c r="D619" s="82">
        <v>2337</v>
      </c>
      <c r="E619" s="119">
        <f t="shared" si="9"/>
        <v>100</v>
      </c>
    </row>
    <row r="620" spans="1:5" ht="24.95" customHeight="1">
      <c r="A620" s="99" t="s">
        <v>852</v>
      </c>
      <c r="B620" s="82">
        <v>4</v>
      </c>
      <c r="C620" s="82">
        <v>4</v>
      </c>
      <c r="D620" s="82">
        <v>4</v>
      </c>
      <c r="E620" s="119">
        <f t="shared" si="9"/>
        <v>100</v>
      </c>
    </row>
    <row r="621" spans="1:5" ht="24.95" customHeight="1">
      <c r="A621" s="99" t="s">
        <v>853</v>
      </c>
      <c r="B621" s="82"/>
      <c r="C621" s="82">
        <v>525</v>
      </c>
      <c r="D621" s="82">
        <v>525</v>
      </c>
      <c r="E621" s="119">
        <f t="shared" si="9"/>
        <v>100</v>
      </c>
    </row>
    <row r="622" spans="1:5" ht="24.95" customHeight="1">
      <c r="A622" s="99" t="s">
        <v>854</v>
      </c>
      <c r="B622" s="82">
        <v>183</v>
      </c>
      <c r="C622" s="82">
        <v>274</v>
      </c>
      <c r="D622" s="82">
        <v>274</v>
      </c>
      <c r="E622" s="119">
        <f t="shared" si="9"/>
        <v>100</v>
      </c>
    </row>
    <row r="623" spans="1:5" ht="24.95" customHeight="1">
      <c r="A623" s="99" t="s">
        <v>855</v>
      </c>
      <c r="B623" s="82"/>
      <c r="C623" s="82">
        <v>114</v>
      </c>
      <c r="D623" s="82">
        <v>114</v>
      </c>
      <c r="E623" s="119">
        <f t="shared" si="9"/>
        <v>100</v>
      </c>
    </row>
    <row r="624" spans="1:5" ht="24.95" customHeight="1">
      <c r="A624" s="99" t="s">
        <v>856</v>
      </c>
      <c r="B624" s="82"/>
      <c r="C624" s="82">
        <v>1404</v>
      </c>
      <c r="D624" s="82">
        <v>1404</v>
      </c>
      <c r="E624" s="119">
        <f t="shared" si="9"/>
        <v>100</v>
      </c>
    </row>
    <row r="625" spans="1:5" ht="24.95" customHeight="1">
      <c r="A625" s="99" t="s">
        <v>857</v>
      </c>
      <c r="B625" s="82"/>
      <c r="C625" s="82">
        <v>16</v>
      </c>
      <c r="D625" s="82">
        <v>16</v>
      </c>
      <c r="E625" s="119">
        <f t="shared" si="9"/>
        <v>100</v>
      </c>
    </row>
    <row r="626" spans="1:5" ht="24.95" customHeight="1">
      <c r="A626" s="98" t="s">
        <v>858</v>
      </c>
      <c r="B626" s="82">
        <v>1367</v>
      </c>
      <c r="C626" s="82">
        <v>2204</v>
      </c>
      <c r="D626" s="82">
        <v>1454</v>
      </c>
      <c r="E626" s="119">
        <f t="shared" si="9"/>
        <v>65.970961887477301</v>
      </c>
    </row>
    <row r="627" spans="1:5" ht="24.95" customHeight="1">
      <c r="A627" s="99" t="s">
        <v>859</v>
      </c>
      <c r="B627" s="82">
        <v>458</v>
      </c>
      <c r="C627" s="82">
        <v>526</v>
      </c>
      <c r="D627" s="82">
        <v>526</v>
      </c>
      <c r="E627" s="119">
        <f t="shared" si="9"/>
        <v>100</v>
      </c>
    </row>
    <row r="628" spans="1:5" ht="24.95" customHeight="1">
      <c r="A628" s="99" t="s">
        <v>860</v>
      </c>
      <c r="B628" s="82"/>
      <c r="C628" s="82">
        <v>8</v>
      </c>
      <c r="D628" s="82">
        <v>8</v>
      </c>
      <c r="E628" s="119">
        <f t="shared" si="9"/>
        <v>100</v>
      </c>
    </row>
    <row r="629" spans="1:5" ht="24.95" customHeight="1">
      <c r="A629" s="99" t="s">
        <v>861</v>
      </c>
      <c r="B629" s="82"/>
      <c r="C629" s="82">
        <v>0</v>
      </c>
      <c r="D629" s="82">
        <v>0</v>
      </c>
      <c r="E629" s="119"/>
    </row>
    <row r="630" spans="1:5" ht="24.95" customHeight="1">
      <c r="A630" s="99" t="s">
        <v>862</v>
      </c>
      <c r="B630" s="82">
        <v>492</v>
      </c>
      <c r="C630" s="82">
        <v>514</v>
      </c>
      <c r="D630" s="82">
        <v>514</v>
      </c>
      <c r="E630" s="119">
        <f t="shared" si="9"/>
        <v>100</v>
      </c>
    </row>
    <row r="631" spans="1:5" ht="24.95" customHeight="1">
      <c r="A631" s="99" t="s">
        <v>863</v>
      </c>
      <c r="B631" s="82">
        <v>398</v>
      </c>
      <c r="C631" s="82">
        <v>387</v>
      </c>
      <c r="D631" s="82">
        <v>387</v>
      </c>
      <c r="E631" s="119">
        <f t="shared" si="9"/>
        <v>100</v>
      </c>
    </row>
    <row r="632" spans="1:5" ht="24.95" customHeight="1">
      <c r="A632" s="99" t="s">
        <v>864</v>
      </c>
      <c r="B632" s="82">
        <v>19</v>
      </c>
      <c r="C632" s="82">
        <v>769</v>
      </c>
      <c r="D632" s="82">
        <v>19</v>
      </c>
      <c r="E632" s="119">
        <f t="shared" si="9"/>
        <v>2.4707412223667102</v>
      </c>
    </row>
    <row r="633" spans="1:5" ht="24.95" customHeight="1">
      <c r="A633" s="98" t="s">
        <v>865</v>
      </c>
      <c r="B633" s="82">
        <v>1278</v>
      </c>
      <c r="C633" s="82">
        <v>2107</v>
      </c>
      <c r="D633" s="82">
        <v>435</v>
      </c>
      <c r="E633" s="119">
        <f t="shared" si="9"/>
        <v>20.645467489321309</v>
      </c>
    </row>
    <row r="634" spans="1:5" ht="24.95" customHeight="1">
      <c r="A634" s="99" t="s">
        <v>422</v>
      </c>
      <c r="B634" s="82">
        <v>196</v>
      </c>
      <c r="C634" s="82">
        <v>195</v>
      </c>
      <c r="D634" s="82">
        <v>195</v>
      </c>
      <c r="E634" s="119">
        <f t="shared" si="9"/>
        <v>100</v>
      </c>
    </row>
    <row r="635" spans="1:5" ht="24.95" customHeight="1">
      <c r="A635" s="99" t="s">
        <v>423</v>
      </c>
      <c r="B635" s="82"/>
      <c r="C635" s="82">
        <v>5</v>
      </c>
      <c r="D635" s="82">
        <v>5</v>
      </c>
      <c r="E635" s="119">
        <f t="shared" si="9"/>
        <v>100</v>
      </c>
    </row>
    <row r="636" spans="1:5" ht="24.95" customHeight="1">
      <c r="A636" s="99" t="s">
        <v>424</v>
      </c>
      <c r="B636" s="82">
        <v>52</v>
      </c>
      <c r="C636" s="82">
        <v>51</v>
      </c>
      <c r="D636" s="82">
        <v>51</v>
      </c>
      <c r="E636" s="119">
        <f t="shared" si="9"/>
        <v>100</v>
      </c>
    </row>
    <row r="637" spans="1:5" ht="24.95" customHeight="1">
      <c r="A637" s="99" t="s">
        <v>866</v>
      </c>
      <c r="B637" s="82">
        <v>30</v>
      </c>
      <c r="C637" s="82">
        <v>0</v>
      </c>
      <c r="D637" s="82">
        <v>0</v>
      </c>
      <c r="E637" s="119"/>
    </row>
    <row r="638" spans="1:5" ht="24.95" customHeight="1">
      <c r="A638" s="99" t="s">
        <v>867</v>
      </c>
      <c r="B638" s="82"/>
      <c r="C638" s="82">
        <v>10</v>
      </c>
      <c r="D638" s="82">
        <v>10</v>
      </c>
      <c r="E638" s="119">
        <f t="shared" si="9"/>
        <v>100</v>
      </c>
    </row>
    <row r="639" spans="1:5" ht="24.95" customHeight="1">
      <c r="A639" s="99" t="s">
        <v>868</v>
      </c>
      <c r="B639" s="82">
        <v>9</v>
      </c>
      <c r="C639" s="82">
        <v>7</v>
      </c>
      <c r="D639" s="82">
        <v>7</v>
      </c>
      <c r="E639" s="119">
        <f t="shared" si="9"/>
        <v>100</v>
      </c>
    </row>
    <row r="640" spans="1:5" ht="24.95" customHeight="1">
      <c r="A640" s="99" t="s">
        <v>869</v>
      </c>
      <c r="B640" s="82">
        <v>16</v>
      </c>
      <c r="C640" s="82">
        <v>13</v>
      </c>
      <c r="D640" s="82">
        <v>13</v>
      </c>
      <c r="E640" s="119">
        <f t="shared" si="9"/>
        <v>100</v>
      </c>
    </row>
    <row r="641" spans="1:5" ht="24.95" customHeight="1">
      <c r="A641" s="99" t="s">
        <v>870</v>
      </c>
      <c r="B641" s="82">
        <v>975</v>
      </c>
      <c r="C641" s="82">
        <v>1826</v>
      </c>
      <c r="D641" s="82">
        <v>154</v>
      </c>
      <c r="E641" s="119">
        <f t="shared" si="9"/>
        <v>8.4337349397590362</v>
      </c>
    </row>
    <row r="642" spans="1:5" ht="24.95" customHeight="1">
      <c r="A642" s="98" t="s">
        <v>871</v>
      </c>
      <c r="B642" s="82">
        <v>20</v>
      </c>
      <c r="C642" s="82">
        <v>29</v>
      </c>
      <c r="D642" s="82">
        <v>29</v>
      </c>
      <c r="E642" s="119">
        <f t="shared" si="9"/>
        <v>100</v>
      </c>
    </row>
    <row r="643" spans="1:5" ht="24.95" customHeight="1">
      <c r="A643" s="99" t="s">
        <v>422</v>
      </c>
      <c r="B643" s="82">
        <v>20</v>
      </c>
      <c r="C643" s="82">
        <v>29</v>
      </c>
      <c r="D643" s="82">
        <v>29</v>
      </c>
      <c r="E643" s="119">
        <f t="shared" si="9"/>
        <v>100</v>
      </c>
    </row>
    <row r="644" spans="1:5" ht="24.95" customHeight="1">
      <c r="A644" s="99" t="s">
        <v>423</v>
      </c>
      <c r="B644" s="82"/>
      <c r="C644" s="82">
        <v>0</v>
      </c>
      <c r="D644" s="82">
        <v>0</v>
      </c>
      <c r="E644" s="119"/>
    </row>
    <row r="645" spans="1:5" ht="24.95" customHeight="1">
      <c r="A645" s="99" t="s">
        <v>424</v>
      </c>
      <c r="B645" s="82"/>
      <c r="C645" s="82">
        <v>0</v>
      </c>
      <c r="D645" s="82">
        <v>0</v>
      </c>
      <c r="E645" s="119"/>
    </row>
    <row r="646" spans="1:5" ht="24.95" customHeight="1">
      <c r="A646" s="99" t="s">
        <v>872</v>
      </c>
      <c r="B646" s="82"/>
      <c r="C646" s="82">
        <v>0</v>
      </c>
      <c r="D646" s="82">
        <v>0</v>
      </c>
      <c r="E646" s="119"/>
    </row>
    <row r="647" spans="1:5" ht="24.95" customHeight="1">
      <c r="A647" s="98" t="s">
        <v>873</v>
      </c>
      <c r="B647" s="82">
        <v>0</v>
      </c>
      <c r="C647" s="82">
        <v>0</v>
      </c>
      <c r="D647" s="82">
        <v>0</v>
      </c>
      <c r="E647" s="119"/>
    </row>
    <row r="648" spans="1:5" ht="24.95" customHeight="1">
      <c r="A648" s="99" t="s">
        <v>874</v>
      </c>
      <c r="B648" s="82"/>
      <c r="C648" s="82">
        <v>0</v>
      </c>
      <c r="D648" s="82">
        <v>0</v>
      </c>
      <c r="E648" s="119"/>
    </row>
    <row r="649" spans="1:5" ht="24.95" customHeight="1">
      <c r="A649" s="99" t="s">
        <v>875</v>
      </c>
      <c r="B649" s="82"/>
      <c r="C649" s="82">
        <v>0</v>
      </c>
      <c r="D649" s="82">
        <v>0</v>
      </c>
      <c r="E649" s="119"/>
    </row>
    <row r="650" spans="1:5" ht="24.95" customHeight="1">
      <c r="A650" s="98" t="s">
        <v>876</v>
      </c>
      <c r="B650" s="82">
        <v>279</v>
      </c>
      <c r="C650" s="82">
        <v>471</v>
      </c>
      <c r="D650" s="82">
        <v>471</v>
      </c>
      <c r="E650" s="119">
        <f t="shared" ref="E650:E707" si="10">D650/C650*100</f>
        <v>100</v>
      </c>
    </row>
    <row r="651" spans="1:5" ht="24.95" customHeight="1">
      <c r="A651" s="99" t="s">
        <v>877</v>
      </c>
      <c r="B651" s="82"/>
      <c r="C651" s="82">
        <v>0</v>
      </c>
      <c r="D651" s="82">
        <v>0</v>
      </c>
      <c r="E651" s="119"/>
    </row>
    <row r="652" spans="1:5" ht="24.95" customHeight="1">
      <c r="A652" s="99" t="s">
        <v>878</v>
      </c>
      <c r="B652" s="82">
        <v>279</v>
      </c>
      <c r="C652" s="82">
        <v>471</v>
      </c>
      <c r="D652" s="82">
        <v>471</v>
      </c>
      <c r="E652" s="119">
        <f t="shared" si="10"/>
        <v>100</v>
      </c>
    </row>
    <row r="653" spans="1:5" ht="24.95" customHeight="1">
      <c r="A653" s="98" t="s">
        <v>879</v>
      </c>
      <c r="B653" s="82">
        <v>0</v>
      </c>
      <c r="C653" s="82">
        <v>0</v>
      </c>
      <c r="D653" s="82">
        <v>0</v>
      </c>
      <c r="E653" s="119"/>
    </row>
    <row r="654" spans="1:5" ht="24.95" customHeight="1">
      <c r="A654" s="99" t="s">
        <v>880</v>
      </c>
      <c r="B654" s="82"/>
      <c r="C654" s="82">
        <v>0</v>
      </c>
      <c r="D654" s="82">
        <v>0</v>
      </c>
      <c r="E654" s="119"/>
    </row>
    <row r="655" spans="1:5" ht="24.95" customHeight="1">
      <c r="A655" s="99" t="s">
        <v>881</v>
      </c>
      <c r="B655" s="82"/>
      <c r="C655" s="82">
        <v>0</v>
      </c>
      <c r="D655" s="82">
        <v>0</v>
      </c>
      <c r="E655" s="119"/>
    </row>
    <row r="656" spans="1:5" ht="24.95" customHeight="1">
      <c r="A656" s="98" t="s">
        <v>882</v>
      </c>
      <c r="B656" s="82">
        <v>0</v>
      </c>
      <c r="C656" s="82">
        <v>0</v>
      </c>
      <c r="D656" s="82">
        <v>0</v>
      </c>
      <c r="E656" s="119"/>
    </row>
    <row r="657" spans="1:5" ht="24.95" customHeight="1">
      <c r="A657" s="99" t="s">
        <v>883</v>
      </c>
      <c r="B657" s="82"/>
      <c r="C657" s="82">
        <v>0</v>
      </c>
      <c r="D657" s="82">
        <v>0</v>
      </c>
      <c r="E657" s="119"/>
    </row>
    <row r="658" spans="1:5" ht="24.95" customHeight="1">
      <c r="A658" s="99" t="s">
        <v>884</v>
      </c>
      <c r="B658" s="82"/>
      <c r="C658" s="82">
        <v>0</v>
      </c>
      <c r="D658" s="82">
        <v>0</v>
      </c>
      <c r="E658" s="119"/>
    </row>
    <row r="659" spans="1:5" ht="24.95" customHeight="1">
      <c r="A659" s="98" t="s">
        <v>885</v>
      </c>
      <c r="B659" s="82">
        <v>55</v>
      </c>
      <c r="C659" s="82">
        <v>55</v>
      </c>
      <c r="D659" s="82">
        <v>55</v>
      </c>
      <c r="E659" s="119">
        <f t="shared" si="10"/>
        <v>100</v>
      </c>
    </row>
    <row r="660" spans="1:5" ht="24.95" customHeight="1">
      <c r="A660" s="99" t="s">
        <v>886</v>
      </c>
      <c r="B660" s="82"/>
      <c r="C660" s="82">
        <v>0</v>
      </c>
      <c r="D660" s="82">
        <v>0</v>
      </c>
      <c r="E660" s="119"/>
    </row>
    <row r="661" spans="1:5" ht="24.95" customHeight="1">
      <c r="A661" s="99" t="s">
        <v>887</v>
      </c>
      <c r="B661" s="82">
        <v>55</v>
      </c>
      <c r="C661" s="82">
        <v>55</v>
      </c>
      <c r="D661" s="82">
        <v>55</v>
      </c>
      <c r="E661" s="119">
        <f t="shared" si="10"/>
        <v>100</v>
      </c>
    </row>
    <row r="662" spans="1:5" ht="24.95" customHeight="1">
      <c r="A662" s="98" t="s">
        <v>888</v>
      </c>
      <c r="B662" s="82">
        <v>9708</v>
      </c>
      <c r="C662" s="82">
        <v>10468</v>
      </c>
      <c r="D662" s="82">
        <v>10468</v>
      </c>
      <c r="E662" s="119">
        <f t="shared" si="10"/>
        <v>100</v>
      </c>
    </row>
    <row r="663" spans="1:5" ht="24.95" customHeight="1">
      <c r="A663" s="99" t="s">
        <v>889</v>
      </c>
      <c r="B663" s="82"/>
      <c r="C663" s="82">
        <v>0</v>
      </c>
      <c r="D663" s="82">
        <v>0</v>
      </c>
      <c r="E663" s="119"/>
    </row>
    <row r="664" spans="1:5" ht="24.95" customHeight="1">
      <c r="A664" s="99" t="s">
        <v>890</v>
      </c>
      <c r="B664" s="82">
        <v>9708</v>
      </c>
      <c r="C664" s="82">
        <v>10468</v>
      </c>
      <c r="D664" s="82">
        <v>10468</v>
      </c>
      <c r="E664" s="119">
        <f t="shared" si="10"/>
        <v>100</v>
      </c>
    </row>
    <row r="665" spans="1:5" ht="24.95" customHeight="1">
      <c r="A665" s="99" t="s">
        <v>891</v>
      </c>
      <c r="B665" s="82"/>
      <c r="C665" s="82">
        <v>0</v>
      </c>
      <c r="D665" s="82">
        <v>0</v>
      </c>
      <c r="E665" s="119"/>
    </row>
    <row r="666" spans="1:5" ht="24.95" customHeight="1">
      <c r="A666" s="98" t="s">
        <v>892</v>
      </c>
      <c r="B666" s="82">
        <v>0</v>
      </c>
      <c r="C666" s="82">
        <v>0</v>
      </c>
      <c r="D666" s="82">
        <v>0</v>
      </c>
      <c r="E666" s="119"/>
    </row>
    <row r="667" spans="1:5" ht="24.95" customHeight="1">
      <c r="A667" s="99" t="s">
        <v>893</v>
      </c>
      <c r="B667" s="82"/>
      <c r="C667" s="82">
        <v>0</v>
      </c>
      <c r="D667" s="82">
        <v>0</v>
      </c>
      <c r="E667" s="119"/>
    </row>
    <row r="668" spans="1:5" ht="24.95" customHeight="1">
      <c r="A668" s="99" t="s">
        <v>894</v>
      </c>
      <c r="B668" s="82"/>
      <c r="C668" s="82">
        <v>0</v>
      </c>
      <c r="D668" s="82">
        <v>0</v>
      </c>
      <c r="E668" s="119"/>
    </row>
    <row r="669" spans="1:5" ht="24.95" customHeight="1">
      <c r="A669" s="99" t="s">
        <v>895</v>
      </c>
      <c r="B669" s="82"/>
      <c r="C669" s="82">
        <v>0</v>
      </c>
      <c r="D669" s="82">
        <v>0</v>
      </c>
      <c r="E669" s="119"/>
    </row>
    <row r="670" spans="1:5" ht="24.95" customHeight="1">
      <c r="A670" s="99" t="s">
        <v>896</v>
      </c>
      <c r="B670" s="82"/>
      <c r="C670" s="82">
        <v>0</v>
      </c>
      <c r="D670" s="82">
        <v>0</v>
      </c>
      <c r="E670" s="119"/>
    </row>
    <row r="671" spans="1:5" ht="24.95" customHeight="1">
      <c r="A671" s="98" t="s">
        <v>897</v>
      </c>
      <c r="B671" s="82">
        <v>124</v>
      </c>
      <c r="C671" s="82">
        <v>311</v>
      </c>
      <c r="D671" s="82">
        <v>311</v>
      </c>
      <c r="E671" s="119">
        <f t="shared" si="10"/>
        <v>100</v>
      </c>
    </row>
    <row r="672" spans="1:5" ht="24.95" customHeight="1">
      <c r="A672" s="99" t="s">
        <v>422</v>
      </c>
      <c r="B672" s="82"/>
      <c r="C672" s="82">
        <v>97</v>
      </c>
      <c r="D672" s="82">
        <v>97</v>
      </c>
      <c r="E672" s="119">
        <f t="shared" si="10"/>
        <v>100</v>
      </c>
    </row>
    <row r="673" spans="1:5" ht="24.95" customHeight="1">
      <c r="A673" s="99" t="s">
        <v>423</v>
      </c>
      <c r="B673" s="82"/>
      <c r="C673" s="82">
        <v>7</v>
      </c>
      <c r="D673" s="82">
        <v>7</v>
      </c>
      <c r="E673" s="119">
        <f t="shared" si="10"/>
        <v>100</v>
      </c>
    </row>
    <row r="674" spans="1:5" ht="24.95" customHeight="1">
      <c r="A674" s="99" t="s">
        <v>424</v>
      </c>
      <c r="B674" s="82"/>
      <c r="C674" s="82">
        <v>0</v>
      </c>
      <c r="D674" s="82">
        <v>0</v>
      </c>
      <c r="E674" s="119"/>
    </row>
    <row r="675" spans="1:5" ht="24.95" customHeight="1">
      <c r="A675" s="99" t="s">
        <v>898</v>
      </c>
      <c r="B675" s="82">
        <v>23</v>
      </c>
      <c r="C675" s="82">
        <v>52</v>
      </c>
      <c r="D675" s="82">
        <v>52</v>
      </c>
      <c r="E675" s="119">
        <f t="shared" si="10"/>
        <v>100</v>
      </c>
    </row>
    <row r="676" spans="1:5" ht="24.95" customHeight="1">
      <c r="A676" s="99" t="s">
        <v>899</v>
      </c>
      <c r="B676" s="82">
        <v>101</v>
      </c>
      <c r="C676" s="82">
        <v>98</v>
      </c>
      <c r="D676" s="82">
        <v>98</v>
      </c>
      <c r="E676" s="119">
        <f t="shared" si="10"/>
        <v>100</v>
      </c>
    </row>
    <row r="677" spans="1:5" ht="24.95" customHeight="1">
      <c r="A677" s="99" t="s">
        <v>431</v>
      </c>
      <c r="B677" s="82"/>
      <c r="C677" s="82">
        <v>0</v>
      </c>
      <c r="D677" s="82">
        <v>0</v>
      </c>
      <c r="E677" s="119"/>
    </row>
    <row r="678" spans="1:5" ht="24.95" customHeight="1">
      <c r="A678" s="99" t="s">
        <v>900</v>
      </c>
      <c r="B678" s="82"/>
      <c r="C678" s="82">
        <v>57</v>
      </c>
      <c r="D678" s="82">
        <v>57</v>
      </c>
      <c r="E678" s="119">
        <f t="shared" si="10"/>
        <v>100</v>
      </c>
    </row>
    <row r="679" spans="1:5" ht="24.95" customHeight="1">
      <c r="A679" s="98" t="s">
        <v>901</v>
      </c>
      <c r="B679" s="82">
        <v>1630</v>
      </c>
      <c r="C679" s="82">
        <v>1155</v>
      </c>
      <c r="D679" s="82">
        <v>1155</v>
      </c>
      <c r="E679" s="119">
        <f t="shared" si="10"/>
        <v>100</v>
      </c>
    </row>
    <row r="680" spans="1:5" ht="24.95" customHeight="1">
      <c r="A680" s="99" t="s">
        <v>902</v>
      </c>
      <c r="B680" s="82">
        <v>1630</v>
      </c>
      <c r="C680" s="82">
        <v>1155</v>
      </c>
      <c r="D680" s="82">
        <v>1155</v>
      </c>
      <c r="E680" s="119">
        <f t="shared" si="10"/>
        <v>100</v>
      </c>
    </row>
    <row r="681" spans="1:5" ht="24.95" customHeight="1">
      <c r="A681" s="98" t="s">
        <v>903</v>
      </c>
      <c r="B681" s="82">
        <v>38581</v>
      </c>
      <c r="C681" s="82">
        <v>63685</v>
      </c>
      <c r="D681" s="82">
        <v>63685</v>
      </c>
      <c r="E681" s="119">
        <f t="shared" si="10"/>
        <v>100</v>
      </c>
    </row>
    <row r="682" spans="1:5" ht="24.95" customHeight="1">
      <c r="A682" s="98" t="s">
        <v>904</v>
      </c>
      <c r="B682" s="82">
        <v>1028</v>
      </c>
      <c r="C682" s="82">
        <v>1048</v>
      </c>
      <c r="D682" s="82">
        <v>1048</v>
      </c>
      <c r="E682" s="119">
        <f t="shared" si="10"/>
        <v>100</v>
      </c>
    </row>
    <row r="683" spans="1:5" ht="24.95" customHeight="1">
      <c r="A683" s="99" t="s">
        <v>422</v>
      </c>
      <c r="B683" s="82">
        <v>1010</v>
      </c>
      <c r="C683" s="82">
        <v>1022</v>
      </c>
      <c r="D683" s="82">
        <v>1022</v>
      </c>
      <c r="E683" s="119">
        <f t="shared" si="10"/>
        <v>100</v>
      </c>
    </row>
    <row r="684" spans="1:5" ht="24.95" customHeight="1">
      <c r="A684" s="99" t="s">
        <v>423</v>
      </c>
      <c r="B684" s="82">
        <v>18</v>
      </c>
      <c r="C684" s="82">
        <v>26</v>
      </c>
      <c r="D684" s="82">
        <v>26</v>
      </c>
      <c r="E684" s="119">
        <f t="shared" si="10"/>
        <v>100</v>
      </c>
    </row>
    <row r="685" spans="1:5" ht="24.95" customHeight="1">
      <c r="A685" s="99" t="s">
        <v>424</v>
      </c>
      <c r="B685" s="82"/>
      <c r="C685" s="82">
        <v>0</v>
      </c>
      <c r="D685" s="82">
        <v>0</v>
      </c>
      <c r="E685" s="119"/>
    </row>
    <row r="686" spans="1:5" ht="24.95" customHeight="1">
      <c r="A686" s="99" t="s">
        <v>905</v>
      </c>
      <c r="B686" s="82"/>
      <c r="C686" s="82">
        <v>0</v>
      </c>
      <c r="D686" s="82">
        <v>0</v>
      </c>
      <c r="E686" s="119"/>
    </row>
    <row r="687" spans="1:5" ht="24.95" customHeight="1">
      <c r="A687" s="98" t="s">
        <v>906</v>
      </c>
      <c r="B687" s="82">
        <v>2371</v>
      </c>
      <c r="C687" s="82">
        <v>8470</v>
      </c>
      <c r="D687" s="82">
        <v>8470</v>
      </c>
      <c r="E687" s="119">
        <f t="shared" si="10"/>
        <v>100</v>
      </c>
    </row>
    <row r="688" spans="1:5" ht="24.95" customHeight="1">
      <c r="A688" s="99" t="s">
        <v>907</v>
      </c>
      <c r="B688" s="82">
        <v>1272</v>
      </c>
      <c r="C688" s="82">
        <v>4438</v>
      </c>
      <c r="D688" s="82">
        <v>4438</v>
      </c>
      <c r="E688" s="119">
        <f t="shared" si="10"/>
        <v>100</v>
      </c>
    </row>
    <row r="689" spans="1:5" ht="24.95" customHeight="1">
      <c r="A689" s="99" t="s">
        <v>908</v>
      </c>
      <c r="B689" s="82">
        <v>625</v>
      </c>
      <c r="C689" s="82">
        <v>1819</v>
      </c>
      <c r="D689" s="82">
        <v>1819</v>
      </c>
      <c r="E689" s="119">
        <f t="shared" si="10"/>
        <v>100</v>
      </c>
    </row>
    <row r="690" spans="1:5" ht="24.95" customHeight="1">
      <c r="A690" s="99" t="s">
        <v>909</v>
      </c>
      <c r="B690" s="82">
        <v>242</v>
      </c>
      <c r="C690" s="82">
        <v>628</v>
      </c>
      <c r="D690" s="82">
        <v>628</v>
      </c>
      <c r="E690" s="119">
        <f t="shared" si="10"/>
        <v>100</v>
      </c>
    </row>
    <row r="691" spans="1:5" ht="24.95" customHeight="1">
      <c r="A691" s="99" t="s">
        <v>910</v>
      </c>
      <c r="B691" s="82"/>
      <c r="C691" s="82">
        <v>0</v>
      </c>
      <c r="D691" s="82">
        <v>0</v>
      </c>
      <c r="E691" s="119"/>
    </row>
    <row r="692" spans="1:5" ht="24.95" customHeight="1">
      <c r="A692" s="99" t="s">
        <v>911</v>
      </c>
      <c r="B692" s="82">
        <v>232</v>
      </c>
      <c r="C692" s="82">
        <v>754</v>
      </c>
      <c r="D692" s="82">
        <v>754</v>
      </c>
      <c r="E692" s="119">
        <f t="shared" si="10"/>
        <v>100</v>
      </c>
    </row>
    <row r="693" spans="1:5" ht="24.95" customHeight="1">
      <c r="A693" s="99" t="s">
        <v>912</v>
      </c>
      <c r="B693" s="82"/>
      <c r="C693" s="82">
        <v>0</v>
      </c>
      <c r="D693" s="82">
        <v>0</v>
      </c>
      <c r="E693" s="119"/>
    </row>
    <row r="694" spans="1:5" ht="24.95" customHeight="1">
      <c r="A694" s="99" t="s">
        <v>913</v>
      </c>
      <c r="B694" s="82"/>
      <c r="C694" s="82">
        <v>0</v>
      </c>
      <c r="D694" s="82">
        <v>0</v>
      </c>
      <c r="E694" s="119"/>
    </row>
    <row r="695" spans="1:5" ht="24.95" customHeight="1">
      <c r="A695" s="99" t="s">
        <v>914</v>
      </c>
      <c r="B695" s="82"/>
      <c r="C695" s="82">
        <v>0</v>
      </c>
      <c r="D695" s="82">
        <v>0</v>
      </c>
      <c r="E695" s="119"/>
    </row>
    <row r="696" spans="1:5" ht="24.95" customHeight="1">
      <c r="A696" s="99" t="s">
        <v>915</v>
      </c>
      <c r="B696" s="82"/>
      <c r="C696" s="82">
        <v>0</v>
      </c>
      <c r="D696" s="82">
        <v>0</v>
      </c>
      <c r="E696" s="119"/>
    </row>
    <row r="697" spans="1:5" ht="24.95" customHeight="1">
      <c r="A697" s="99" t="s">
        <v>916</v>
      </c>
      <c r="B697" s="82"/>
      <c r="C697" s="82">
        <v>0</v>
      </c>
      <c r="D697" s="82">
        <v>0</v>
      </c>
      <c r="E697" s="119"/>
    </row>
    <row r="698" spans="1:5" ht="24.95" customHeight="1">
      <c r="A698" s="99" t="s">
        <v>917</v>
      </c>
      <c r="B698" s="82"/>
      <c r="C698" s="82">
        <v>0</v>
      </c>
      <c r="D698" s="82">
        <v>0</v>
      </c>
      <c r="E698" s="119"/>
    </row>
    <row r="699" spans="1:5" ht="24.95" customHeight="1">
      <c r="A699" s="99" t="s">
        <v>918</v>
      </c>
      <c r="B699" s="82"/>
      <c r="C699" s="82">
        <v>831</v>
      </c>
      <c r="D699" s="82">
        <v>831</v>
      </c>
      <c r="E699" s="119">
        <f t="shared" si="10"/>
        <v>100</v>
      </c>
    </row>
    <row r="700" spans="1:5" ht="24.95" customHeight="1">
      <c r="A700" s="98" t="s">
        <v>919</v>
      </c>
      <c r="B700" s="82">
        <v>269</v>
      </c>
      <c r="C700" s="82">
        <v>272</v>
      </c>
      <c r="D700" s="82">
        <v>272</v>
      </c>
      <c r="E700" s="119">
        <f t="shared" si="10"/>
        <v>100</v>
      </c>
    </row>
    <row r="701" spans="1:5" ht="24.95" customHeight="1">
      <c r="A701" s="99" t="s">
        <v>920</v>
      </c>
      <c r="B701" s="82"/>
      <c r="C701" s="82">
        <v>0</v>
      </c>
      <c r="D701" s="82">
        <v>0</v>
      </c>
      <c r="E701" s="119"/>
    </row>
    <row r="702" spans="1:5" ht="24.95" customHeight="1">
      <c r="A702" s="99" t="s">
        <v>921</v>
      </c>
      <c r="B702" s="82">
        <v>269</v>
      </c>
      <c r="C702" s="82">
        <v>225</v>
      </c>
      <c r="D702" s="82">
        <v>225</v>
      </c>
      <c r="E702" s="119">
        <f t="shared" si="10"/>
        <v>100</v>
      </c>
    </row>
    <row r="703" spans="1:5" ht="24.95" customHeight="1">
      <c r="A703" s="99" t="s">
        <v>922</v>
      </c>
      <c r="B703" s="82"/>
      <c r="C703" s="82">
        <v>47</v>
      </c>
      <c r="D703" s="82">
        <v>47</v>
      </c>
      <c r="E703" s="119">
        <f t="shared" si="10"/>
        <v>100</v>
      </c>
    </row>
    <row r="704" spans="1:5" ht="24.95" customHeight="1">
      <c r="A704" s="98" t="s">
        <v>923</v>
      </c>
      <c r="B704" s="82">
        <v>3884</v>
      </c>
      <c r="C704" s="82">
        <v>5399</v>
      </c>
      <c r="D704" s="82">
        <v>5399</v>
      </c>
      <c r="E704" s="119">
        <f t="shared" si="10"/>
        <v>100</v>
      </c>
    </row>
    <row r="705" spans="1:5" ht="24.95" customHeight="1">
      <c r="A705" s="99" t="s">
        <v>924</v>
      </c>
      <c r="B705" s="82">
        <v>1695</v>
      </c>
      <c r="C705" s="82">
        <v>1686</v>
      </c>
      <c r="D705" s="82">
        <v>1686</v>
      </c>
      <c r="E705" s="119">
        <f t="shared" si="10"/>
        <v>100</v>
      </c>
    </row>
    <row r="706" spans="1:5" ht="24.95" customHeight="1">
      <c r="A706" s="99" t="s">
        <v>925</v>
      </c>
      <c r="B706" s="82">
        <v>617</v>
      </c>
      <c r="C706" s="82">
        <v>601</v>
      </c>
      <c r="D706" s="82">
        <v>601</v>
      </c>
      <c r="E706" s="119">
        <f t="shared" si="10"/>
        <v>100</v>
      </c>
    </row>
    <row r="707" spans="1:5" ht="24.95" customHeight="1">
      <c r="A707" s="99" t="s">
        <v>926</v>
      </c>
      <c r="B707" s="82">
        <v>126</v>
      </c>
      <c r="C707" s="82">
        <v>530</v>
      </c>
      <c r="D707" s="82">
        <v>530</v>
      </c>
      <c r="E707" s="119">
        <f t="shared" si="10"/>
        <v>100</v>
      </c>
    </row>
    <row r="708" spans="1:5" ht="24.95" customHeight="1">
      <c r="A708" s="99" t="s">
        <v>927</v>
      </c>
      <c r="B708" s="82"/>
      <c r="C708" s="82">
        <v>0</v>
      </c>
      <c r="D708" s="82">
        <v>0</v>
      </c>
      <c r="E708" s="119"/>
    </row>
    <row r="709" spans="1:5" ht="24.95" customHeight="1">
      <c r="A709" s="99" t="s">
        <v>928</v>
      </c>
      <c r="B709" s="82"/>
      <c r="C709" s="82">
        <v>0</v>
      </c>
      <c r="D709" s="82">
        <v>0</v>
      </c>
      <c r="E709" s="119"/>
    </row>
    <row r="710" spans="1:5" ht="24.95" customHeight="1">
      <c r="A710" s="99" t="s">
        <v>929</v>
      </c>
      <c r="B710" s="82">
        <v>1446</v>
      </c>
      <c r="C710" s="82">
        <v>1356</v>
      </c>
      <c r="D710" s="82">
        <v>1356</v>
      </c>
      <c r="E710" s="119">
        <f t="shared" ref="E710:E769" si="11">D710/C710*100</f>
        <v>100</v>
      </c>
    </row>
    <row r="711" spans="1:5" ht="24.95" customHeight="1">
      <c r="A711" s="99" t="s">
        <v>930</v>
      </c>
      <c r="B711" s="82"/>
      <c r="C711" s="82">
        <v>0</v>
      </c>
      <c r="D711" s="82">
        <v>0</v>
      </c>
      <c r="E711" s="119"/>
    </row>
    <row r="712" spans="1:5" ht="24.95" customHeight="1">
      <c r="A712" s="99" t="s">
        <v>931</v>
      </c>
      <c r="B712" s="82"/>
      <c r="C712" s="82">
        <v>551</v>
      </c>
      <c r="D712" s="82">
        <v>551</v>
      </c>
      <c r="E712" s="119">
        <f t="shared" si="11"/>
        <v>100</v>
      </c>
    </row>
    <row r="713" spans="1:5" ht="24.95" customHeight="1">
      <c r="A713" s="99" t="s">
        <v>932</v>
      </c>
      <c r="B713" s="82"/>
      <c r="C713" s="82">
        <v>542</v>
      </c>
      <c r="D713" s="82">
        <v>542</v>
      </c>
      <c r="E713" s="119">
        <f t="shared" si="11"/>
        <v>100</v>
      </c>
    </row>
    <row r="714" spans="1:5" ht="24.95" customHeight="1">
      <c r="A714" s="99" t="s">
        <v>933</v>
      </c>
      <c r="B714" s="82"/>
      <c r="C714" s="82">
        <v>0</v>
      </c>
      <c r="D714" s="82">
        <v>0</v>
      </c>
      <c r="E714" s="119"/>
    </row>
    <row r="715" spans="1:5" ht="24.95" customHeight="1">
      <c r="A715" s="99" t="s">
        <v>934</v>
      </c>
      <c r="B715" s="82"/>
      <c r="C715" s="82">
        <v>133</v>
      </c>
      <c r="D715" s="82">
        <v>133</v>
      </c>
      <c r="E715" s="119">
        <f t="shared" si="11"/>
        <v>100</v>
      </c>
    </row>
    <row r="716" spans="1:5" ht="24.95" customHeight="1">
      <c r="A716" s="98" t="s">
        <v>935</v>
      </c>
      <c r="B716" s="82">
        <v>0</v>
      </c>
      <c r="C716" s="82">
        <v>4042</v>
      </c>
      <c r="D716" s="82">
        <v>4042</v>
      </c>
      <c r="E716" s="119">
        <f t="shared" si="11"/>
        <v>100</v>
      </c>
    </row>
    <row r="717" spans="1:5" ht="24.95" customHeight="1">
      <c r="A717" s="99" t="s">
        <v>936</v>
      </c>
      <c r="B717" s="82"/>
      <c r="C717" s="82">
        <v>4000</v>
      </c>
      <c r="D717" s="82">
        <v>4000</v>
      </c>
      <c r="E717" s="119">
        <f t="shared" si="11"/>
        <v>100</v>
      </c>
    </row>
    <row r="718" spans="1:5" ht="24.95" customHeight="1">
      <c r="A718" s="99" t="s">
        <v>937</v>
      </c>
      <c r="B718" s="82"/>
      <c r="C718" s="82">
        <v>42</v>
      </c>
      <c r="D718" s="82">
        <v>42</v>
      </c>
      <c r="E718" s="119">
        <f t="shared" si="11"/>
        <v>100</v>
      </c>
    </row>
    <row r="719" spans="1:5" ht="24.95" customHeight="1">
      <c r="A719" s="98" t="s">
        <v>938</v>
      </c>
      <c r="B719" s="82">
        <v>185</v>
      </c>
      <c r="C719" s="82">
        <v>112</v>
      </c>
      <c r="D719" s="82">
        <v>112</v>
      </c>
      <c r="E719" s="119">
        <f t="shared" si="11"/>
        <v>100</v>
      </c>
    </row>
    <row r="720" spans="1:5" ht="24.95" customHeight="1">
      <c r="A720" s="99" t="s">
        <v>939</v>
      </c>
      <c r="B720" s="82"/>
      <c r="C720" s="82">
        <v>0</v>
      </c>
      <c r="D720" s="82">
        <v>0</v>
      </c>
      <c r="E720" s="119"/>
    </row>
    <row r="721" spans="1:5" ht="24.95" customHeight="1">
      <c r="A721" s="99" t="s">
        <v>940</v>
      </c>
      <c r="B721" s="82"/>
      <c r="C721" s="82">
        <v>0</v>
      </c>
      <c r="D721" s="82">
        <v>0</v>
      </c>
      <c r="E721" s="119"/>
    </row>
    <row r="722" spans="1:5" ht="24.95" customHeight="1">
      <c r="A722" s="99" t="s">
        <v>941</v>
      </c>
      <c r="B722" s="82">
        <v>185</v>
      </c>
      <c r="C722" s="82">
        <v>112</v>
      </c>
      <c r="D722" s="82">
        <v>112</v>
      </c>
      <c r="E722" s="119">
        <f t="shared" si="11"/>
        <v>100</v>
      </c>
    </row>
    <row r="723" spans="1:5" ht="24.95" customHeight="1">
      <c r="A723" s="98" t="s">
        <v>942</v>
      </c>
      <c r="B723" s="82">
        <v>60</v>
      </c>
      <c r="C723" s="82">
        <v>1059</v>
      </c>
      <c r="D723" s="82">
        <v>1059</v>
      </c>
      <c r="E723" s="119">
        <f t="shared" si="11"/>
        <v>100</v>
      </c>
    </row>
    <row r="724" spans="1:5" ht="24.95" customHeight="1">
      <c r="A724" s="99" t="s">
        <v>943</v>
      </c>
      <c r="B724" s="82">
        <v>50</v>
      </c>
      <c r="C724" s="82">
        <v>1050</v>
      </c>
      <c r="D724" s="82">
        <v>1050</v>
      </c>
      <c r="E724" s="119">
        <f t="shared" si="11"/>
        <v>100</v>
      </c>
    </row>
    <row r="725" spans="1:5" ht="24.95" customHeight="1">
      <c r="A725" s="99" t="s">
        <v>944</v>
      </c>
      <c r="B725" s="82">
        <v>6</v>
      </c>
      <c r="C725" s="82">
        <v>5</v>
      </c>
      <c r="D725" s="82">
        <v>5</v>
      </c>
      <c r="E725" s="119">
        <f t="shared" si="11"/>
        <v>100</v>
      </c>
    </row>
    <row r="726" spans="1:5" ht="24.95" customHeight="1">
      <c r="A726" s="99" t="s">
        <v>945</v>
      </c>
      <c r="B726" s="82">
        <v>4</v>
      </c>
      <c r="C726" s="82">
        <v>4</v>
      </c>
      <c r="D726" s="82">
        <v>4</v>
      </c>
      <c r="E726" s="119">
        <f t="shared" si="11"/>
        <v>100</v>
      </c>
    </row>
    <row r="727" spans="1:5" ht="24.95" customHeight="1">
      <c r="A727" s="99" t="s">
        <v>946</v>
      </c>
      <c r="B727" s="82"/>
      <c r="C727" s="82">
        <v>0</v>
      </c>
      <c r="D727" s="82">
        <v>0</v>
      </c>
      <c r="E727" s="119"/>
    </row>
    <row r="728" spans="1:5" ht="24.95" customHeight="1">
      <c r="A728" s="98" t="s">
        <v>947</v>
      </c>
      <c r="B728" s="82">
        <v>29983</v>
      </c>
      <c r="C728" s="82">
        <v>30983</v>
      </c>
      <c r="D728" s="82">
        <v>30983</v>
      </c>
      <c r="E728" s="119">
        <f t="shared" si="11"/>
        <v>100</v>
      </c>
    </row>
    <row r="729" spans="1:5" ht="24.95" customHeight="1">
      <c r="A729" s="99" t="s">
        <v>948</v>
      </c>
      <c r="B729" s="82"/>
      <c r="C729" s="82">
        <v>0</v>
      </c>
      <c r="D729" s="82">
        <v>0</v>
      </c>
      <c r="E729" s="119"/>
    </row>
    <row r="730" spans="1:5" ht="24.95" customHeight="1">
      <c r="A730" s="99" t="s">
        <v>949</v>
      </c>
      <c r="B730" s="82">
        <v>29983</v>
      </c>
      <c r="C730" s="82">
        <v>30983</v>
      </c>
      <c r="D730" s="82">
        <v>30983</v>
      </c>
      <c r="E730" s="119">
        <f t="shared" si="11"/>
        <v>100</v>
      </c>
    </row>
    <row r="731" spans="1:5" ht="24.95" customHeight="1">
      <c r="A731" s="99" t="s">
        <v>950</v>
      </c>
      <c r="B731" s="82"/>
      <c r="C731" s="82">
        <v>0</v>
      </c>
      <c r="D731" s="82">
        <v>0</v>
      </c>
      <c r="E731" s="119"/>
    </row>
    <row r="732" spans="1:5" ht="24.95" customHeight="1">
      <c r="A732" s="98" t="s">
        <v>951</v>
      </c>
      <c r="B732" s="82">
        <v>461</v>
      </c>
      <c r="C732" s="82">
        <v>49</v>
      </c>
      <c r="D732" s="82">
        <v>49</v>
      </c>
      <c r="E732" s="119">
        <f t="shared" si="11"/>
        <v>100</v>
      </c>
    </row>
    <row r="733" spans="1:5" ht="24.95" customHeight="1">
      <c r="A733" s="99" t="s">
        <v>952</v>
      </c>
      <c r="B733" s="82">
        <v>461</v>
      </c>
      <c r="C733" s="82">
        <v>0</v>
      </c>
      <c r="D733" s="82">
        <v>0</v>
      </c>
      <c r="E733" s="119"/>
    </row>
    <row r="734" spans="1:5" ht="24.95" customHeight="1">
      <c r="A734" s="99" t="s">
        <v>953</v>
      </c>
      <c r="B734" s="82"/>
      <c r="C734" s="82">
        <v>49</v>
      </c>
      <c r="D734" s="82">
        <v>49</v>
      </c>
      <c r="E734" s="119">
        <f t="shared" si="11"/>
        <v>100</v>
      </c>
    </row>
    <row r="735" spans="1:5" ht="24.95" customHeight="1">
      <c r="A735" s="99" t="s">
        <v>954</v>
      </c>
      <c r="B735" s="82"/>
      <c r="C735" s="82">
        <v>0</v>
      </c>
      <c r="D735" s="82">
        <v>0</v>
      </c>
      <c r="E735" s="119"/>
    </row>
    <row r="736" spans="1:5" ht="24.95" customHeight="1">
      <c r="A736" s="98" t="s">
        <v>955</v>
      </c>
      <c r="B736" s="82">
        <v>0</v>
      </c>
      <c r="C736" s="82">
        <v>0</v>
      </c>
      <c r="D736" s="82">
        <v>0</v>
      </c>
      <c r="E736" s="119"/>
    </row>
    <row r="737" spans="1:5" ht="24.95" customHeight="1">
      <c r="A737" s="99" t="s">
        <v>956</v>
      </c>
      <c r="B737" s="82"/>
      <c r="C737" s="82">
        <v>0</v>
      </c>
      <c r="D737" s="82">
        <v>0</v>
      </c>
      <c r="E737" s="119"/>
    </row>
    <row r="738" spans="1:5" ht="24.95" customHeight="1">
      <c r="A738" s="99" t="s">
        <v>957</v>
      </c>
      <c r="B738" s="82"/>
      <c r="C738" s="82">
        <v>0</v>
      </c>
      <c r="D738" s="82">
        <v>0</v>
      </c>
      <c r="E738" s="119"/>
    </row>
    <row r="739" spans="1:5" ht="24.95" customHeight="1">
      <c r="A739" s="98" t="s">
        <v>958</v>
      </c>
      <c r="B739" s="82">
        <v>0</v>
      </c>
      <c r="C739" s="82">
        <v>133</v>
      </c>
      <c r="D739" s="82">
        <v>133</v>
      </c>
      <c r="E739" s="119">
        <f t="shared" si="11"/>
        <v>100</v>
      </c>
    </row>
    <row r="740" spans="1:5" ht="24.95" customHeight="1">
      <c r="A740" s="99" t="s">
        <v>422</v>
      </c>
      <c r="B740" s="82"/>
      <c r="C740" s="82">
        <v>68</v>
      </c>
      <c r="D740" s="82">
        <v>68</v>
      </c>
      <c r="E740" s="119">
        <f t="shared" si="11"/>
        <v>100</v>
      </c>
    </row>
    <row r="741" spans="1:5" ht="24.95" customHeight="1">
      <c r="A741" s="99" t="s">
        <v>423</v>
      </c>
      <c r="B741" s="82"/>
      <c r="C741" s="82">
        <v>0</v>
      </c>
      <c r="D741" s="82">
        <v>0</v>
      </c>
      <c r="E741" s="119"/>
    </row>
    <row r="742" spans="1:5" ht="24.95" customHeight="1">
      <c r="A742" s="99" t="s">
        <v>424</v>
      </c>
      <c r="B742" s="82"/>
      <c r="C742" s="82">
        <v>0</v>
      </c>
      <c r="D742" s="82">
        <v>0</v>
      </c>
      <c r="E742" s="119"/>
    </row>
    <row r="743" spans="1:5" ht="24.95" customHeight="1">
      <c r="A743" s="99" t="s">
        <v>463</v>
      </c>
      <c r="B743" s="82"/>
      <c r="C743" s="82">
        <v>0</v>
      </c>
      <c r="D743" s="82">
        <v>0</v>
      </c>
      <c r="E743" s="119"/>
    </row>
    <row r="744" spans="1:5" ht="24.95" customHeight="1">
      <c r="A744" s="99" t="s">
        <v>959</v>
      </c>
      <c r="B744" s="82"/>
      <c r="C744" s="82">
        <v>0</v>
      </c>
      <c r="D744" s="82">
        <v>0</v>
      </c>
      <c r="E744" s="119"/>
    </row>
    <row r="745" spans="1:5" ht="24.95" customHeight="1">
      <c r="A745" s="99" t="s">
        <v>960</v>
      </c>
      <c r="B745" s="82"/>
      <c r="C745" s="82">
        <v>0</v>
      </c>
      <c r="D745" s="82">
        <v>0</v>
      </c>
      <c r="E745" s="119"/>
    </row>
    <row r="746" spans="1:5" ht="24.95" customHeight="1">
      <c r="A746" s="99" t="s">
        <v>431</v>
      </c>
      <c r="B746" s="82"/>
      <c r="C746" s="82">
        <v>0</v>
      </c>
      <c r="D746" s="82">
        <v>0</v>
      </c>
      <c r="E746" s="119"/>
    </row>
    <row r="747" spans="1:5" ht="24.95" customHeight="1">
      <c r="A747" s="99" t="s">
        <v>961</v>
      </c>
      <c r="B747" s="82"/>
      <c r="C747" s="82">
        <v>65</v>
      </c>
      <c r="D747" s="82">
        <v>65</v>
      </c>
      <c r="E747" s="119">
        <f t="shared" si="11"/>
        <v>100</v>
      </c>
    </row>
    <row r="748" spans="1:5" ht="24.95" customHeight="1">
      <c r="A748" s="98" t="s">
        <v>962</v>
      </c>
      <c r="B748" s="82">
        <v>0</v>
      </c>
      <c r="C748" s="82">
        <v>0</v>
      </c>
      <c r="D748" s="82">
        <v>0</v>
      </c>
      <c r="E748" s="119"/>
    </row>
    <row r="749" spans="1:5" ht="24.95" customHeight="1">
      <c r="A749" s="99" t="s">
        <v>963</v>
      </c>
      <c r="B749" s="82"/>
      <c r="C749" s="82">
        <v>0</v>
      </c>
      <c r="D749" s="82">
        <v>0</v>
      </c>
      <c r="E749" s="119"/>
    </row>
    <row r="750" spans="1:5" ht="24.95" customHeight="1">
      <c r="A750" s="98" t="s">
        <v>964</v>
      </c>
      <c r="B750" s="82">
        <v>340</v>
      </c>
      <c r="C750" s="82">
        <v>12118</v>
      </c>
      <c r="D750" s="82">
        <v>12118</v>
      </c>
      <c r="E750" s="119">
        <f t="shared" si="11"/>
        <v>100</v>
      </c>
    </row>
    <row r="751" spans="1:5" ht="24.95" customHeight="1">
      <c r="A751" s="99" t="s">
        <v>965</v>
      </c>
      <c r="B751" s="82">
        <v>340</v>
      </c>
      <c r="C751" s="82">
        <v>12118</v>
      </c>
      <c r="D751" s="82">
        <v>12118</v>
      </c>
      <c r="E751" s="119">
        <f t="shared" si="11"/>
        <v>100</v>
      </c>
    </row>
    <row r="752" spans="1:5" ht="24.95" customHeight="1">
      <c r="A752" s="98" t="s">
        <v>966</v>
      </c>
      <c r="B752" s="82">
        <v>3283</v>
      </c>
      <c r="C752" s="82">
        <v>29644</v>
      </c>
      <c r="D752" s="82">
        <v>18537</v>
      </c>
      <c r="E752" s="119">
        <f t="shared" si="11"/>
        <v>62.532046957225752</v>
      </c>
    </row>
    <row r="753" spans="1:5" ht="24.95" customHeight="1">
      <c r="A753" s="98" t="s">
        <v>967</v>
      </c>
      <c r="B753" s="82">
        <v>1371</v>
      </c>
      <c r="C753" s="82">
        <v>1550</v>
      </c>
      <c r="D753" s="82">
        <v>1550</v>
      </c>
      <c r="E753" s="119">
        <f t="shared" si="11"/>
        <v>100</v>
      </c>
    </row>
    <row r="754" spans="1:5" ht="24.95" customHeight="1">
      <c r="A754" s="99" t="s">
        <v>422</v>
      </c>
      <c r="B754" s="82">
        <v>1057</v>
      </c>
      <c r="C754" s="82">
        <v>1122</v>
      </c>
      <c r="D754" s="82">
        <v>1122</v>
      </c>
      <c r="E754" s="119">
        <f t="shared" si="11"/>
        <v>100</v>
      </c>
    </row>
    <row r="755" spans="1:5" ht="24.95" customHeight="1">
      <c r="A755" s="99" t="s">
        <v>423</v>
      </c>
      <c r="B755" s="82">
        <v>230</v>
      </c>
      <c r="C755" s="82">
        <v>310</v>
      </c>
      <c r="D755" s="82">
        <v>310</v>
      </c>
      <c r="E755" s="119">
        <f t="shared" si="11"/>
        <v>100</v>
      </c>
    </row>
    <row r="756" spans="1:5" ht="24.95" customHeight="1">
      <c r="A756" s="99" t="s">
        <v>424</v>
      </c>
      <c r="B756" s="82"/>
      <c r="C756" s="82">
        <v>0</v>
      </c>
      <c r="D756" s="82">
        <v>0</v>
      </c>
      <c r="E756" s="119"/>
    </row>
    <row r="757" spans="1:5" ht="24.95" customHeight="1">
      <c r="A757" s="99" t="s">
        <v>968</v>
      </c>
      <c r="B757" s="82"/>
      <c r="C757" s="82">
        <v>0</v>
      </c>
      <c r="D757" s="82">
        <v>0</v>
      </c>
      <c r="E757" s="119"/>
    </row>
    <row r="758" spans="1:5" ht="24.95" customHeight="1">
      <c r="A758" s="99" t="s">
        <v>969</v>
      </c>
      <c r="B758" s="82"/>
      <c r="C758" s="82">
        <v>0</v>
      </c>
      <c r="D758" s="82">
        <v>0</v>
      </c>
      <c r="E758" s="119"/>
    </row>
    <row r="759" spans="1:5" ht="24.95" customHeight="1">
      <c r="A759" s="99" t="s">
        <v>970</v>
      </c>
      <c r="B759" s="82"/>
      <c r="C759" s="82">
        <v>0</v>
      </c>
      <c r="D759" s="82">
        <v>0</v>
      </c>
      <c r="E759" s="119"/>
    </row>
    <row r="760" spans="1:5" ht="24.95" customHeight="1">
      <c r="A760" s="99" t="s">
        <v>971</v>
      </c>
      <c r="B760" s="82"/>
      <c r="C760" s="82">
        <v>0</v>
      </c>
      <c r="D760" s="82">
        <v>0</v>
      </c>
      <c r="E760" s="119"/>
    </row>
    <row r="761" spans="1:5" ht="24.95" customHeight="1">
      <c r="A761" s="99" t="s">
        <v>972</v>
      </c>
      <c r="B761" s="82"/>
      <c r="C761" s="82">
        <v>0</v>
      </c>
      <c r="D761" s="82">
        <v>0</v>
      </c>
      <c r="E761" s="119"/>
    </row>
    <row r="762" spans="1:5" ht="24.95" customHeight="1">
      <c r="A762" s="99" t="s">
        <v>973</v>
      </c>
      <c r="B762" s="82">
        <v>84</v>
      </c>
      <c r="C762" s="82">
        <v>118</v>
      </c>
      <c r="D762" s="82">
        <v>118</v>
      </c>
      <c r="E762" s="119">
        <f t="shared" si="11"/>
        <v>100</v>
      </c>
    </row>
    <row r="763" spans="1:5" ht="24.95" customHeight="1">
      <c r="A763" s="98" t="s">
        <v>974</v>
      </c>
      <c r="B763" s="82">
        <v>1247</v>
      </c>
      <c r="C763" s="82">
        <v>1149</v>
      </c>
      <c r="D763" s="82">
        <v>1149</v>
      </c>
      <c r="E763" s="119">
        <f t="shared" si="11"/>
        <v>100</v>
      </c>
    </row>
    <row r="764" spans="1:5" ht="24.95" customHeight="1">
      <c r="A764" s="99" t="s">
        <v>975</v>
      </c>
      <c r="B764" s="82"/>
      <c r="C764" s="82">
        <v>0</v>
      </c>
      <c r="D764" s="82">
        <v>0</v>
      </c>
      <c r="E764" s="119"/>
    </row>
    <row r="765" spans="1:5" ht="24.95" customHeight="1">
      <c r="A765" s="99" t="s">
        <v>976</v>
      </c>
      <c r="B765" s="82"/>
      <c r="C765" s="82">
        <v>0</v>
      </c>
      <c r="D765" s="82">
        <v>0</v>
      </c>
      <c r="E765" s="119"/>
    </row>
    <row r="766" spans="1:5" ht="24.95" customHeight="1">
      <c r="A766" s="99" t="s">
        <v>977</v>
      </c>
      <c r="B766" s="82">
        <v>1247</v>
      </c>
      <c r="C766" s="82">
        <v>1149</v>
      </c>
      <c r="D766" s="82">
        <v>1149</v>
      </c>
      <c r="E766" s="119">
        <f t="shared" si="11"/>
        <v>100</v>
      </c>
    </row>
    <row r="767" spans="1:5" ht="24.95" customHeight="1">
      <c r="A767" s="98" t="s">
        <v>978</v>
      </c>
      <c r="B767" s="82">
        <v>0</v>
      </c>
      <c r="C767" s="82">
        <v>20680</v>
      </c>
      <c r="D767" s="82">
        <v>11589</v>
      </c>
      <c r="E767" s="119">
        <f t="shared" si="11"/>
        <v>56.039651837524175</v>
      </c>
    </row>
    <row r="768" spans="1:5" ht="24.95" customHeight="1">
      <c r="A768" s="99" t="s">
        <v>979</v>
      </c>
      <c r="B768" s="82"/>
      <c r="C768" s="82">
        <v>1589</v>
      </c>
      <c r="D768" s="82">
        <v>1589</v>
      </c>
      <c r="E768" s="119">
        <f t="shared" si="11"/>
        <v>100</v>
      </c>
    </row>
    <row r="769" spans="1:5" ht="24.95" customHeight="1">
      <c r="A769" s="99" t="s">
        <v>980</v>
      </c>
      <c r="B769" s="82"/>
      <c r="C769" s="82">
        <v>17565</v>
      </c>
      <c r="D769" s="82">
        <v>8474</v>
      </c>
      <c r="E769" s="119">
        <f t="shared" si="11"/>
        <v>48.243666382009678</v>
      </c>
    </row>
    <row r="770" spans="1:5" ht="24.95" customHeight="1">
      <c r="A770" s="99" t="s">
        <v>981</v>
      </c>
      <c r="B770" s="82"/>
      <c r="C770" s="82">
        <v>0</v>
      </c>
      <c r="D770" s="82">
        <v>0</v>
      </c>
      <c r="E770" s="119"/>
    </row>
    <row r="771" spans="1:5" ht="24.95" customHeight="1">
      <c r="A771" s="99" t="s">
        <v>982</v>
      </c>
      <c r="B771" s="82"/>
      <c r="C771" s="82">
        <v>0</v>
      </c>
      <c r="D771" s="82">
        <v>0</v>
      </c>
      <c r="E771" s="119"/>
    </row>
    <row r="772" spans="1:5" ht="24.95" customHeight="1">
      <c r="A772" s="99" t="s">
        <v>983</v>
      </c>
      <c r="B772" s="82"/>
      <c r="C772" s="82">
        <v>0</v>
      </c>
      <c r="D772" s="82">
        <v>0</v>
      </c>
      <c r="E772" s="119"/>
    </row>
    <row r="773" spans="1:5" ht="24.95" customHeight="1">
      <c r="A773" s="99" t="s">
        <v>984</v>
      </c>
      <c r="B773" s="82"/>
      <c r="C773" s="82">
        <v>0</v>
      </c>
      <c r="D773" s="82">
        <v>0</v>
      </c>
      <c r="E773" s="119"/>
    </row>
    <row r="774" spans="1:5" ht="24.95" customHeight="1">
      <c r="A774" s="99" t="s">
        <v>985</v>
      </c>
      <c r="B774" s="82"/>
      <c r="C774" s="82">
        <v>1526</v>
      </c>
      <c r="D774" s="82">
        <v>1526</v>
      </c>
      <c r="E774" s="119">
        <f t="shared" ref="E774:E836" si="12">D774/C774*100</f>
        <v>100</v>
      </c>
    </row>
    <row r="775" spans="1:5" ht="24.95" customHeight="1">
      <c r="A775" s="98" t="s">
        <v>986</v>
      </c>
      <c r="B775" s="82">
        <v>10</v>
      </c>
      <c r="C775" s="82">
        <v>406</v>
      </c>
      <c r="D775" s="82">
        <v>406</v>
      </c>
      <c r="E775" s="119">
        <f t="shared" si="12"/>
        <v>100</v>
      </c>
    </row>
    <row r="776" spans="1:5" ht="24.95" customHeight="1">
      <c r="A776" s="99" t="s">
        <v>987</v>
      </c>
      <c r="B776" s="82"/>
      <c r="C776" s="82">
        <v>0</v>
      </c>
      <c r="D776" s="82">
        <v>0</v>
      </c>
      <c r="E776" s="119"/>
    </row>
    <row r="777" spans="1:5" ht="24.95" customHeight="1">
      <c r="A777" s="99" t="s">
        <v>988</v>
      </c>
      <c r="B777" s="82">
        <v>10</v>
      </c>
      <c r="C777" s="82">
        <v>406</v>
      </c>
      <c r="D777" s="82">
        <v>406</v>
      </c>
      <c r="E777" s="119">
        <f t="shared" si="12"/>
        <v>100</v>
      </c>
    </row>
    <row r="778" spans="1:5" ht="24.95" customHeight="1">
      <c r="A778" s="99" t="s">
        <v>989</v>
      </c>
      <c r="B778" s="82"/>
      <c r="C778" s="82">
        <v>0</v>
      </c>
      <c r="D778" s="82">
        <v>0</v>
      </c>
      <c r="E778" s="119"/>
    </row>
    <row r="779" spans="1:5" ht="24.95" customHeight="1">
      <c r="A779" s="99" t="s">
        <v>990</v>
      </c>
      <c r="B779" s="82"/>
      <c r="C779" s="82">
        <v>0</v>
      </c>
      <c r="D779" s="82">
        <v>0</v>
      </c>
      <c r="E779" s="119"/>
    </row>
    <row r="780" spans="1:5" ht="24.95" customHeight="1">
      <c r="A780" s="99" t="s">
        <v>991</v>
      </c>
      <c r="B780" s="82"/>
      <c r="C780" s="82">
        <v>0</v>
      </c>
      <c r="D780" s="82">
        <v>0</v>
      </c>
      <c r="E780" s="119"/>
    </row>
    <row r="781" spans="1:5" ht="24.95" customHeight="1">
      <c r="A781" s="98" t="s">
        <v>992</v>
      </c>
      <c r="B781" s="82">
        <v>638</v>
      </c>
      <c r="C781" s="82">
        <v>1184</v>
      </c>
      <c r="D781" s="82">
        <v>1184</v>
      </c>
      <c r="E781" s="119">
        <f t="shared" si="12"/>
        <v>100</v>
      </c>
    </row>
    <row r="782" spans="1:5" ht="24.95" customHeight="1">
      <c r="A782" s="99" t="s">
        <v>993</v>
      </c>
      <c r="B782" s="82"/>
      <c r="C782" s="82">
        <v>0</v>
      </c>
      <c r="D782" s="82">
        <v>0</v>
      </c>
      <c r="E782" s="119"/>
    </row>
    <row r="783" spans="1:5" ht="24.95" customHeight="1">
      <c r="A783" s="99" t="s">
        <v>994</v>
      </c>
      <c r="B783" s="82">
        <v>638</v>
      </c>
      <c r="C783" s="82">
        <v>1084</v>
      </c>
      <c r="D783" s="82">
        <v>1084</v>
      </c>
      <c r="E783" s="119">
        <f t="shared" si="12"/>
        <v>100</v>
      </c>
    </row>
    <row r="784" spans="1:5" ht="24.95" customHeight="1">
      <c r="A784" s="99" t="s">
        <v>995</v>
      </c>
      <c r="B784" s="82"/>
      <c r="C784" s="82">
        <v>100</v>
      </c>
      <c r="D784" s="82">
        <v>100</v>
      </c>
      <c r="E784" s="119">
        <f t="shared" si="12"/>
        <v>100</v>
      </c>
    </row>
    <row r="785" spans="1:5" ht="24.95" customHeight="1">
      <c r="A785" s="99" t="s">
        <v>996</v>
      </c>
      <c r="B785" s="82"/>
      <c r="C785" s="82">
        <v>0</v>
      </c>
      <c r="D785" s="82">
        <v>0</v>
      </c>
      <c r="E785" s="119"/>
    </row>
    <row r="786" spans="1:5" ht="24.95" customHeight="1">
      <c r="A786" s="99" t="s">
        <v>997</v>
      </c>
      <c r="B786" s="82"/>
      <c r="C786" s="82">
        <v>0</v>
      </c>
      <c r="D786" s="82">
        <v>0</v>
      </c>
      <c r="E786" s="119"/>
    </row>
    <row r="787" spans="1:5" ht="24.95" customHeight="1">
      <c r="A787" s="99" t="s">
        <v>998</v>
      </c>
      <c r="B787" s="82"/>
      <c r="C787" s="82">
        <v>0</v>
      </c>
      <c r="D787" s="82">
        <v>0</v>
      </c>
      <c r="E787" s="119"/>
    </row>
    <row r="788" spans="1:5" ht="24.95" customHeight="1">
      <c r="A788" s="98" t="s">
        <v>999</v>
      </c>
      <c r="B788" s="82">
        <v>17</v>
      </c>
      <c r="C788" s="82">
        <v>0</v>
      </c>
      <c r="D788" s="82">
        <v>0</v>
      </c>
      <c r="E788" s="119"/>
    </row>
    <row r="789" spans="1:5" ht="24.95" customHeight="1">
      <c r="A789" s="99" t="s">
        <v>1000</v>
      </c>
      <c r="B789" s="82">
        <v>17</v>
      </c>
      <c r="C789" s="82">
        <v>0</v>
      </c>
      <c r="D789" s="82">
        <v>0</v>
      </c>
      <c r="E789" s="119"/>
    </row>
    <row r="790" spans="1:5" ht="24.95" customHeight="1">
      <c r="A790" s="99" t="s">
        <v>1001</v>
      </c>
      <c r="B790" s="82"/>
      <c r="C790" s="82">
        <v>0</v>
      </c>
      <c r="D790" s="82">
        <v>0</v>
      </c>
      <c r="E790" s="119"/>
    </row>
    <row r="791" spans="1:5" ht="24.95" customHeight="1">
      <c r="A791" s="99" t="s">
        <v>1002</v>
      </c>
      <c r="B791" s="82"/>
      <c r="C791" s="82">
        <v>0</v>
      </c>
      <c r="D791" s="82">
        <v>0</v>
      </c>
      <c r="E791" s="119"/>
    </row>
    <row r="792" spans="1:5" ht="24.95" customHeight="1">
      <c r="A792" s="99" t="s">
        <v>1003</v>
      </c>
      <c r="B792" s="82"/>
      <c r="C792" s="82">
        <v>0</v>
      </c>
      <c r="D792" s="82">
        <v>0</v>
      </c>
      <c r="E792" s="119"/>
    </row>
    <row r="793" spans="1:5" ht="24.95" customHeight="1">
      <c r="A793" s="99" t="s">
        <v>1004</v>
      </c>
      <c r="B793" s="82"/>
      <c r="C793" s="82">
        <v>0</v>
      </c>
      <c r="D793" s="82">
        <v>0</v>
      </c>
      <c r="E793" s="119"/>
    </row>
    <row r="794" spans="1:5" ht="24.95" customHeight="1">
      <c r="A794" s="98" t="s">
        <v>1005</v>
      </c>
      <c r="B794" s="82">
        <v>0</v>
      </c>
      <c r="C794" s="82">
        <v>0</v>
      </c>
      <c r="D794" s="82">
        <v>0</v>
      </c>
      <c r="E794" s="119"/>
    </row>
    <row r="795" spans="1:5" ht="24.95" customHeight="1">
      <c r="A795" s="99" t="s">
        <v>1006</v>
      </c>
      <c r="B795" s="82"/>
      <c r="C795" s="82">
        <v>0</v>
      </c>
      <c r="D795" s="82">
        <v>0</v>
      </c>
      <c r="E795" s="119"/>
    </row>
    <row r="796" spans="1:5" ht="24.95" customHeight="1">
      <c r="A796" s="99" t="s">
        <v>1007</v>
      </c>
      <c r="B796" s="82"/>
      <c r="C796" s="82">
        <v>0</v>
      </c>
      <c r="D796" s="82">
        <v>0</v>
      </c>
      <c r="E796" s="119"/>
    </row>
    <row r="797" spans="1:5" ht="24.95" customHeight="1">
      <c r="A797" s="98" t="s">
        <v>1008</v>
      </c>
      <c r="B797" s="82">
        <v>0</v>
      </c>
      <c r="C797" s="82">
        <v>0</v>
      </c>
      <c r="D797" s="82">
        <v>0</v>
      </c>
      <c r="E797" s="119"/>
    </row>
    <row r="798" spans="1:5" ht="24.95" customHeight="1">
      <c r="A798" s="99" t="s">
        <v>1009</v>
      </c>
      <c r="B798" s="82"/>
      <c r="C798" s="82">
        <v>0</v>
      </c>
      <c r="D798" s="82">
        <v>0</v>
      </c>
      <c r="E798" s="119"/>
    </row>
    <row r="799" spans="1:5" ht="24.95" customHeight="1">
      <c r="A799" s="99" t="s">
        <v>1010</v>
      </c>
      <c r="B799" s="82"/>
      <c r="C799" s="82">
        <v>0</v>
      </c>
      <c r="D799" s="82">
        <v>0</v>
      </c>
      <c r="E799" s="119"/>
    </row>
    <row r="800" spans="1:5" ht="24.95" customHeight="1">
      <c r="A800" s="98" t="s">
        <v>1011</v>
      </c>
      <c r="B800" s="82">
        <v>0</v>
      </c>
      <c r="C800" s="82">
        <v>0</v>
      </c>
      <c r="D800" s="82">
        <v>0</v>
      </c>
      <c r="E800" s="119"/>
    </row>
    <row r="801" spans="1:5" ht="24.95" customHeight="1">
      <c r="A801" s="99" t="s">
        <v>1012</v>
      </c>
      <c r="B801" s="82"/>
      <c r="C801" s="82">
        <v>0</v>
      </c>
      <c r="D801" s="82">
        <v>0</v>
      </c>
      <c r="E801" s="119"/>
    </row>
    <row r="802" spans="1:5" ht="24.95" customHeight="1">
      <c r="A802" s="98" t="s">
        <v>1013</v>
      </c>
      <c r="B802" s="82">
        <v>0</v>
      </c>
      <c r="C802" s="82">
        <v>63</v>
      </c>
      <c r="D802" s="82">
        <v>63</v>
      </c>
      <c r="E802" s="119">
        <f t="shared" si="12"/>
        <v>100</v>
      </c>
    </row>
    <row r="803" spans="1:5" ht="24.95" customHeight="1">
      <c r="A803" s="99" t="s">
        <v>1014</v>
      </c>
      <c r="B803" s="82"/>
      <c r="C803" s="82">
        <v>63</v>
      </c>
      <c r="D803" s="82">
        <v>63</v>
      </c>
      <c r="E803" s="119">
        <f t="shared" si="12"/>
        <v>100</v>
      </c>
    </row>
    <row r="804" spans="1:5" ht="24.95" customHeight="1">
      <c r="A804" s="98" t="s">
        <v>1015</v>
      </c>
      <c r="B804" s="82">
        <v>0</v>
      </c>
      <c r="C804" s="82">
        <v>50</v>
      </c>
      <c r="D804" s="82">
        <v>50</v>
      </c>
      <c r="E804" s="119">
        <f t="shared" si="12"/>
        <v>100</v>
      </c>
    </row>
    <row r="805" spans="1:5" ht="24.95" customHeight="1">
      <c r="A805" s="99" t="s">
        <v>1016</v>
      </c>
      <c r="B805" s="82"/>
      <c r="C805" s="82">
        <v>50</v>
      </c>
      <c r="D805" s="82">
        <v>50</v>
      </c>
      <c r="E805" s="119">
        <f t="shared" si="12"/>
        <v>100</v>
      </c>
    </row>
    <row r="806" spans="1:5" ht="24.95" customHeight="1">
      <c r="A806" s="99" t="s">
        <v>1017</v>
      </c>
      <c r="B806" s="82"/>
      <c r="C806" s="82">
        <v>0</v>
      </c>
      <c r="D806" s="82">
        <v>0</v>
      </c>
      <c r="E806" s="119"/>
    </row>
    <row r="807" spans="1:5" ht="24.95" customHeight="1">
      <c r="A807" s="99" t="s">
        <v>1018</v>
      </c>
      <c r="B807" s="82"/>
      <c r="C807" s="82">
        <v>0</v>
      </c>
      <c r="D807" s="82">
        <v>0</v>
      </c>
      <c r="E807" s="119"/>
    </row>
    <row r="808" spans="1:5" ht="24.95" customHeight="1">
      <c r="A808" s="99" t="s">
        <v>1019</v>
      </c>
      <c r="B808" s="82"/>
      <c r="C808" s="82">
        <v>0</v>
      </c>
      <c r="D808" s="82">
        <v>0</v>
      </c>
      <c r="E808" s="119"/>
    </row>
    <row r="809" spans="1:5" ht="24.95" customHeight="1">
      <c r="A809" s="99" t="s">
        <v>1020</v>
      </c>
      <c r="B809" s="82"/>
      <c r="C809" s="82">
        <v>0</v>
      </c>
      <c r="D809" s="82">
        <v>0</v>
      </c>
      <c r="E809" s="119"/>
    </row>
    <row r="810" spans="1:5" ht="24.95" customHeight="1">
      <c r="A810" s="98" t="s">
        <v>1021</v>
      </c>
      <c r="B810" s="82">
        <v>0</v>
      </c>
      <c r="C810" s="82">
        <v>0</v>
      </c>
      <c r="D810" s="82">
        <v>0</v>
      </c>
      <c r="E810" s="119"/>
    </row>
    <row r="811" spans="1:5" ht="24.95" customHeight="1">
      <c r="A811" s="99" t="s">
        <v>1022</v>
      </c>
      <c r="B811" s="82"/>
      <c r="C811" s="82">
        <v>0</v>
      </c>
      <c r="D811" s="82">
        <v>0</v>
      </c>
      <c r="E811" s="119"/>
    </row>
    <row r="812" spans="1:5" ht="24.95" customHeight="1">
      <c r="A812" s="98" t="s">
        <v>1023</v>
      </c>
      <c r="B812" s="82">
        <v>0</v>
      </c>
      <c r="C812" s="82">
        <v>0</v>
      </c>
      <c r="D812" s="82">
        <v>0</v>
      </c>
      <c r="E812" s="119"/>
    </row>
    <row r="813" spans="1:5" ht="24.95" customHeight="1">
      <c r="A813" s="99" t="s">
        <v>1024</v>
      </c>
      <c r="B813" s="82"/>
      <c r="C813" s="82">
        <v>0</v>
      </c>
      <c r="D813" s="82">
        <v>0</v>
      </c>
      <c r="E813" s="119"/>
    </row>
    <row r="814" spans="1:5" ht="24.95" customHeight="1">
      <c r="A814" s="98" t="s">
        <v>1025</v>
      </c>
      <c r="B814" s="82">
        <v>0</v>
      </c>
      <c r="C814" s="82">
        <v>0</v>
      </c>
      <c r="D814" s="82">
        <v>0</v>
      </c>
      <c r="E814" s="119"/>
    </row>
    <row r="815" spans="1:5" ht="24.95" customHeight="1">
      <c r="A815" s="99" t="s">
        <v>422</v>
      </c>
      <c r="B815" s="82"/>
      <c r="C815" s="82">
        <v>0</v>
      </c>
      <c r="D815" s="82">
        <v>0</v>
      </c>
      <c r="E815" s="119"/>
    </row>
    <row r="816" spans="1:5" ht="24.95" customHeight="1">
      <c r="A816" s="99" t="s">
        <v>423</v>
      </c>
      <c r="B816" s="82"/>
      <c r="C816" s="82">
        <v>0</v>
      </c>
      <c r="D816" s="82">
        <v>0</v>
      </c>
      <c r="E816" s="119"/>
    </row>
    <row r="817" spans="1:5" ht="24.95" customHeight="1">
      <c r="A817" s="99" t="s">
        <v>424</v>
      </c>
      <c r="B817" s="82"/>
      <c r="C817" s="82">
        <v>0</v>
      </c>
      <c r="D817" s="82">
        <v>0</v>
      </c>
      <c r="E817" s="119"/>
    </row>
    <row r="818" spans="1:5" ht="24.95" customHeight="1">
      <c r="A818" s="99" t="s">
        <v>1026</v>
      </c>
      <c r="B818" s="82"/>
      <c r="C818" s="82">
        <v>0</v>
      </c>
      <c r="D818" s="82">
        <v>0</v>
      </c>
      <c r="E818" s="119"/>
    </row>
    <row r="819" spans="1:5" ht="24.95" customHeight="1">
      <c r="A819" s="99" t="s">
        <v>1027</v>
      </c>
      <c r="B819" s="82"/>
      <c r="C819" s="82">
        <v>0</v>
      </c>
      <c r="D819" s="82">
        <v>0</v>
      </c>
      <c r="E819" s="119"/>
    </row>
    <row r="820" spans="1:5" ht="24.95" customHeight="1">
      <c r="A820" s="99" t="s">
        <v>1028</v>
      </c>
      <c r="B820" s="82"/>
      <c r="C820" s="82">
        <v>0</v>
      </c>
      <c r="D820" s="82">
        <v>0</v>
      </c>
      <c r="E820" s="119"/>
    </row>
    <row r="821" spans="1:5" ht="24.95" customHeight="1">
      <c r="A821" s="99" t="s">
        <v>1029</v>
      </c>
      <c r="B821" s="82"/>
      <c r="C821" s="82">
        <v>0</v>
      </c>
      <c r="D821" s="82">
        <v>0</v>
      </c>
      <c r="E821" s="119"/>
    </row>
    <row r="822" spans="1:5" ht="24.95" customHeight="1">
      <c r="A822" s="99" t="s">
        <v>1030</v>
      </c>
      <c r="B822" s="82"/>
      <c r="C822" s="82">
        <v>0</v>
      </c>
      <c r="D822" s="82">
        <v>0</v>
      </c>
      <c r="E822" s="119"/>
    </row>
    <row r="823" spans="1:5" ht="24.95" customHeight="1">
      <c r="A823" s="99" t="s">
        <v>1031</v>
      </c>
      <c r="B823" s="82"/>
      <c r="C823" s="82">
        <v>0</v>
      </c>
      <c r="D823" s="82">
        <v>0</v>
      </c>
      <c r="E823" s="119"/>
    </row>
    <row r="824" spans="1:5" ht="24.95" customHeight="1">
      <c r="A824" s="99" t="s">
        <v>1032</v>
      </c>
      <c r="B824" s="82"/>
      <c r="C824" s="82">
        <v>0</v>
      </c>
      <c r="D824" s="82">
        <v>0</v>
      </c>
      <c r="E824" s="119"/>
    </row>
    <row r="825" spans="1:5" ht="24.95" customHeight="1">
      <c r="A825" s="99" t="s">
        <v>463</v>
      </c>
      <c r="B825" s="82"/>
      <c r="C825" s="82">
        <v>0</v>
      </c>
      <c r="D825" s="82">
        <v>0</v>
      </c>
      <c r="E825" s="119"/>
    </row>
    <row r="826" spans="1:5" ht="24.95" customHeight="1">
      <c r="A826" s="99" t="s">
        <v>1033</v>
      </c>
      <c r="B826" s="82"/>
      <c r="C826" s="82">
        <v>0</v>
      </c>
      <c r="D826" s="82">
        <v>0</v>
      </c>
      <c r="E826" s="119"/>
    </row>
    <row r="827" spans="1:5" ht="24.95" customHeight="1">
      <c r="A827" s="99" t="s">
        <v>431</v>
      </c>
      <c r="B827" s="82"/>
      <c r="C827" s="82">
        <v>0</v>
      </c>
      <c r="D827" s="82">
        <v>0</v>
      </c>
      <c r="E827" s="119"/>
    </row>
    <row r="828" spans="1:5" ht="24.95" customHeight="1">
      <c r="A828" s="99" t="s">
        <v>1034</v>
      </c>
      <c r="B828" s="82"/>
      <c r="C828" s="82">
        <v>0</v>
      </c>
      <c r="D828" s="82">
        <v>0</v>
      </c>
      <c r="E828" s="119"/>
    </row>
    <row r="829" spans="1:5" ht="24.95" customHeight="1">
      <c r="A829" s="98" t="s">
        <v>1035</v>
      </c>
      <c r="B829" s="82">
        <v>0</v>
      </c>
      <c r="C829" s="82">
        <v>4562</v>
      </c>
      <c r="D829" s="82">
        <v>2546</v>
      </c>
      <c r="E829" s="119">
        <f t="shared" si="12"/>
        <v>55.808855765015345</v>
      </c>
    </row>
    <row r="830" spans="1:5" ht="24.95" customHeight="1">
      <c r="A830" s="99" t="s">
        <v>1036</v>
      </c>
      <c r="B830" s="82"/>
      <c r="C830" s="82">
        <v>4562</v>
      </c>
      <c r="D830" s="82">
        <v>2546</v>
      </c>
      <c r="E830" s="119">
        <f t="shared" si="12"/>
        <v>55.808855765015345</v>
      </c>
    </row>
    <row r="831" spans="1:5" ht="24.95" customHeight="1">
      <c r="A831" s="98" t="s">
        <v>1037</v>
      </c>
      <c r="B831" s="82">
        <v>19953</v>
      </c>
      <c r="C831" s="82">
        <v>71136</v>
      </c>
      <c r="D831" s="82">
        <v>64768</v>
      </c>
      <c r="E831" s="119">
        <f t="shared" si="12"/>
        <v>91.048133153396321</v>
      </c>
    </row>
    <row r="832" spans="1:5" ht="24.95" customHeight="1">
      <c r="A832" s="98" t="s">
        <v>1038</v>
      </c>
      <c r="B832" s="82">
        <v>11156</v>
      </c>
      <c r="C832" s="82">
        <v>8089</v>
      </c>
      <c r="D832" s="82">
        <v>8089</v>
      </c>
      <c r="E832" s="119">
        <f t="shared" si="12"/>
        <v>100</v>
      </c>
    </row>
    <row r="833" spans="1:5" ht="24.95" customHeight="1">
      <c r="A833" s="99" t="s">
        <v>422</v>
      </c>
      <c r="B833" s="82">
        <v>5523</v>
      </c>
      <c r="C833" s="82">
        <v>4290</v>
      </c>
      <c r="D833" s="82">
        <v>4290</v>
      </c>
      <c r="E833" s="119">
        <f t="shared" si="12"/>
        <v>100</v>
      </c>
    </row>
    <row r="834" spans="1:5" ht="24.95" customHeight="1">
      <c r="A834" s="99" t="s">
        <v>423</v>
      </c>
      <c r="B834" s="82">
        <v>303</v>
      </c>
      <c r="C834" s="82">
        <v>397</v>
      </c>
      <c r="D834" s="82">
        <v>397</v>
      </c>
      <c r="E834" s="119">
        <f t="shared" si="12"/>
        <v>100</v>
      </c>
    </row>
    <row r="835" spans="1:5" ht="24.95" customHeight="1">
      <c r="A835" s="99" t="s">
        <v>424</v>
      </c>
      <c r="B835" s="82"/>
      <c r="C835" s="82">
        <v>0</v>
      </c>
      <c r="D835" s="82">
        <v>0</v>
      </c>
      <c r="E835" s="119"/>
    </row>
    <row r="836" spans="1:5" ht="24.95" customHeight="1">
      <c r="A836" s="99" t="s">
        <v>1039</v>
      </c>
      <c r="B836" s="82">
        <v>269</v>
      </c>
      <c r="C836" s="82">
        <v>341</v>
      </c>
      <c r="D836" s="82">
        <v>341</v>
      </c>
      <c r="E836" s="119">
        <f t="shared" si="12"/>
        <v>100</v>
      </c>
    </row>
    <row r="837" spans="1:5" ht="24.95" customHeight="1">
      <c r="A837" s="99" t="s">
        <v>1040</v>
      </c>
      <c r="B837" s="82">
        <v>282</v>
      </c>
      <c r="C837" s="82">
        <v>272</v>
      </c>
      <c r="D837" s="82">
        <v>272</v>
      </c>
      <c r="E837" s="119">
        <f t="shared" ref="E837:E900" si="13">D837/C837*100</f>
        <v>100</v>
      </c>
    </row>
    <row r="838" spans="1:5" ht="24.95" customHeight="1">
      <c r="A838" s="99" t="s">
        <v>1041</v>
      </c>
      <c r="B838" s="82"/>
      <c r="C838" s="82">
        <v>0</v>
      </c>
      <c r="D838" s="82">
        <v>0</v>
      </c>
      <c r="E838" s="119"/>
    </row>
    <row r="839" spans="1:5" ht="24.95" customHeight="1">
      <c r="A839" s="99" t="s">
        <v>1042</v>
      </c>
      <c r="B839" s="82"/>
      <c r="C839" s="82">
        <v>0</v>
      </c>
      <c r="D839" s="82">
        <v>0</v>
      </c>
      <c r="E839" s="119"/>
    </row>
    <row r="840" spans="1:5" ht="24.95" customHeight="1">
      <c r="A840" s="99" t="s">
        <v>1043</v>
      </c>
      <c r="B840" s="82"/>
      <c r="C840" s="82">
        <v>0</v>
      </c>
      <c r="D840" s="82">
        <v>0</v>
      </c>
      <c r="E840" s="119"/>
    </row>
    <row r="841" spans="1:5" ht="24.95" customHeight="1">
      <c r="A841" s="99" t="s">
        <v>1044</v>
      </c>
      <c r="B841" s="82"/>
      <c r="C841" s="82">
        <v>0</v>
      </c>
      <c r="D841" s="82">
        <v>0</v>
      </c>
      <c r="E841" s="119"/>
    </row>
    <row r="842" spans="1:5" ht="24.95" customHeight="1">
      <c r="A842" s="99" t="s">
        <v>1045</v>
      </c>
      <c r="B842" s="82">
        <v>4779</v>
      </c>
      <c r="C842" s="82">
        <v>2789</v>
      </c>
      <c r="D842" s="82">
        <v>2789</v>
      </c>
      <c r="E842" s="119">
        <f t="shared" si="13"/>
        <v>100</v>
      </c>
    </row>
    <row r="843" spans="1:5" ht="24.95" customHeight="1">
      <c r="A843" s="98" t="s">
        <v>1046</v>
      </c>
      <c r="B843" s="82">
        <v>360</v>
      </c>
      <c r="C843" s="82">
        <v>447</v>
      </c>
      <c r="D843" s="82">
        <v>447</v>
      </c>
      <c r="E843" s="119">
        <f t="shared" si="13"/>
        <v>100</v>
      </c>
    </row>
    <row r="844" spans="1:5" ht="24.95" customHeight="1">
      <c r="A844" s="99" t="s">
        <v>1047</v>
      </c>
      <c r="B844" s="82">
        <v>360</v>
      </c>
      <c r="C844" s="82">
        <v>447</v>
      </c>
      <c r="D844" s="82">
        <v>447</v>
      </c>
      <c r="E844" s="119">
        <f t="shared" si="13"/>
        <v>100</v>
      </c>
    </row>
    <row r="845" spans="1:5" ht="24.95" customHeight="1">
      <c r="A845" s="98" t="s">
        <v>1048</v>
      </c>
      <c r="B845" s="82">
        <v>3006</v>
      </c>
      <c r="C845" s="82">
        <v>11666</v>
      </c>
      <c r="D845" s="82">
        <v>11419</v>
      </c>
      <c r="E845" s="119">
        <f t="shared" si="13"/>
        <v>97.882736156351797</v>
      </c>
    </row>
    <row r="846" spans="1:5" ht="24.95" customHeight="1">
      <c r="A846" s="99" t="s">
        <v>1049</v>
      </c>
      <c r="B846" s="82"/>
      <c r="C846" s="82">
        <v>0</v>
      </c>
      <c r="D846" s="82">
        <v>0</v>
      </c>
      <c r="E846" s="119"/>
    </row>
    <row r="847" spans="1:5" ht="24.95" customHeight="1">
      <c r="A847" s="99" t="s">
        <v>1050</v>
      </c>
      <c r="B847" s="82">
        <v>3006</v>
      </c>
      <c r="C847" s="82">
        <v>11666</v>
      </c>
      <c r="D847" s="82">
        <v>11419</v>
      </c>
      <c r="E847" s="119">
        <f t="shared" si="13"/>
        <v>97.882736156351797</v>
      </c>
    </row>
    <row r="848" spans="1:5" ht="24.95" customHeight="1">
      <c r="A848" s="98" t="s">
        <v>1051</v>
      </c>
      <c r="B848" s="82">
        <v>5134</v>
      </c>
      <c r="C848" s="82">
        <v>6003</v>
      </c>
      <c r="D848" s="82">
        <v>6003</v>
      </c>
      <c r="E848" s="119">
        <f t="shared" si="13"/>
        <v>100</v>
      </c>
    </row>
    <row r="849" spans="1:5" ht="24.95" customHeight="1">
      <c r="A849" s="99" t="s">
        <v>1052</v>
      </c>
      <c r="B849" s="82">
        <v>5134</v>
      </c>
      <c r="C849" s="82">
        <v>6003</v>
      </c>
      <c r="D849" s="82">
        <v>6003</v>
      </c>
      <c r="E849" s="119">
        <f t="shared" si="13"/>
        <v>100</v>
      </c>
    </row>
    <row r="850" spans="1:5" ht="24.95" customHeight="1">
      <c r="A850" s="98" t="s">
        <v>1053</v>
      </c>
      <c r="B850" s="82">
        <v>257</v>
      </c>
      <c r="C850" s="82">
        <v>245</v>
      </c>
      <c r="D850" s="82">
        <v>245</v>
      </c>
      <c r="E850" s="119">
        <f t="shared" si="13"/>
        <v>100</v>
      </c>
    </row>
    <row r="851" spans="1:5" ht="24.95" customHeight="1">
      <c r="A851" s="99" t="s">
        <v>1054</v>
      </c>
      <c r="B851" s="82">
        <v>257</v>
      </c>
      <c r="C851" s="82">
        <v>245</v>
      </c>
      <c r="D851" s="82">
        <v>245</v>
      </c>
      <c r="E851" s="119">
        <f t="shared" si="13"/>
        <v>100</v>
      </c>
    </row>
    <row r="852" spans="1:5" ht="24.95" customHeight="1">
      <c r="A852" s="98" t="s">
        <v>1055</v>
      </c>
      <c r="B852" s="82">
        <v>40</v>
      </c>
      <c r="C852" s="82">
        <v>44686</v>
      </c>
      <c r="D852" s="82">
        <v>38565</v>
      </c>
      <c r="E852" s="119">
        <f t="shared" si="13"/>
        <v>86.302197556281612</v>
      </c>
    </row>
    <row r="853" spans="1:5" ht="24.95" customHeight="1">
      <c r="A853" s="99" t="s">
        <v>1056</v>
      </c>
      <c r="B853" s="82">
        <v>40</v>
      </c>
      <c r="C853" s="82">
        <v>44686</v>
      </c>
      <c r="D853" s="82">
        <v>38565</v>
      </c>
      <c r="E853" s="119">
        <f t="shared" si="13"/>
        <v>86.302197556281612</v>
      </c>
    </row>
    <row r="854" spans="1:5" ht="24.95" customHeight="1">
      <c r="A854" s="98" t="s">
        <v>1057</v>
      </c>
      <c r="B854" s="82">
        <v>14225</v>
      </c>
      <c r="C854" s="82">
        <v>23566</v>
      </c>
      <c r="D854" s="82">
        <v>22350</v>
      </c>
      <c r="E854" s="119">
        <f t="shared" si="13"/>
        <v>94.840023763048464</v>
      </c>
    </row>
    <row r="855" spans="1:5" ht="24.95" customHeight="1">
      <c r="A855" s="98" t="s">
        <v>1058</v>
      </c>
      <c r="B855" s="82">
        <v>3281</v>
      </c>
      <c r="C855" s="82">
        <v>4230</v>
      </c>
      <c r="D855" s="82">
        <v>4199</v>
      </c>
      <c r="E855" s="119">
        <f t="shared" si="13"/>
        <v>99.267139479905438</v>
      </c>
    </row>
    <row r="856" spans="1:5" ht="24.95" customHeight="1">
      <c r="A856" s="99" t="s">
        <v>422</v>
      </c>
      <c r="B856" s="82">
        <v>1461</v>
      </c>
      <c r="C856" s="82">
        <v>1515</v>
      </c>
      <c r="D856" s="82">
        <v>1515</v>
      </c>
      <c r="E856" s="119">
        <f t="shared" si="13"/>
        <v>100</v>
      </c>
    </row>
    <row r="857" spans="1:5" ht="24.95" customHeight="1">
      <c r="A857" s="99" t="s">
        <v>423</v>
      </c>
      <c r="B857" s="82">
        <v>32</v>
      </c>
      <c r="C857" s="82">
        <v>61</v>
      </c>
      <c r="D857" s="82">
        <v>61</v>
      </c>
      <c r="E857" s="119">
        <f t="shared" si="13"/>
        <v>100</v>
      </c>
    </row>
    <row r="858" spans="1:5" ht="24.95" customHeight="1">
      <c r="A858" s="99" t="s">
        <v>424</v>
      </c>
      <c r="B858" s="82"/>
      <c r="C858" s="82">
        <v>0</v>
      </c>
      <c r="D858" s="82">
        <v>0</v>
      </c>
      <c r="E858" s="119"/>
    </row>
    <row r="859" spans="1:5" ht="24.95" customHeight="1">
      <c r="A859" s="99" t="s">
        <v>431</v>
      </c>
      <c r="B859" s="82">
        <v>1162</v>
      </c>
      <c r="C859" s="82">
        <v>1202</v>
      </c>
      <c r="D859" s="82">
        <v>1202</v>
      </c>
      <c r="E859" s="119">
        <f t="shared" si="13"/>
        <v>100</v>
      </c>
    </row>
    <row r="860" spans="1:5" ht="24.95" customHeight="1">
      <c r="A860" s="99" t="s">
        <v>1059</v>
      </c>
      <c r="B860" s="82"/>
      <c r="C860" s="82">
        <v>0</v>
      </c>
      <c r="D860" s="82">
        <v>0</v>
      </c>
      <c r="E860" s="119"/>
    </row>
    <row r="861" spans="1:5" ht="24.95" customHeight="1">
      <c r="A861" s="99" t="s">
        <v>1060</v>
      </c>
      <c r="B861" s="82">
        <v>49</v>
      </c>
      <c r="C861" s="82">
        <v>91</v>
      </c>
      <c r="D861" s="82">
        <v>91</v>
      </c>
      <c r="E861" s="119">
        <f t="shared" si="13"/>
        <v>100</v>
      </c>
    </row>
    <row r="862" spans="1:5" ht="24.95" customHeight="1">
      <c r="A862" s="99" t="s">
        <v>1061</v>
      </c>
      <c r="B862" s="82">
        <v>173</v>
      </c>
      <c r="C862" s="82">
        <v>102</v>
      </c>
      <c r="D862" s="82">
        <v>102</v>
      </c>
      <c r="E862" s="119">
        <f t="shared" si="13"/>
        <v>100</v>
      </c>
    </row>
    <row r="863" spans="1:5" ht="24.95" customHeight="1">
      <c r="A863" s="99" t="s">
        <v>1062</v>
      </c>
      <c r="B863" s="82">
        <v>40</v>
      </c>
      <c r="C863" s="82">
        <v>20</v>
      </c>
      <c r="D863" s="82">
        <v>20</v>
      </c>
      <c r="E863" s="119">
        <f t="shared" si="13"/>
        <v>100</v>
      </c>
    </row>
    <row r="864" spans="1:5" ht="24.95" customHeight="1">
      <c r="A864" s="99" t="s">
        <v>1063</v>
      </c>
      <c r="B864" s="82"/>
      <c r="C864" s="82">
        <v>0</v>
      </c>
      <c r="D864" s="82">
        <v>0</v>
      </c>
      <c r="E864" s="119"/>
    </row>
    <row r="865" spans="1:5" ht="24.95" customHeight="1">
      <c r="A865" s="99" t="s">
        <v>1064</v>
      </c>
      <c r="B865" s="82"/>
      <c r="C865" s="82">
        <v>0</v>
      </c>
      <c r="D865" s="82">
        <v>0</v>
      </c>
      <c r="E865" s="119"/>
    </row>
    <row r="866" spans="1:5" ht="24.95" customHeight="1">
      <c r="A866" s="99" t="s">
        <v>1065</v>
      </c>
      <c r="B866" s="82"/>
      <c r="C866" s="82">
        <v>0</v>
      </c>
      <c r="D866" s="82">
        <v>0</v>
      </c>
      <c r="E866" s="119"/>
    </row>
    <row r="867" spans="1:5" ht="24.95" customHeight="1">
      <c r="A867" s="99" t="s">
        <v>1066</v>
      </c>
      <c r="B867" s="82"/>
      <c r="C867" s="82">
        <v>0</v>
      </c>
      <c r="D867" s="82">
        <v>0</v>
      </c>
      <c r="E867" s="119"/>
    </row>
    <row r="868" spans="1:5" ht="24.95" customHeight="1">
      <c r="A868" s="99" t="s">
        <v>1067</v>
      </c>
      <c r="B868" s="82">
        <v>5</v>
      </c>
      <c r="C868" s="82">
        <v>84</v>
      </c>
      <c r="D868" s="82">
        <v>84</v>
      </c>
      <c r="E868" s="119">
        <f t="shared" si="13"/>
        <v>100</v>
      </c>
    </row>
    <row r="869" spans="1:5" ht="24.95" customHeight="1">
      <c r="A869" s="99" t="s">
        <v>1068</v>
      </c>
      <c r="B869" s="82"/>
      <c r="C869" s="82">
        <v>0</v>
      </c>
      <c r="D869" s="82">
        <v>0</v>
      </c>
      <c r="E869" s="119"/>
    </row>
    <row r="870" spans="1:5" ht="24.95" customHeight="1">
      <c r="A870" s="99" t="s">
        <v>1069</v>
      </c>
      <c r="B870" s="82"/>
      <c r="C870" s="82">
        <v>0</v>
      </c>
      <c r="D870" s="82">
        <v>0</v>
      </c>
      <c r="E870" s="119"/>
    </row>
    <row r="871" spans="1:5" ht="24.95" customHeight="1">
      <c r="A871" s="99" t="s">
        <v>1070</v>
      </c>
      <c r="B871" s="82"/>
      <c r="C871" s="82">
        <v>0</v>
      </c>
      <c r="D871" s="82">
        <v>0</v>
      </c>
      <c r="E871" s="119"/>
    </row>
    <row r="872" spans="1:5" ht="24.95" customHeight="1">
      <c r="A872" s="99" t="s">
        <v>1071</v>
      </c>
      <c r="B872" s="82">
        <v>74</v>
      </c>
      <c r="C872" s="82">
        <v>57</v>
      </c>
      <c r="D872" s="82">
        <v>57</v>
      </c>
      <c r="E872" s="119">
        <f t="shared" si="13"/>
        <v>100</v>
      </c>
    </row>
    <row r="873" spans="1:5" ht="24.95" customHeight="1">
      <c r="A873" s="99" t="s">
        <v>1072</v>
      </c>
      <c r="B873" s="82">
        <v>19</v>
      </c>
      <c r="C873" s="82">
        <v>19</v>
      </c>
      <c r="D873" s="82">
        <v>19</v>
      </c>
      <c r="E873" s="119">
        <f t="shared" si="13"/>
        <v>100</v>
      </c>
    </row>
    <row r="874" spans="1:5" ht="24.95" customHeight="1">
      <c r="A874" s="99" t="s">
        <v>1073</v>
      </c>
      <c r="B874" s="82"/>
      <c r="C874" s="82">
        <v>0</v>
      </c>
      <c r="D874" s="82">
        <v>0</v>
      </c>
      <c r="E874" s="119"/>
    </row>
    <row r="875" spans="1:5" ht="24.95" customHeight="1">
      <c r="A875" s="99" t="s">
        <v>1074</v>
      </c>
      <c r="B875" s="82"/>
      <c r="C875" s="82">
        <v>0</v>
      </c>
      <c r="D875" s="82">
        <v>0</v>
      </c>
      <c r="E875" s="119"/>
    </row>
    <row r="876" spans="1:5" ht="24.95" customHeight="1">
      <c r="A876" s="99" t="s">
        <v>1075</v>
      </c>
      <c r="B876" s="82"/>
      <c r="C876" s="82">
        <v>0</v>
      </c>
      <c r="D876" s="82">
        <v>0</v>
      </c>
      <c r="E876" s="119"/>
    </row>
    <row r="877" spans="1:5" ht="24.95" customHeight="1">
      <c r="A877" s="99" t="s">
        <v>1076</v>
      </c>
      <c r="B877" s="82"/>
      <c r="C877" s="82">
        <v>2</v>
      </c>
      <c r="D877" s="82">
        <v>2</v>
      </c>
      <c r="E877" s="119">
        <f t="shared" si="13"/>
        <v>100</v>
      </c>
    </row>
    <row r="878" spans="1:5" ht="24.95" customHeight="1">
      <c r="A878" s="99" t="s">
        <v>1077</v>
      </c>
      <c r="B878" s="82"/>
      <c r="C878" s="82">
        <v>0</v>
      </c>
      <c r="D878" s="82">
        <v>0</v>
      </c>
      <c r="E878" s="119"/>
    </row>
    <row r="879" spans="1:5" ht="24.95" customHeight="1">
      <c r="A879" s="99" t="s">
        <v>1078</v>
      </c>
      <c r="B879" s="82">
        <v>266</v>
      </c>
      <c r="C879" s="82">
        <v>1077</v>
      </c>
      <c r="D879" s="82">
        <v>1046</v>
      </c>
      <c r="E879" s="119">
        <f t="shared" si="13"/>
        <v>97.121634168987924</v>
      </c>
    </row>
    <row r="880" spans="1:5" ht="24.95" customHeight="1">
      <c r="A880" s="98" t="s">
        <v>1079</v>
      </c>
      <c r="B880" s="82">
        <v>5903</v>
      </c>
      <c r="C880" s="82">
        <v>9013</v>
      </c>
      <c r="D880" s="82">
        <v>9013</v>
      </c>
      <c r="E880" s="119">
        <f t="shared" si="13"/>
        <v>100</v>
      </c>
    </row>
    <row r="881" spans="1:5" ht="24.95" customHeight="1">
      <c r="A881" s="99" t="s">
        <v>422</v>
      </c>
      <c r="B881" s="82">
        <v>2224</v>
      </c>
      <c r="C881" s="82">
        <v>2209</v>
      </c>
      <c r="D881" s="82">
        <v>2209</v>
      </c>
      <c r="E881" s="119">
        <f t="shared" si="13"/>
        <v>100</v>
      </c>
    </row>
    <row r="882" spans="1:5" ht="24.95" customHeight="1">
      <c r="A882" s="99" t="s">
        <v>423</v>
      </c>
      <c r="B882" s="82"/>
      <c r="C882" s="82">
        <v>30</v>
      </c>
      <c r="D882" s="82">
        <v>30</v>
      </c>
      <c r="E882" s="119">
        <f t="shared" si="13"/>
        <v>100</v>
      </c>
    </row>
    <row r="883" spans="1:5" ht="24.95" customHeight="1">
      <c r="A883" s="99" t="s">
        <v>424</v>
      </c>
      <c r="B883" s="82"/>
      <c r="C883" s="82">
        <v>0</v>
      </c>
      <c r="D883" s="82">
        <v>0</v>
      </c>
      <c r="E883" s="119"/>
    </row>
    <row r="884" spans="1:5" ht="24.95" customHeight="1">
      <c r="A884" s="99" t="s">
        <v>1080</v>
      </c>
      <c r="B884" s="82">
        <v>2710</v>
      </c>
      <c r="C884" s="82">
        <v>2571</v>
      </c>
      <c r="D884" s="82">
        <v>2571</v>
      </c>
      <c r="E884" s="119">
        <f t="shared" si="13"/>
        <v>100</v>
      </c>
    </row>
    <row r="885" spans="1:5" ht="24.95" customHeight="1">
      <c r="A885" s="99" t="s">
        <v>1081</v>
      </c>
      <c r="B885" s="82"/>
      <c r="C885" s="82">
        <v>597</v>
      </c>
      <c r="D885" s="82">
        <v>597</v>
      </c>
      <c r="E885" s="119">
        <f t="shared" si="13"/>
        <v>100</v>
      </c>
    </row>
    <row r="886" spans="1:5" ht="24.95" customHeight="1">
      <c r="A886" s="99" t="s">
        <v>1082</v>
      </c>
      <c r="B886" s="82"/>
      <c r="C886" s="82">
        <v>80</v>
      </c>
      <c r="D886" s="82">
        <v>80</v>
      </c>
      <c r="E886" s="119">
        <f t="shared" si="13"/>
        <v>100</v>
      </c>
    </row>
    <row r="887" spans="1:5" ht="24.95" customHeight="1">
      <c r="A887" s="99" t="s">
        <v>1083</v>
      </c>
      <c r="B887" s="82">
        <v>80</v>
      </c>
      <c r="C887" s="82">
        <v>1476</v>
      </c>
      <c r="D887" s="82">
        <v>1476</v>
      </c>
      <c r="E887" s="119">
        <f t="shared" si="13"/>
        <v>100</v>
      </c>
    </row>
    <row r="888" spans="1:5" ht="24.95" customHeight="1">
      <c r="A888" s="99" t="s">
        <v>1084</v>
      </c>
      <c r="B888" s="82">
        <v>700</v>
      </c>
      <c r="C888" s="82">
        <v>230</v>
      </c>
      <c r="D888" s="82">
        <v>230</v>
      </c>
      <c r="E888" s="119">
        <f t="shared" si="13"/>
        <v>100</v>
      </c>
    </row>
    <row r="889" spans="1:5" ht="24.95" customHeight="1">
      <c r="A889" s="99" t="s">
        <v>1085</v>
      </c>
      <c r="B889" s="82"/>
      <c r="C889" s="82">
        <v>860</v>
      </c>
      <c r="D889" s="82">
        <v>860</v>
      </c>
      <c r="E889" s="119">
        <f t="shared" si="13"/>
        <v>100</v>
      </c>
    </row>
    <row r="890" spans="1:5" ht="24.95" customHeight="1">
      <c r="A890" s="99" t="s">
        <v>1086</v>
      </c>
      <c r="B890" s="82"/>
      <c r="C890" s="82">
        <v>10</v>
      </c>
      <c r="D890" s="82">
        <v>10</v>
      </c>
      <c r="E890" s="119">
        <f t="shared" si="13"/>
        <v>100</v>
      </c>
    </row>
    <row r="891" spans="1:5" ht="24.95" customHeight="1">
      <c r="A891" s="99" t="s">
        <v>1087</v>
      </c>
      <c r="B891" s="82"/>
      <c r="C891" s="82">
        <v>0</v>
      </c>
      <c r="D891" s="82">
        <v>0</v>
      </c>
      <c r="E891" s="119"/>
    </row>
    <row r="892" spans="1:5" ht="24.95" customHeight="1">
      <c r="A892" s="99" t="s">
        <v>1088</v>
      </c>
      <c r="B892" s="82">
        <v>78</v>
      </c>
      <c r="C892" s="82">
        <v>161</v>
      </c>
      <c r="D892" s="82">
        <v>161</v>
      </c>
      <c r="E892" s="119">
        <f t="shared" si="13"/>
        <v>100</v>
      </c>
    </row>
    <row r="893" spans="1:5" ht="24.95" customHeight="1">
      <c r="A893" s="99" t="s">
        <v>1089</v>
      </c>
      <c r="B893" s="82"/>
      <c r="C893" s="82">
        <v>0</v>
      </c>
      <c r="D893" s="82">
        <v>0</v>
      </c>
      <c r="E893" s="119"/>
    </row>
    <row r="894" spans="1:5" ht="24.95" customHeight="1">
      <c r="A894" s="99" t="s">
        <v>1090</v>
      </c>
      <c r="B894" s="82"/>
      <c r="C894" s="82">
        <v>0</v>
      </c>
      <c r="D894" s="82">
        <v>0</v>
      </c>
      <c r="E894" s="119"/>
    </row>
    <row r="895" spans="1:5" ht="24.95" customHeight="1">
      <c r="A895" s="99" t="s">
        <v>1091</v>
      </c>
      <c r="B895" s="82"/>
      <c r="C895" s="82">
        <v>0</v>
      </c>
      <c r="D895" s="82">
        <v>0</v>
      </c>
      <c r="E895" s="119"/>
    </row>
    <row r="896" spans="1:5" ht="24.95" customHeight="1">
      <c r="A896" s="99" t="s">
        <v>1092</v>
      </c>
      <c r="B896" s="82"/>
      <c r="C896" s="82">
        <v>0</v>
      </c>
      <c r="D896" s="82">
        <v>0</v>
      </c>
      <c r="E896" s="119"/>
    </row>
    <row r="897" spans="1:5" ht="24.95" customHeight="1">
      <c r="A897" s="99" t="s">
        <v>1093</v>
      </c>
      <c r="B897" s="82"/>
      <c r="C897" s="82">
        <v>0</v>
      </c>
      <c r="D897" s="82">
        <v>0</v>
      </c>
      <c r="E897" s="119"/>
    </row>
    <row r="898" spans="1:5" ht="24.95" customHeight="1">
      <c r="A898" s="99" t="s">
        <v>1094</v>
      </c>
      <c r="B898" s="82"/>
      <c r="C898" s="82">
        <v>0</v>
      </c>
      <c r="D898" s="82">
        <v>0</v>
      </c>
      <c r="E898" s="119"/>
    </row>
    <row r="899" spans="1:5" ht="24.95" customHeight="1">
      <c r="A899" s="99" t="s">
        <v>1095</v>
      </c>
      <c r="B899" s="82"/>
      <c r="C899" s="82">
        <v>0</v>
      </c>
      <c r="D899" s="82">
        <v>0</v>
      </c>
      <c r="E899" s="119"/>
    </row>
    <row r="900" spans="1:5" ht="24.95" customHeight="1">
      <c r="A900" s="99" t="s">
        <v>1096</v>
      </c>
      <c r="B900" s="82">
        <v>80</v>
      </c>
      <c r="C900" s="82">
        <v>92</v>
      </c>
      <c r="D900" s="82">
        <v>92</v>
      </c>
      <c r="E900" s="119">
        <f t="shared" si="13"/>
        <v>100</v>
      </c>
    </row>
    <row r="901" spans="1:5" ht="24.95" customHeight="1">
      <c r="A901" s="99" t="s">
        <v>1097</v>
      </c>
      <c r="B901" s="82"/>
      <c r="C901" s="82">
        <v>0</v>
      </c>
      <c r="D901" s="82">
        <v>0</v>
      </c>
      <c r="E901" s="119"/>
    </row>
    <row r="902" spans="1:5" ht="24.95" customHeight="1">
      <c r="A902" s="99" t="s">
        <v>1098</v>
      </c>
      <c r="B902" s="82"/>
      <c r="C902" s="82">
        <v>0</v>
      </c>
      <c r="D902" s="82">
        <v>0</v>
      </c>
      <c r="E902" s="119"/>
    </row>
    <row r="903" spans="1:5" ht="24.95" customHeight="1">
      <c r="A903" s="99" t="s">
        <v>1099</v>
      </c>
      <c r="B903" s="82"/>
      <c r="C903" s="82">
        <v>0</v>
      </c>
      <c r="D903" s="82">
        <v>0</v>
      </c>
      <c r="E903" s="119"/>
    </row>
    <row r="904" spans="1:5" ht="24.95" customHeight="1">
      <c r="A904" s="99" t="s">
        <v>1100</v>
      </c>
      <c r="B904" s="82">
        <v>31</v>
      </c>
      <c r="C904" s="82">
        <v>697</v>
      </c>
      <c r="D904" s="82">
        <v>697</v>
      </c>
      <c r="E904" s="119">
        <f t="shared" ref="E904:E963" si="14">D904/C904*100</f>
        <v>100</v>
      </c>
    </row>
    <row r="905" spans="1:5" ht="24.95" customHeight="1">
      <c r="A905" s="98" t="s">
        <v>1101</v>
      </c>
      <c r="B905" s="82">
        <v>1677</v>
      </c>
      <c r="C905" s="82">
        <v>3660</v>
      </c>
      <c r="D905" s="82">
        <v>3552</v>
      </c>
      <c r="E905" s="119">
        <f t="shared" si="14"/>
        <v>97.049180327868854</v>
      </c>
    </row>
    <row r="906" spans="1:5" ht="24.95" customHeight="1">
      <c r="A906" s="99" t="s">
        <v>422</v>
      </c>
      <c r="B906" s="82">
        <v>840</v>
      </c>
      <c r="C906" s="82">
        <v>807</v>
      </c>
      <c r="D906" s="82">
        <v>807</v>
      </c>
      <c r="E906" s="119">
        <f t="shared" si="14"/>
        <v>100</v>
      </c>
    </row>
    <row r="907" spans="1:5" ht="24.95" customHeight="1">
      <c r="A907" s="99" t="s">
        <v>423</v>
      </c>
      <c r="B907" s="82"/>
      <c r="C907" s="82">
        <v>20</v>
      </c>
      <c r="D907" s="82">
        <v>20</v>
      </c>
      <c r="E907" s="119">
        <f t="shared" si="14"/>
        <v>100</v>
      </c>
    </row>
    <row r="908" spans="1:5" ht="24.95" customHeight="1">
      <c r="A908" s="99" t="s">
        <v>424</v>
      </c>
      <c r="B908" s="82"/>
      <c r="C908" s="82">
        <v>0</v>
      </c>
      <c r="D908" s="82">
        <v>0</v>
      </c>
      <c r="E908" s="119"/>
    </row>
    <row r="909" spans="1:5" ht="24.95" customHeight="1">
      <c r="A909" s="99" t="s">
        <v>1102</v>
      </c>
      <c r="B909" s="82"/>
      <c r="C909" s="82">
        <v>0</v>
      </c>
      <c r="D909" s="82">
        <v>0</v>
      </c>
      <c r="E909" s="119"/>
    </row>
    <row r="910" spans="1:5" ht="24.95" customHeight="1">
      <c r="A910" s="99" t="s">
        <v>1103</v>
      </c>
      <c r="B910" s="82"/>
      <c r="C910" s="82">
        <v>0</v>
      </c>
      <c r="D910" s="82">
        <v>0</v>
      </c>
      <c r="E910" s="119"/>
    </row>
    <row r="911" spans="1:5" ht="24.95" customHeight="1">
      <c r="A911" s="99" t="s">
        <v>1104</v>
      </c>
      <c r="B911" s="82">
        <v>364</v>
      </c>
      <c r="C911" s="82">
        <v>412</v>
      </c>
      <c r="D911" s="82">
        <v>412</v>
      </c>
      <c r="E911" s="119">
        <f t="shared" si="14"/>
        <v>100</v>
      </c>
    </row>
    <row r="912" spans="1:5" ht="24.95" customHeight="1">
      <c r="A912" s="99" t="s">
        <v>1105</v>
      </c>
      <c r="B912" s="82"/>
      <c r="C912" s="82">
        <v>0</v>
      </c>
      <c r="D912" s="82">
        <v>0</v>
      </c>
      <c r="E912" s="119"/>
    </row>
    <row r="913" spans="1:5" ht="24.95" customHeight="1">
      <c r="A913" s="99" t="s">
        <v>1106</v>
      </c>
      <c r="B913" s="82"/>
      <c r="C913" s="82">
        <v>0</v>
      </c>
      <c r="D913" s="82">
        <v>0</v>
      </c>
      <c r="E913" s="119"/>
    </row>
    <row r="914" spans="1:5" ht="24.95" customHeight="1">
      <c r="A914" s="99" t="s">
        <v>1107</v>
      </c>
      <c r="B914" s="82"/>
      <c r="C914" s="82">
        <v>0</v>
      </c>
      <c r="D914" s="82">
        <v>0</v>
      </c>
      <c r="E914" s="119"/>
    </row>
    <row r="915" spans="1:5" ht="24.95" customHeight="1">
      <c r="A915" s="99" t="s">
        <v>1108</v>
      </c>
      <c r="B915" s="82">
        <v>159</v>
      </c>
      <c r="C915" s="82">
        <v>153</v>
      </c>
      <c r="D915" s="82">
        <v>153</v>
      </c>
      <c r="E915" s="119">
        <f t="shared" si="14"/>
        <v>100</v>
      </c>
    </row>
    <row r="916" spans="1:5" ht="24.95" customHeight="1">
      <c r="A916" s="99" t="s">
        <v>1109</v>
      </c>
      <c r="B916" s="82">
        <v>91</v>
      </c>
      <c r="C916" s="82">
        <v>81</v>
      </c>
      <c r="D916" s="82">
        <v>81</v>
      </c>
      <c r="E916" s="119">
        <f t="shared" si="14"/>
        <v>100</v>
      </c>
    </row>
    <row r="917" spans="1:5" ht="24.95" customHeight="1">
      <c r="A917" s="99" t="s">
        <v>1110</v>
      </c>
      <c r="B917" s="82">
        <v>10</v>
      </c>
      <c r="C917" s="82">
        <v>0</v>
      </c>
      <c r="D917" s="82">
        <v>0</v>
      </c>
      <c r="E917" s="119"/>
    </row>
    <row r="918" spans="1:5" ht="24.95" customHeight="1">
      <c r="A918" s="99" t="s">
        <v>1111</v>
      </c>
      <c r="B918" s="82"/>
      <c r="C918" s="82">
        <v>0</v>
      </c>
      <c r="D918" s="82">
        <v>0</v>
      </c>
      <c r="E918" s="119"/>
    </row>
    <row r="919" spans="1:5" ht="24.95" customHeight="1">
      <c r="A919" s="99" t="s">
        <v>1112</v>
      </c>
      <c r="B919" s="82"/>
      <c r="C919" s="82">
        <v>39</v>
      </c>
      <c r="D919" s="82">
        <v>39</v>
      </c>
      <c r="E919" s="119">
        <f t="shared" si="14"/>
        <v>100</v>
      </c>
    </row>
    <row r="920" spans="1:5" ht="24.95" customHeight="1">
      <c r="A920" s="99" t="s">
        <v>1113</v>
      </c>
      <c r="B920" s="82"/>
      <c r="C920" s="82">
        <v>640</v>
      </c>
      <c r="D920" s="82">
        <v>640</v>
      </c>
      <c r="E920" s="119">
        <f t="shared" si="14"/>
        <v>100</v>
      </c>
    </row>
    <row r="921" spans="1:5" ht="24.95" customHeight="1">
      <c r="A921" s="99" t="s">
        <v>1114</v>
      </c>
      <c r="B921" s="82"/>
      <c r="C921" s="82">
        <v>0</v>
      </c>
      <c r="D921" s="82">
        <v>0</v>
      </c>
      <c r="E921" s="119"/>
    </row>
    <row r="922" spans="1:5" ht="24.95" customHeight="1">
      <c r="A922" s="99" t="s">
        <v>1115</v>
      </c>
      <c r="B922" s="82">
        <v>206</v>
      </c>
      <c r="C922" s="82">
        <v>203</v>
      </c>
      <c r="D922" s="82">
        <v>203</v>
      </c>
      <c r="E922" s="119">
        <f t="shared" si="14"/>
        <v>100</v>
      </c>
    </row>
    <row r="923" spans="1:5" ht="24.95" customHeight="1">
      <c r="A923" s="99" t="s">
        <v>1116</v>
      </c>
      <c r="B923" s="82"/>
      <c r="C923" s="82">
        <v>0</v>
      </c>
      <c r="D923" s="82">
        <v>0</v>
      </c>
      <c r="E923" s="119"/>
    </row>
    <row r="924" spans="1:5" ht="24.95" customHeight="1">
      <c r="A924" s="99" t="s">
        <v>1117</v>
      </c>
      <c r="B924" s="82"/>
      <c r="C924" s="82">
        <v>0</v>
      </c>
      <c r="D924" s="82">
        <v>0</v>
      </c>
      <c r="E924" s="119"/>
    </row>
    <row r="925" spans="1:5" ht="24.95" customHeight="1">
      <c r="A925" s="99" t="s">
        <v>1118</v>
      </c>
      <c r="B925" s="82"/>
      <c r="C925" s="82">
        <v>0</v>
      </c>
      <c r="D925" s="82">
        <v>0</v>
      </c>
      <c r="E925" s="119"/>
    </row>
    <row r="926" spans="1:5" ht="24.95" customHeight="1">
      <c r="A926" s="99" t="s">
        <v>1119</v>
      </c>
      <c r="B926" s="82"/>
      <c r="C926" s="82">
        <v>0</v>
      </c>
      <c r="D926" s="82">
        <v>0</v>
      </c>
      <c r="E926" s="119"/>
    </row>
    <row r="927" spans="1:5" ht="24.95" customHeight="1">
      <c r="A927" s="99" t="s">
        <v>1092</v>
      </c>
      <c r="B927" s="82"/>
      <c r="C927" s="82">
        <v>0</v>
      </c>
      <c r="D927" s="82">
        <v>0</v>
      </c>
      <c r="E927" s="119"/>
    </row>
    <row r="928" spans="1:5" ht="24.95" customHeight="1">
      <c r="A928" s="99" t="s">
        <v>1120</v>
      </c>
      <c r="B928" s="82"/>
      <c r="C928" s="82">
        <v>0</v>
      </c>
      <c r="D928" s="82">
        <v>0</v>
      </c>
      <c r="E928" s="119"/>
    </row>
    <row r="929" spans="1:5" ht="24.95" customHeight="1">
      <c r="A929" s="99" t="s">
        <v>1121</v>
      </c>
      <c r="B929" s="82"/>
      <c r="C929" s="82">
        <v>0</v>
      </c>
      <c r="D929" s="82">
        <v>0</v>
      </c>
      <c r="E929" s="119"/>
    </row>
    <row r="930" spans="1:5" ht="24.95" customHeight="1">
      <c r="A930" s="99" t="s">
        <v>1122</v>
      </c>
      <c r="B930" s="82">
        <v>7</v>
      </c>
      <c r="C930" s="82">
        <v>1305</v>
      </c>
      <c r="D930" s="82">
        <v>1197</v>
      </c>
      <c r="E930" s="119">
        <f t="shared" si="14"/>
        <v>91.724137931034477</v>
      </c>
    </row>
    <row r="931" spans="1:5" ht="24.95" customHeight="1">
      <c r="A931" s="98" t="s">
        <v>1123</v>
      </c>
      <c r="B931" s="82">
        <v>0</v>
      </c>
      <c r="C931" s="82">
        <v>0</v>
      </c>
      <c r="D931" s="82">
        <v>0</v>
      </c>
      <c r="E931" s="119"/>
    </row>
    <row r="932" spans="1:5" ht="24.95" customHeight="1">
      <c r="A932" s="99" t="s">
        <v>422</v>
      </c>
      <c r="B932" s="82"/>
      <c r="C932" s="82">
        <v>0</v>
      </c>
      <c r="D932" s="82">
        <v>0</v>
      </c>
      <c r="E932" s="119"/>
    </row>
    <row r="933" spans="1:5" ht="24.95" customHeight="1">
      <c r="A933" s="99" t="s">
        <v>423</v>
      </c>
      <c r="B933" s="82"/>
      <c r="C933" s="82">
        <v>0</v>
      </c>
      <c r="D933" s="82">
        <v>0</v>
      </c>
      <c r="E933" s="119"/>
    </row>
    <row r="934" spans="1:5" ht="24.95" customHeight="1">
      <c r="A934" s="99" t="s">
        <v>424</v>
      </c>
      <c r="B934" s="82"/>
      <c r="C934" s="82">
        <v>0</v>
      </c>
      <c r="D934" s="82">
        <v>0</v>
      </c>
      <c r="E934" s="119"/>
    </row>
    <row r="935" spans="1:5" ht="24.95" customHeight="1">
      <c r="A935" s="99" t="s">
        <v>1124</v>
      </c>
      <c r="B935" s="82"/>
      <c r="C935" s="82">
        <v>0</v>
      </c>
      <c r="D935" s="82">
        <v>0</v>
      </c>
      <c r="E935" s="119"/>
    </row>
    <row r="936" spans="1:5" ht="24.95" customHeight="1">
      <c r="A936" s="99" t="s">
        <v>1125</v>
      </c>
      <c r="B936" s="82"/>
      <c r="C936" s="82">
        <v>0</v>
      </c>
      <c r="D936" s="82">
        <v>0</v>
      </c>
      <c r="E936" s="119"/>
    </row>
    <row r="937" spans="1:5" ht="24.95" customHeight="1">
      <c r="A937" s="99" t="s">
        <v>1126</v>
      </c>
      <c r="B937" s="82"/>
      <c r="C937" s="82">
        <v>0</v>
      </c>
      <c r="D937" s="82">
        <v>0</v>
      </c>
      <c r="E937" s="119"/>
    </row>
    <row r="938" spans="1:5" ht="24.95" customHeight="1">
      <c r="A938" s="99" t="s">
        <v>1127</v>
      </c>
      <c r="B938" s="82"/>
      <c r="C938" s="82">
        <v>0</v>
      </c>
      <c r="D938" s="82">
        <v>0</v>
      </c>
      <c r="E938" s="119"/>
    </row>
    <row r="939" spans="1:5" ht="24.95" customHeight="1">
      <c r="A939" s="99" t="s">
        <v>1128</v>
      </c>
      <c r="B939" s="82"/>
      <c r="C939" s="82">
        <v>0</v>
      </c>
      <c r="D939" s="82">
        <v>0</v>
      </c>
      <c r="E939" s="119"/>
    </row>
    <row r="940" spans="1:5" ht="24.95" customHeight="1">
      <c r="A940" s="99" t="s">
        <v>1129</v>
      </c>
      <c r="B940" s="82"/>
      <c r="C940" s="82">
        <v>0</v>
      </c>
      <c r="D940" s="82">
        <v>0</v>
      </c>
      <c r="E940" s="119"/>
    </row>
    <row r="941" spans="1:5" ht="24.95" customHeight="1">
      <c r="A941" s="99" t="s">
        <v>1130</v>
      </c>
      <c r="B941" s="82"/>
      <c r="C941" s="82">
        <v>0</v>
      </c>
      <c r="D941" s="82">
        <v>0</v>
      </c>
      <c r="E941" s="119"/>
    </row>
    <row r="942" spans="1:5" ht="24.95" customHeight="1">
      <c r="A942" s="98" t="s">
        <v>1131</v>
      </c>
      <c r="B942" s="82">
        <v>2686</v>
      </c>
      <c r="C942" s="82">
        <v>2470</v>
      </c>
      <c r="D942" s="82">
        <v>2470</v>
      </c>
      <c r="E942" s="119">
        <f t="shared" si="14"/>
        <v>100</v>
      </c>
    </row>
    <row r="943" spans="1:5" ht="24.95" customHeight="1">
      <c r="A943" s="99" t="s">
        <v>422</v>
      </c>
      <c r="B943" s="82">
        <v>472</v>
      </c>
      <c r="C943" s="82">
        <v>462</v>
      </c>
      <c r="D943" s="82">
        <v>462</v>
      </c>
      <c r="E943" s="119">
        <f t="shared" si="14"/>
        <v>100</v>
      </c>
    </row>
    <row r="944" spans="1:5" ht="24.95" customHeight="1">
      <c r="A944" s="99" t="s">
        <v>423</v>
      </c>
      <c r="B944" s="82">
        <v>35</v>
      </c>
      <c r="C944" s="82">
        <v>17</v>
      </c>
      <c r="D944" s="82">
        <v>17</v>
      </c>
      <c r="E944" s="119">
        <f t="shared" si="14"/>
        <v>100</v>
      </c>
    </row>
    <row r="945" spans="1:5" ht="24.95" customHeight="1">
      <c r="A945" s="99" t="s">
        <v>424</v>
      </c>
      <c r="B945" s="82"/>
      <c r="C945" s="82">
        <v>0</v>
      </c>
      <c r="D945" s="82">
        <v>0</v>
      </c>
      <c r="E945" s="119"/>
    </row>
    <row r="946" spans="1:5" ht="24.95" customHeight="1">
      <c r="A946" s="99" t="s">
        <v>1132</v>
      </c>
      <c r="B946" s="82"/>
      <c r="C946" s="82">
        <v>0</v>
      </c>
      <c r="D946" s="82">
        <v>0</v>
      </c>
      <c r="E946" s="119"/>
    </row>
    <row r="947" spans="1:5" ht="24.95" customHeight="1">
      <c r="A947" s="99" t="s">
        <v>1133</v>
      </c>
      <c r="B947" s="82"/>
      <c r="C947" s="82">
        <v>0</v>
      </c>
      <c r="D947" s="82">
        <v>0</v>
      </c>
      <c r="E947" s="119"/>
    </row>
    <row r="948" spans="1:5" ht="24.95" customHeight="1">
      <c r="A948" s="99" t="s">
        <v>1134</v>
      </c>
      <c r="B948" s="82"/>
      <c r="C948" s="82">
        <v>0</v>
      </c>
      <c r="D948" s="82">
        <v>0</v>
      </c>
      <c r="E948" s="119"/>
    </row>
    <row r="949" spans="1:5" ht="24.95" customHeight="1">
      <c r="A949" s="99" t="s">
        <v>1135</v>
      </c>
      <c r="B949" s="82"/>
      <c r="C949" s="82">
        <v>0</v>
      </c>
      <c r="D949" s="82">
        <v>0</v>
      </c>
      <c r="E949" s="119"/>
    </row>
    <row r="950" spans="1:5" ht="24.95" customHeight="1">
      <c r="A950" s="99" t="s">
        <v>1136</v>
      </c>
      <c r="B950" s="82"/>
      <c r="C950" s="82">
        <v>0</v>
      </c>
      <c r="D950" s="82">
        <v>0</v>
      </c>
      <c r="E950" s="119"/>
    </row>
    <row r="951" spans="1:5" ht="24.95" customHeight="1">
      <c r="A951" s="99" t="s">
        <v>1137</v>
      </c>
      <c r="B951" s="82">
        <v>39</v>
      </c>
      <c r="C951" s="82">
        <v>39</v>
      </c>
      <c r="D951" s="82">
        <v>39</v>
      </c>
      <c r="E951" s="119">
        <f t="shared" si="14"/>
        <v>100</v>
      </c>
    </row>
    <row r="952" spans="1:5" ht="24.95" customHeight="1">
      <c r="A952" s="99" t="s">
        <v>1138</v>
      </c>
      <c r="B952" s="82">
        <v>2140</v>
      </c>
      <c r="C952" s="82">
        <v>1952</v>
      </c>
      <c r="D952" s="82">
        <v>1952</v>
      </c>
      <c r="E952" s="119">
        <f t="shared" si="14"/>
        <v>100</v>
      </c>
    </row>
    <row r="953" spans="1:5" ht="24.95" customHeight="1">
      <c r="A953" s="98" t="s">
        <v>1139</v>
      </c>
      <c r="B953" s="82">
        <v>0</v>
      </c>
      <c r="C953" s="82">
        <v>0</v>
      </c>
      <c r="D953" s="82">
        <v>0</v>
      </c>
      <c r="E953" s="119"/>
    </row>
    <row r="954" spans="1:5" ht="24.95" customHeight="1">
      <c r="A954" s="99" t="s">
        <v>716</v>
      </c>
      <c r="B954" s="82"/>
      <c r="C954" s="82">
        <v>0</v>
      </c>
      <c r="D954" s="82">
        <v>0</v>
      </c>
      <c r="E954" s="119"/>
    </row>
    <row r="955" spans="1:5" ht="24.95" customHeight="1">
      <c r="A955" s="99" t="s">
        <v>1140</v>
      </c>
      <c r="B955" s="82"/>
      <c r="C955" s="82">
        <v>0</v>
      </c>
      <c r="D955" s="82">
        <v>0</v>
      </c>
      <c r="E955" s="119"/>
    </row>
    <row r="956" spans="1:5" ht="24.95" customHeight="1">
      <c r="A956" s="99" t="s">
        <v>1141</v>
      </c>
      <c r="B956" s="82"/>
      <c r="C956" s="82">
        <v>0</v>
      </c>
      <c r="D956" s="82">
        <v>0</v>
      </c>
      <c r="E956" s="119"/>
    </row>
    <row r="957" spans="1:5" ht="24.95" customHeight="1">
      <c r="A957" s="99" t="s">
        <v>1142</v>
      </c>
      <c r="B957" s="82"/>
      <c r="C957" s="82">
        <v>0</v>
      </c>
      <c r="D957" s="82">
        <v>0</v>
      </c>
      <c r="E957" s="119"/>
    </row>
    <row r="958" spans="1:5" ht="24.95" customHeight="1">
      <c r="A958" s="99" t="s">
        <v>1143</v>
      </c>
      <c r="B958" s="82"/>
      <c r="C958" s="82">
        <v>0</v>
      </c>
      <c r="D958" s="82">
        <v>0</v>
      </c>
      <c r="E958" s="119"/>
    </row>
    <row r="959" spans="1:5" ht="24.95" customHeight="1">
      <c r="A959" s="98" t="s">
        <v>1144</v>
      </c>
      <c r="B959" s="82">
        <v>160</v>
      </c>
      <c r="C959" s="82">
        <v>531</v>
      </c>
      <c r="D959" s="82">
        <v>531</v>
      </c>
      <c r="E959" s="119">
        <f t="shared" si="14"/>
        <v>100</v>
      </c>
    </row>
    <row r="960" spans="1:5" ht="24.95" customHeight="1">
      <c r="A960" s="99" t="s">
        <v>1145</v>
      </c>
      <c r="B960" s="82">
        <v>10</v>
      </c>
      <c r="C960" s="82">
        <v>75</v>
      </c>
      <c r="D960" s="82">
        <v>75</v>
      </c>
      <c r="E960" s="119">
        <f t="shared" si="14"/>
        <v>100</v>
      </c>
    </row>
    <row r="961" spans="1:5" ht="24.95" customHeight="1">
      <c r="A961" s="99" t="s">
        <v>1146</v>
      </c>
      <c r="B961" s="82"/>
      <c r="C961" s="82">
        <v>0</v>
      </c>
      <c r="D961" s="82">
        <v>0</v>
      </c>
      <c r="E961" s="119"/>
    </row>
    <row r="962" spans="1:5" ht="24.95" customHeight="1">
      <c r="A962" s="99" t="s">
        <v>1147</v>
      </c>
      <c r="B962" s="82">
        <v>150</v>
      </c>
      <c r="C962" s="82">
        <v>156</v>
      </c>
      <c r="D962" s="82">
        <v>156</v>
      </c>
      <c r="E962" s="119">
        <f t="shared" si="14"/>
        <v>100</v>
      </c>
    </row>
    <row r="963" spans="1:5" ht="24.95" customHeight="1">
      <c r="A963" s="99" t="s">
        <v>1148</v>
      </c>
      <c r="B963" s="82"/>
      <c r="C963" s="82">
        <v>300</v>
      </c>
      <c r="D963" s="82">
        <v>300</v>
      </c>
      <c r="E963" s="119">
        <f t="shared" si="14"/>
        <v>100</v>
      </c>
    </row>
    <row r="964" spans="1:5" ht="24.95" customHeight="1">
      <c r="A964" s="99" t="s">
        <v>1149</v>
      </c>
      <c r="B964" s="82"/>
      <c r="C964" s="82">
        <v>0</v>
      </c>
      <c r="D964" s="82">
        <v>0</v>
      </c>
      <c r="E964" s="119"/>
    </row>
    <row r="965" spans="1:5" ht="24.95" customHeight="1">
      <c r="A965" s="99" t="s">
        <v>1150</v>
      </c>
      <c r="B965" s="82"/>
      <c r="C965" s="82">
        <v>0</v>
      </c>
      <c r="D965" s="82">
        <v>0</v>
      </c>
      <c r="E965" s="119"/>
    </row>
    <row r="966" spans="1:5" ht="24.95" customHeight="1">
      <c r="A966" s="98" t="s">
        <v>1151</v>
      </c>
      <c r="B966" s="82">
        <v>413</v>
      </c>
      <c r="C966" s="82">
        <v>1423</v>
      </c>
      <c r="D966" s="82">
        <v>1423</v>
      </c>
      <c r="E966" s="119">
        <f t="shared" ref="E966:E1028" si="15">D966/C966*100</f>
        <v>100</v>
      </c>
    </row>
    <row r="967" spans="1:5" ht="24.95" customHeight="1">
      <c r="A967" s="99" t="s">
        <v>1152</v>
      </c>
      <c r="B967" s="82"/>
      <c r="C967" s="82">
        <v>0</v>
      </c>
      <c r="D967" s="82">
        <v>0</v>
      </c>
      <c r="E967" s="119"/>
    </row>
    <row r="968" spans="1:5" ht="24.95" customHeight="1">
      <c r="A968" s="99" t="s">
        <v>1153</v>
      </c>
      <c r="B968" s="82"/>
      <c r="C968" s="82">
        <v>0</v>
      </c>
      <c r="D968" s="82">
        <v>0</v>
      </c>
      <c r="E968" s="119"/>
    </row>
    <row r="969" spans="1:5" ht="24.95" customHeight="1">
      <c r="A969" s="99" t="s">
        <v>1154</v>
      </c>
      <c r="B969" s="82"/>
      <c r="C969" s="82">
        <v>690</v>
      </c>
      <c r="D969" s="82">
        <v>690</v>
      </c>
      <c r="E969" s="119">
        <f t="shared" si="15"/>
        <v>100</v>
      </c>
    </row>
    <row r="970" spans="1:5" ht="24.95" customHeight="1">
      <c r="A970" s="99" t="s">
        <v>1155</v>
      </c>
      <c r="B970" s="82">
        <v>413</v>
      </c>
      <c r="C970" s="82">
        <v>713</v>
      </c>
      <c r="D970" s="82">
        <v>713</v>
      </c>
      <c r="E970" s="119">
        <f t="shared" si="15"/>
        <v>100</v>
      </c>
    </row>
    <row r="971" spans="1:5" ht="24.95" customHeight="1">
      <c r="A971" s="99" t="s">
        <v>1156</v>
      </c>
      <c r="B971" s="82"/>
      <c r="C971" s="82">
        <v>0</v>
      </c>
      <c r="D971" s="82">
        <v>0</v>
      </c>
      <c r="E971" s="119"/>
    </row>
    <row r="972" spans="1:5" ht="24.95" customHeight="1">
      <c r="A972" s="99" t="s">
        <v>1157</v>
      </c>
      <c r="B972" s="82"/>
      <c r="C972" s="82">
        <v>20</v>
      </c>
      <c r="D972" s="82">
        <v>20</v>
      </c>
      <c r="E972" s="119">
        <f t="shared" si="15"/>
        <v>100</v>
      </c>
    </row>
    <row r="973" spans="1:5" ht="24.95" customHeight="1">
      <c r="A973" s="98" t="s">
        <v>1158</v>
      </c>
      <c r="B973" s="82">
        <v>0</v>
      </c>
      <c r="C973" s="82">
        <v>77</v>
      </c>
      <c r="D973" s="82">
        <v>0</v>
      </c>
      <c r="E973" s="119">
        <f t="shared" si="15"/>
        <v>0</v>
      </c>
    </row>
    <row r="974" spans="1:5" ht="24.95" customHeight="1">
      <c r="A974" s="99" t="s">
        <v>1159</v>
      </c>
      <c r="B974" s="82"/>
      <c r="C974" s="82">
        <v>0</v>
      </c>
      <c r="D974" s="82">
        <v>0</v>
      </c>
      <c r="E974" s="119"/>
    </row>
    <row r="975" spans="1:5" ht="24.95" customHeight="1">
      <c r="A975" s="99" t="s">
        <v>1160</v>
      </c>
      <c r="B975" s="82"/>
      <c r="C975" s="82">
        <v>77</v>
      </c>
      <c r="D975" s="82">
        <v>0</v>
      </c>
      <c r="E975" s="119">
        <f t="shared" si="15"/>
        <v>0</v>
      </c>
    </row>
    <row r="976" spans="1:5" ht="24.95" customHeight="1">
      <c r="A976" s="98" t="s">
        <v>1161</v>
      </c>
      <c r="B976" s="82">
        <v>105</v>
      </c>
      <c r="C976" s="82">
        <v>2162</v>
      </c>
      <c r="D976" s="82">
        <v>1162</v>
      </c>
      <c r="E976" s="119">
        <f t="shared" si="15"/>
        <v>53.746530989824237</v>
      </c>
    </row>
    <row r="977" spans="1:5" ht="24.95" customHeight="1">
      <c r="A977" s="99" t="s">
        <v>1162</v>
      </c>
      <c r="B977" s="82"/>
      <c r="C977" s="82">
        <v>0</v>
      </c>
      <c r="D977" s="82">
        <v>0</v>
      </c>
      <c r="E977" s="119"/>
    </row>
    <row r="978" spans="1:5" ht="24.95" customHeight="1">
      <c r="A978" s="99" t="s">
        <v>1163</v>
      </c>
      <c r="B978" s="82">
        <v>105</v>
      </c>
      <c r="C978" s="82">
        <v>2162</v>
      </c>
      <c r="D978" s="82">
        <v>1162</v>
      </c>
      <c r="E978" s="119">
        <f t="shared" si="15"/>
        <v>53.746530989824237</v>
      </c>
    </row>
    <row r="979" spans="1:5" ht="24.95" customHeight="1">
      <c r="A979" s="98" t="s">
        <v>1164</v>
      </c>
      <c r="B979" s="82">
        <v>25505</v>
      </c>
      <c r="C979" s="82">
        <v>27046</v>
      </c>
      <c r="D979" s="82">
        <v>27045</v>
      </c>
      <c r="E979" s="119">
        <f t="shared" si="15"/>
        <v>99.996302595577902</v>
      </c>
    </row>
    <row r="980" spans="1:5" ht="24.95" customHeight="1">
      <c r="A980" s="98" t="s">
        <v>1165</v>
      </c>
      <c r="B980" s="82">
        <v>25425</v>
      </c>
      <c r="C980" s="82">
        <v>21474</v>
      </c>
      <c r="D980" s="82">
        <v>21473</v>
      </c>
      <c r="E980" s="119">
        <f t="shared" si="15"/>
        <v>99.995343205737171</v>
      </c>
    </row>
    <row r="981" spans="1:5" ht="24.95" customHeight="1">
      <c r="A981" s="99" t="s">
        <v>422</v>
      </c>
      <c r="B981" s="82">
        <v>3580</v>
      </c>
      <c r="C981" s="82">
        <v>3499</v>
      </c>
      <c r="D981" s="82">
        <v>3499</v>
      </c>
      <c r="E981" s="119">
        <f t="shared" si="15"/>
        <v>100</v>
      </c>
    </row>
    <row r="982" spans="1:5" ht="24.95" customHeight="1">
      <c r="A982" s="99" t="s">
        <v>423</v>
      </c>
      <c r="B982" s="82">
        <v>98</v>
      </c>
      <c r="C982" s="82">
        <v>108</v>
      </c>
      <c r="D982" s="82">
        <v>108</v>
      </c>
      <c r="E982" s="119">
        <f t="shared" si="15"/>
        <v>100</v>
      </c>
    </row>
    <row r="983" spans="1:5" ht="24.95" customHeight="1">
      <c r="A983" s="99" t="s">
        <v>424</v>
      </c>
      <c r="B983" s="82"/>
      <c r="C983" s="82">
        <v>0</v>
      </c>
      <c r="D983" s="82">
        <v>0</v>
      </c>
      <c r="E983" s="119"/>
    </row>
    <row r="984" spans="1:5" ht="24.95" customHeight="1">
      <c r="A984" s="99" t="s">
        <v>1166</v>
      </c>
      <c r="B984" s="82">
        <v>140</v>
      </c>
      <c r="C984" s="82">
        <v>0</v>
      </c>
      <c r="D984" s="82">
        <v>0</v>
      </c>
      <c r="E984" s="119"/>
    </row>
    <row r="985" spans="1:5" ht="24.95" customHeight="1">
      <c r="A985" s="99" t="s">
        <v>1167</v>
      </c>
      <c r="B985" s="82">
        <v>13498</v>
      </c>
      <c r="C985" s="82">
        <v>6744</v>
      </c>
      <c r="D985" s="82">
        <v>6744</v>
      </c>
      <c r="E985" s="119">
        <f t="shared" si="15"/>
        <v>100</v>
      </c>
    </row>
    <row r="986" spans="1:5" ht="24.95" customHeight="1">
      <c r="A986" s="99" t="s">
        <v>1168</v>
      </c>
      <c r="B986" s="82"/>
      <c r="C986" s="82">
        <v>0</v>
      </c>
      <c r="D986" s="82">
        <v>0</v>
      </c>
      <c r="E986" s="119"/>
    </row>
    <row r="987" spans="1:5" ht="24.95" customHeight="1">
      <c r="A987" s="99" t="s">
        <v>1169</v>
      </c>
      <c r="B987" s="82">
        <v>70</v>
      </c>
      <c r="C987" s="82">
        <v>70</v>
      </c>
      <c r="D987" s="82">
        <v>70</v>
      </c>
      <c r="E987" s="119">
        <f t="shared" si="15"/>
        <v>100</v>
      </c>
    </row>
    <row r="988" spans="1:5" ht="24.95" customHeight="1">
      <c r="A988" s="99" t="s">
        <v>1170</v>
      </c>
      <c r="B988" s="82"/>
      <c r="C988" s="82">
        <v>0</v>
      </c>
      <c r="D988" s="82">
        <v>0</v>
      </c>
      <c r="E988" s="119"/>
    </row>
    <row r="989" spans="1:5" ht="24.95" customHeight="1">
      <c r="A989" s="99" t="s">
        <v>1171</v>
      </c>
      <c r="B989" s="82">
        <v>808</v>
      </c>
      <c r="C989" s="82">
        <v>819</v>
      </c>
      <c r="D989" s="82">
        <v>819</v>
      </c>
      <c r="E989" s="119">
        <f t="shared" si="15"/>
        <v>100</v>
      </c>
    </row>
    <row r="990" spans="1:5" ht="24.95" customHeight="1">
      <c r="A990" s="99" t="s">
        <v>1172</v>
      </c>
      <c r="B990" s="82"/>
      <c r="C990" s="82">
        <v>0</v>
      </c>
      <c r="D990" s="82">
        <v>0</v>
      </c>
      <c r="E990" s="119"/>
    </row>
    <row r="991" spans="1:5" ht="24.95" customHeight="1">
      <c r="A991" s="99" t="s">
        <v>1173</v>
      </c>
      <c r="B991" s="82"/>
      <c r="C991" s="82">
        <v>0</v>
      </c>
      <c r="D991" s="82">
        <v>0</v>
      </c>
      <c r="E991" s="119"/>
    </row>
    <row r="992" spans="1:5" ht="24.95" customHeight="1">
      <c r="A992" s="99" t="s">
        <v>1174</v>
      </c>
      <c r="B992" s="82">
        <v>7</v>
      </c>
      <c r="C992" s="82">
        <v>5</v>
      </c>
      <c r="D992" s="82">
        <v>5</v>
      </c>
      <c r="E992" s="119">
        <f t="shared" si="15"/>
        <v>100</v>
      </c>
    </row>
    <row r="993" spans="1:5" ht="24.95" customHeight="1">
      <c r="A993" s="99" t="s">
        <v>1175</v>
      </c>
      <c r="B993" s="82"/>
      <c r="C993" s="82">
        <v>0</v>
      </c>
      <c r="D993" s="82">
        <v>0</v>
      </c>
      <c r="E993" s="119"/>
    </row>
    <row r="994" spans="1:5" ht="24.95" customHeight="1">
      <c r="A994" s="99" t="s">
        <v>1176</v>
      </c>
      <c r="B994" s="82"/>
      <c r="C994" s="82">
        <v>0</v>
      </c>
      <c r="D994" s="82">
        <v>0</v>
      </c>
      <c r="E994" s="119"/>
    </row>
    <row r="995" spans="1:5" ht="24.95" customHeight="1">
      <c r="A995" s="99" t="s">
        <v>1177</v>
      </c>
      <c r="B995" s="82"/>
      <c r="C995" s="82">
        <v>0</v>
      </c>
      <c r="D995" s="82">
        <v>0</v>
      </c>
      <c r="E995" s="119"/>
    </row>
    <row r="996" spans="1:5" ht="24.95" customHeight="1">
      <c r="A996" s="99" t="s">
        <v>1178</v>
      </c>
      <c r="B996" s="82"/>
      <c r="C996" s="82">
        <v>0</v>
      </c>
      <c r="D996" s="82">
        <v>0</v>
      </c>
      <c r="E996" s="119"/>
    </row>
    <row r="997" spans="1:5" ht="24.95" customHeight="1">
      <c r="A997" s="99" t="s">
        <v>1179</v>
      </c>
      <c r="B997" s="82">
        <v>10</v>
      </c>
      <c r="C997" s="82">
        <v>9</v>
      </c>
      <c r="D997" s="82">
        <v>9</v>
      </c>
      <c r="E997" s="119">
        <f t="shared" si="15"/>
        <v>100</v>
      </c>
    </row>
    <row r="998" spans="1:5" ht="24.95" customHeight="1">
      <c r="A998" s="99" t="s">
        <v>1180</v>
      </c>
      <c r="B998" s="82"/>
      <c r="C998" s="82">
        <v>0</v>
      </c>
      <c r="D998" s="82">
        <v>0</v>
      </c>
      <c r="E998" s="119"/>
    </row>
    <row r="999" spans="1:5" ht="24.95" customHeight="1">
      <c r="A999" s="99" t="s">
        <v>1181</v>
      </c>
      <c r="B999" s="82">
        <v>21</v>
      </c>
      <c r="C999" s="82">
        <v>21</v>
      </c>
      <c r="D999" s="82">
        <v>21</v>
      </c>
      <c r="E999" s="119">
        <f t="shared" si="15"/>
        <v>100</v>
      </c>
    </row>
    <row r="1000" spans="1:5" ht="24.95" customHeight="1">
      <c r="A1000" s="99" t="s">
        <v>1182</v>
      </c>
      <c r="B1000" s="82"/>
      <c r="C1000" s="82">
        <v>0</v>
      </c>
      <c r="D1000" s="82">
        <v>0</v>
      </c>
      <c r="E1000" s="119"/>
    </row>
    <row r="1001" spans="1:5" ht="24.95" customHeight="1">
      <c r="A1001" s="99" t="s">
        <v>1183</v>
      </c>
      <c r="B1001" s="82">
        <v>6896</v>
      </c>
      <c r="C1001" s="82">
        <v>9547</v>
      </c>
      <c r="D1001" s="82">
        <v>9546</v>
      </c>
      <c r="E1001" s="119">
        <f t="shared" si="15"/>
        <v>99.989525505394354</v>
      </c>
    </row>
    <row r="1002" spans="1:5" ht="24.95" customHeight="1">
      <c r="A1002" s="99" t="s">
        <v>1184</v>
      </c>
      <c r="B1002" s="82">
        <v>297</v>
      </c>
      <c r="C1002" s="82">
        <v>652</v>
      </c>
      <c r="D1002" s="82">
        <v>652</v>
      </c>
      <c r="E1002" s="119">
        <f t="shared" si="15"/>
        <v>100</v>
      </c>
    </row>
    <row r="1003" spans="1:5" ht="24.95" customHeight="1">
      <c r="A1003" s="98" t="s">
        <v>1185</v>
      </c>
      <c r="B1003" s="82">
        <v>0</v>
      </c>
      <c r="C1003" s="82">
        <v>0</v>
      </c>
      <c r="D1003" s="82">
        <v>0</v>
      </c>
      <c r="E1003" s="119"/>
    </row>
    <row r="1004" spans="1:5" ht="24.95" customHeight="1">
      <c r="A1004" s="99" t="s">
        <v>422</v>
      </c>
      <c r="B1004" s="82"/>
      <c r="C1004" s="82">
        <v>0</v>
      </c>
      <c r="D1004" s="82">
        <v>0</v>
      </c>
      <c r="E1004" s="119"/>
    </row>
    <row r="1005" spans="1:5" ht="24.95" customHeight="1">
      <c r="A1005" s="99" t="s">
        <v>423</v>
      </c>
      <c r="B1005" s="82"/>
      <c r="C1005" s="82">
        <v>0</v>
      </c>
      <c r="D1005" s="82">
        <v>0</v>
      </c>
      <c r="E1005" s="119"/>
    </row>
    <row r="1006" spans="1:5" ht="24.95" customHeight="1">
      <c r="A1006" s="99" t="s">
        <v>424</v>
      </c>
      <c r="B1006" s="82"/>
      <c r="C1006" s="82">
        <v>0</v>
      </c>
      <c r="D1006" s="82">
        <v>0</v>
      </c>
      <c r="E1006" s="119"/>
    </row>
    <row r="1007" spans="1:5" ht="24.95" customHeight="1">
      <c r="A1007" s="99" t="s">
        <v>1186</v>
      </c>
      <c r="B1007" s="82"/>
      <c r="C1007" s="82">
        <v>0</v>
      </c>
      <c r="D1007" s="82">
        <v>0</v>
      </c>
      <c r="E1007" s="119"/>
    </row>
    <row r="1008" spans="1:5" ht="24.95" customHeight="1">
      <c r="A1008" s="99" t="s">
        <v>1187</v>
      </c>
      <c r="B1008" s="82"/>
      <c r="C1008" s="82">
        <v>0</v>
      </c>
      <c r="D1008" s="82">
        <v>0</v>
      </c>
      <c r="E1008" s="119"/>
    </row>
    <row r="1009" spans="1:5" ht="24.95" customHeight="1">
      <c r="A1009" s="99" t="s">
        <v>1188</v>
      </c>
      <c r="B1009" s="82"/>
      <c r="C1009" s="82">
        <v>0</v>
      </c>
      <c r="D1009" s="82">
        <v>0</v>
      </c>
      <c r="E1009" s="119"/>
    </row>
    <row r="1010" spans="1:5" ht="24.95" customHeight="1">
      <c r="A1010" s="99" t="s">
        <v>1189</v>
      </c>
      <c r="B1010" s="82"/>
      <c r="C1010" s="82">
        <v>0</v>
      </c>
      <c r="D1010" s="82">
        <v>0</v>
      </c>
      <c r="E1010" s="119"/>
    </row>
    <row r="1011" spans="1:5" ht="24.95" customHeight="1">
      <c r="A1011" s="99" t="s">
        <v>1190</v>
      </c>
      <c r="B1011" s="82"/>
      <c r="C1011" s="82">
        <v>0</v>
      </c>
      <c r="D1011" s="82">
        <v>0</v>
      </c>
      <c r="E1011" s="119"/>
    </row>
    <row r="1012" spans="1:5" ht="24.95" customHeight="1">
      <c r="A1012" s="99" t="s">
        <v>1191</v>
      </c>
      <c r="B1012" s="82"/>
      <c r="C1012" s="82">
        <v>0</v>
      </c>
      <c r="D1012" s="82">
        <v>0</v>
      </c>
      <c r="E1012" s="119"/>
    </row>
    <row r="1013" spans="1:5" ht="24.95" customHeight="1">
      <c r="A1013" s="98" t="s">
        <v>1192</v>
      </c>
      <c r="B1013" s="82">
        <v>0</v>
      </c>
      <c r="C1013" s="82">
        <v>74</v>
      </c>
      <c r="D1013" s="82">
        <v>74</v>
      </c>
      <c r="E1013" s="119">
        <f t="shared" si="15"/>
        <v>100</v>
      </c>
    </row>
    <row r="1014" spans="1:5" ht="24.95" customHeight="1">
      <c r="A1014" s="99" t="s">
        <v>422</v>
      </c>
      <c r="B1014" s="82"/>
      <c r="C1014" s="82">
        <v>0</v>
      </c>
      <c r="D1014" s="82">
        <v>0</v>
      </c>
      <c r="E1014" s="119"/>
    </row>
    <row r="1015" spans="1:5" ht="24.95" customHeight="1">
      <c r="A1015" s="99" t="s">
        <v>423</v>
      </c>
      <c r="B1015" s="82"/>
      <c r="C1015" s="82">
        <v>0</v>
      </c>
      <c r="D1015" s="82">
        <v>0</v>
      </c>
      <c r="E1015" s="119"/>
    </row>
    <row r="1016" spans="1:5" ht="24.95" customHeight="1">
      <c r="A1016" s="99" t="s">
        <v>424</v>
      </c>
      <c r="B1016" s="82"/>
      <c r="C1016" s="82">
        <v>0</v>
      </c>
      <c r="D1016" s="82">
        <v>0</v>
      </c>
      <c r="E1016" s="119"/>
    </row>
    <row r="1017" spans="1:5" ht="24.95" customHeight="1">
      <c r="A1017" s="99" t="s">
        <v>1193</v>
      </c>
      <c r="B1017" s="82"/>
      <c r="C1017" s="82">
        <v>0</v>
      </c>
      <c r="D1017" s="82">
        <v>0</v>
      </c>
      <c r="E1017" s="119"/>
    </row>
    <row r="1018" spans="1:5" ht="24.95" customHeight="1">
      <c r="A1018" s="99" t="s">
        <v>1194</v>
      </c>
      <c r="B1018" s="82"/>
      <c r="C1018" s="82">
        <v>0</v>
      </c>
      <c r="D1018" s="82">
        <v>0</v>
      </c>
      <c r="E1018" s="119"/>
    </row>
    <row r="1019" spans="1:5" ht="24.95" customHeight="1">
      <c r="A1019" s="99" t="s">
        <v>1195</v>
      </c>
      <c r="B1019" s="82"/>
      <c r="C1019" s="82">
        <v>0</v>
      </c>
      <c r="D1019" s="82">
        <v>0</v>
      </c>
      <c r="E1019" s="119"/>
    </row>
    <row r="1020" spans="1:5" ht="24.95" customHeight="1">
      <c r="A1020" s="99" t="s">
        <v>1196</v>
      </c>
      <c r="B1020" s="82"/>
      <c r="C1020" s="82">
        <v>0</v>
      </c>
      <c r="D1020" s="82">
        <v>0</v>
      </c>
      <c r="E1020" s="119"/>
    </row>
    <row r="1021" spans="1:5" ht="24.95" customHeight="1">
      <c r="A1021" s="99" t="s">
        <v>1197</v>
      </c>
      <c r="B1021" s="82"/>
      <c r="C1021" s="82">
        <v>0</v>
      </c>
      <c r="D1021" s="82">
        <v>0</v>
      </c>
      <c r="E1021" s="119"/>
    </row>
    <row r="1022" spans="1:5" ht="24.95" customHeight="1">
      <c r="A1022" s="99" t="s">
        <v>1198</v>
      </c>
      <c r="B1022" s="82"/>
      <c r="C1022" s="82">
        <v>74</v>
      </c>
      <c r="D1022" s="82">
        <v>74</v>
      </c>
      <c r="E1022" s="119">
        <f t="shared" si="15"/>
        <v>100</v>
      </c>
    </row>
    <row r="1023" spans="1:5" ht="24.95" customHeight="1">
      <c r="A1023" s="98" t="s">
        <v>1199</v>
      </c>
      <c r="B1023" s="82">
        <v>61</v>
      </c>
      <c r="C1023" s="82">
        <v>4858</v>
      </c>
      <c r="D1023" s="82">
        <v>4858</v>
      </c>
      <c r="E1023" s="119">
        <f t="shared" si="15"/>
        <v>100</v>
      </c>
    </row>
    <row r="1024" spans="1:5" ht="24.95" customHeight="1">
      <c r="A1024" s="99" t="s">
        <v>1200</v>
      </c>
      <c r="B1024" s="82"/>
      <c r="C1024" s="82">
        <v>1991</v>
      </c>
      <c r="D1024" s="82">
        <v>1991</v>
      </c>
      <c r="E1024" s="119">
        <f t="shared" si="15"/>
        <v>100</v>
      </c>
    </row>
    <row r="1025" spans="1:5" ht="24.95" customHeight="1">
      <c r="A1025" s="99" t="s">
        <v>1201</v>
      </c>
      <c r="B1025" s="82"/>
      <c r="C1025" s="82">
        <v>191</v>
      </c>
      <c r="D1025" s="82">
        <v>191</v>
      </c>
      <c r="E1025" s="119">
        <f t="shared" si="15"/>
        <v>100</v>
      </c>
    </row>
    <row r="1026" spans="1:5" ht="24.95" customHeight="1">
      <c r="A1026" s="99" t="s">
        <v>1202</v>
      </c>
      <c r="B1026" s="82"/>
      <c r="C1026" s="82">
        <v>2676</v>
      </c>
      <c r="D1026" s="82">
        <v>2676</v>
      </c>
      <c r="E1026" s="119">
        <f t="shared" si="15"/>
        <v>100</v>
      </c>
    </row>
    <row r="1027" spans="1:5" ht="24.95" customHeight="1">
      <c r="A1027" s="99" t="s">
        <v>1203</v>
      </c>
      <c r="B1027" s="82">
        <v>61</v>
      </c>
      <c r="C1027" s="82">
        <v>0</v>
      </c>
      <c r="D1027" s="82">
        <v>0</v>
      </c>
      <c r="E1027" s="119"/>
    </row>
    <row r="1028" spans="1:5" ht="24.95" customHeight="1">
      <c r="A1028" s="98" t="s">
        <v>1204</v>
      </c>
      <c r="B1028" s="82">
        <v>19</v>
      </c>
      <c r="C1028" s="82">
        <v>18</v>
      </c>
      <c r="D1028" s="82">
        <v>18</v>
      </c>
      <c r="E1028" s="119">
        <f t="shared" si="15"/>
        <v>100</v>
      </c>
    </row>
    <row r="1029" spans="1:5" ht="24.95" customHeight="1">
      <c r="A1029" s="99" t="s">
        <v>422</v>
      </c>
      <c r="B1029" s="82"/>
      <c r="C1029" s="82">
        <v>0</v>
      </c>
      <c r="D1029" s="82">
        <v>0</v>
      </c>
      <c r="E1029" s="119"/>
    </row>
    <row r="1030" spans="1:5" ht="24.95" customHeight="1">
      <c r="A1030" s="99" t="s">
        <v>423</v>
      </c>
      <c r="B1030" s="82">
        <v>19</v>
      </c>
      <c r="C1030" s="82">
        <v>18</v>
      </c>
      <c r="D1030" s="82">
        <v>18</v>
      </c>
      <c r="E1030" s="119">
        <f t="shared" ref="E1030:E1091" si="16">D1030/C1030*100</f>
        <v>100</v>
      </c>
    </row>
    <row r="1031" spans="1:5" ht="24.95" customHeight="1">
      <c r="A1031" s="99" t="s">
        <v>424</v>
      </c>
      <c r="B1031" s="82"/>
      <c r="C1031" s="82">
        <v>0</v>
      </c>
      <c r="D1031" s="82">
        <v>0</v>
      </c>
      <c r="E1031" s="119"/>
    </row>
    <row r="1032" spans="1:5" ht="24.95" customHeight="1">
      <c r="A1032" s="99" t="s">
        <v>1190</v>
      </c>
      <c r="B1032" s="82"/>
      <c r="C1032" s="82">
        <v>0</v>
      </c>
      <c r="D1032" s="82">
        <v>0</v>
      </c>
      <c r="E1032" s="119"/>
    </row>
    <row r="1033" spans="1:5" ht="24.95" customHeight="1">
      <c r="A1033" s="99" t="s">
        <v>1205</v>
      </c>
      <c r="B1033" s="82"/>
      <c r="C1033" s="82">
        <v>0</v>
      </c>
      <c r="D1033" s="82">
        <v>0</v>
      </c>
      <c r="E1033" s="119"/>
    </row>
    <row r="1034" spans="1:5" ht="24.95" customHeight="1">
      <c r="A1034" s="99" t="s">
        <v>1206</v>
      </c>
      <c r="B1034" s="82"/>
      <c r="C1034" s="82">
        <v>0</v>
      </c>
      <c r="D1034" s="82">
        <v>0</v>
      </c>
      <c r="E1034" s="119"/>
    </row>
    <row r="1035" spans="1:5" ht="24.95" customHeight="1">
      <c r="A1035" s="98" t="s">
        <v>1207</v>
      </c>
      <c r="B1035" s="82">
        <v>0</v>
      </c>
      <c r="C1035" s="82">
        <v>622</v>
      </c>
      <c r="D1035" s="82">
        <v>622</v>
      </c>
      <c r="E1035" s="119">
        <f t="shared" si="16"/>
        <v>100</v>
      </c>
    </row>
    <row r="1036" spans="1:5" ht="24.95" customHeight="1">
      <c r="A1036" s="99" t="s">
        <v>1208</v>
      </c>
      <c r="B1036" s="82"/>
      <c r="C1036" s="82">
        <v>622</v>
      </c>
      <c r="D1036" s="82">
        <v>622</v>
      </c>
      <c r="E1036" s="119">
        <f t="shared" si="16"/>
        <v>100</v>
      </c>
    </row>
    <row r="1037" spans="1:5" ht="24.95" customHeight="1">
      <c r="A1037" s="99" t="s">
        <v>1209</v>
      </c>
      <c r="B1037" s="82"/>
      <c r="C1037" s="82">
        <v>0</v>
      </c>
      <c r="D1037" s="82">
        <v>0</v>
      </c>
      <c r="E1037" s="119"/>
    </row>
    <row r="1038" spans="1:5" ht="24.95" customHeight="1">
      <c r="A1038" s="99" t="s">
        <v>1210</v>
      </c>
      <c r="B1038" s="82"/>
      <c r="C1038" s="82">
        <v>0</v>
      </c>
      <c r="D1038" s="82">
        <v>0</v>
      </c>
      <c r="E1038" s="119"/>
    </row>
    <row r="1039" spans="1:5" ht="24.95" customHeight="1">
      <c r="A1039" s="99" t="s">
        <v>1211</v>
      </c>
      <c r="B1039" s="82"/>
      <c r="C1039" s="82">
        <v>0</v>
      </c>
      <c r="D1039" s="82">
        <v>0</v>
      </c>
      <c r="E1039" s="119"/>
    </row>
    <row r="1040" spans="1:5" ht="24.95" customHeight="1">
      <c r="A1040" s="98" t="s">
        <v>1212</v>
      </c>
      <c r="B1040" s="82">
        <v>0</v>
      </c>
      <c r="C1040" s="82">
        <v>0</v>
      </c>
      <c r="D1040" s="82">
        <v>0</v>
      </c>
      <c r="E1040" s="119"/>
    </row>
    <row r="1041" spans="1:5" ht="24.95" customHeight="1">
      <c r="A1041" s="99" t="s">
        <v>1213</v>
      </c>
      <c r="B1041" s="82"/>
      <c r="C1041" s="82">
        <v>0</v>
      </c>
      <c r="D1041" s="82">
        <v>0</v>
      </c>
      <c r="E1041" s="119"/>
    </row>
    <row r="1042" spans="1:5" ht="24.95" customHeight="1">
      <c r="A1042" s="99" t="s">
        <v>1214</v>
      </c>
      <c r="B1042" s="82"/>
      <c r="C1042" s="82">
        <v>0</v>
      </c>
      <c r="D1042" s="82">
        <v>0</v>
      </c>
      <c r="E1042" s="119"/>
    </row>
    <row r="1043" spans="1:5" ht="24.95" customHeight="1">
      <c r="A1043" s="98" t="s">
        <v>1215</v>
      </c>
      <c r="B1043" s="82">
        <v>3810</v>
      </c>
      <c r="C1043" s="82">
        <v>18894</v>
      </c>
      <c r="D1043" s="82">
        <v>15489</v>
      </c>
      <c r="E1043" s="119">
        <f t="shared" si="16"/>
        <v>81.978405843124804</v>
      </c>
    </row>
    <row r="1044" spans="1:5" ht="24.95" customHeight="1">
      <c r="A1044" s="98" t="s">
        <v>1216</v>
      </c>
      <c r="B1044" s="82">
        <v>0</v>
      </c>
      <c r="C1044" s="82">
        <v>1350</v>
      </c>
      <c r="D1044" s="82">
        <v>1350</v>
      </c>
      <c r="E1044" s="119">
        <f t="shared" si="16"/>
        <v>100</v>
      </c>
    </row>
    <row r="1045" spans="1:5" ht="24.95" customHeight="1">
      <c r="A1045" s="99" t="s">
        <v>422</v>
      </c>
      <c r="B1045" s="82"/>
      <c r="C1045" s="82">
        <v>0</v>
      </c>
      <c r="D1045" s="82">
        <v>0</v>
      </c>
      <c r="E1045" s="119"/>
    </row>
    <row r="1046" spans="1:5" ht="24.95" customHeight="1">
      <c r="A1046" s="99" t="s">
        <v>423</v>
      </c>
      <c r="B1046" s="82"/>
      <c r="C1046" s="82">
        <v>0</v>
      </c>
      <c r="D1046" s="82">
        <v>0</v>
      </c>
      <c r="E1046" s="119"/>
    </row>
    <row r="1047" spans="1:5" ht="24.95" customHeight="1">
      <c r="A1047" s="99" t="s">
        <v>424</v>
      </c>
      <c r="B1047" s="82"/>
      <c r="C1047" s="82">
        <v>0</v>
      </c>
      <c r="D1047" s="82">
        <v>0</v>
      </c>
      <c r="E1047" s="119"/>
    </row>
    <row r="1048" spans="1:5" ht="24.95" customHeight="1">
      <c r="A1048" s="99" t="s">
        <v>1217</v>
      </c>
      <c r="B1048" s="82"/>
      <c r="C1048" s="82">
        <v>0</v>
      </c>
      <c r="D1048" s="82">
        <v>0</v>
      </c>
      <c r="E1048" s="119"/>
    </row>
    <row r="1049" spans="1:5" ht="24.95" customHeight="1">
      <c r="A1049" s="99" t="s">
        <v>1218</v>
      </c>
      <c r="B1049" s="82"/>
      <c r="C1049" s="82">
        <v>0</v>
      </c>
      <c r="D1049" s="82">
        <v>0</v>
      </c>
      <c r="E1049" s="119"/>
    </row>
    <row r="1050" spans="1:5" ht="24.95" customHeight="1">
      <c r="A1050" s="99" t="s">
        <v>1219</v>
      </c>
      <c r="B1050" s="82"/>
      <c r="C1050" s="82">
        <v>0</v>
      </c>
      <c r="D1050" s="82">
        <v>0</v>
      </c>
      <c r="E1050" s="119"/>
    </row>
    <row r="1051" spans="1:5" ht="24.95" customHeight="1">
      <c r="A1051" s="99" t="s">
        <v>1220</v>
      </c>
      <c r="B1051" s="82"/>
      <c r="C1051" s="82">
        <v>0</v>
      </c>
      <c r="D1051" s="82">
        <v>0</v>
      </c>
      <c r="E1051" s="119"/>
    </row>
    <row r="1052" spans="1:5" ht="24.95" customHeight="1">
      <c r="A1052" s="99" t="s">
        <v>1221</v>
      </c>
      <c r="B1052" s="82"/>
      <c r="C1052" s="82">
        <v>0</v>
      </c>
      <c r="D1052" s="82">
        <v>0</v>
      </c>
      <c r="E1052" s="119"/>
    </row>
    <row r="1053" spans="1:5" ht="24.95" customHeight="1">
      <c r="A1053" s="99" t="s">
        <v>1222</v>
      </c>
      <c r="B1053" s="82"/>
      <c r="C1053" s="82">
        <v>1350</v>
      </c>
      <c r="D1053" s="82">
        <v>1350</v>
      </c>
      <c r="E1053" s="119">
        <f t="shared" si="16"/>
        <v>100</v>
      </c>
    </row>
    <row r="1054" spans="1:5" ht="24.95" customHeight="1">
      <c r="A1054" s="98" t="s">
        <v>1223</v>
      </c>
      <c r="B1054" s="82">
        <v>3108</v>
      </c>
      <c r="C1054" s="82">
        <v>12412</v>
      </c>
      <c r="D1054" s="82">
        <v>9173</v>
      </c>
      <c r="E1054" s="119">
        <f t="shared" si="16"/>
        <v>73.904286174669679</v>
      </c>
    </row>
    <row r="1055" spans="1:5" ht="24.95" customHeight="1">
      <c r="A1055" s="99" t="s">
        <v>422</v>
      </c>
      <c r="B1055" s="82">
        <v>504</v>
      </c>
      <c r="C1055" s="82">
        <v>508</v>
      </c>
      <c r="D1055" s="82">
        <v>508</v>
      </c>
      <c r="E1055" s="119">
        <f t="shared" si="16"/>
        <v>100</v>
      </c>
    </row>
    <row r="1056" spans="1:5" ht="24.95" customHeight="1">
      <c r="A1056" s="99" t="s">
        <v>423</v>
      </c>
      <c r="B1056" s="82"/>
      <c r="C1056" s="82">
        <v>0</v>
      </c>
      <c r="D1056" s="82">
        <v>0</v>
      </c>
      <c r="E1056" s="119"/>
    </row>
    <row r="1057" spans="1:5" ht="24.95" customHeight="1">
      <c r="A1057" s="99" t="s">
        <v>424</v>
      </c>
      <c r="B1057" s="82">
        <v>145</v>
      </c>
      <c r="C1057" s="82">
        <v>145</v>
      </c>
      <c r="D1057" s="82">
        <v>145</v>
      </c>
      <c r="E1057" s="119">
        <f t="shared" si="16"/>
        <v>100</v>
      </c>
    </row>
    <row r="1058" spans="1:5" ht="24.95" customHeight="1">
      <c r="A1058" s="99" t="s">
        <v>1224</v>
      </c>
      <c r="B1058" s="82"/>
      <c r="C1058" s="82">
        <v>0</v>
      </c>
      <c r="D1058" s="82">
        <v>0</v>
      </c>
      <c r="E1058" s="119"/>
    </row>
    <row r="1059" spans="1:5" ht="24.95" customHeight="1">
      <c r="A1059" s="99" t="s">
        <v>1225</v>
      </c>
      <c r="B1059" s="82"/>
      <c r="C1059" s="82">
        <v>0</v>
      </c>
      <c r="D1059" s="82">
        <v>0</v>
      </c>
      <c r="E1059" s="119"/>
    </row>
    <row r="1060" spans="1:5" ht="24.95" customHeight="1">
      <c r="A1060" s="99" t="s">
        <v>1226</v>
      </c>
      <c r="B1060" s="82"/>
      <c r="C1060" s="82">
        <v>0</v>
      </c>
      <c r="D1060" s="82">
        <v>0</v>
      </c>
      <c r="E1060" s="119"/>
    </row>
    <row r="1061" spans="1:5" ht="24.95" customHeight="1">
      <c r="A1061" s="99" t="s">
        <v>1227</v>
      </c>
      <c r="B1061" s="82"/>
      <c r="C1061" s="82">
        <v>0</v>
      </c>
      <c r="D1061" s="82">
        <v>0</v>
      </c>
      <c r="E1061" s="119"/>
    </row>
    <row r="1062" spans="1:5" ht="24.95" customHeight="1">
      <c r="A1062" s="99" t="s">
        <v>1228</v>
      </c>
      <c r="B1062" s="82"/>
      <c r="C1062" s="82">
        <v>0</v>
      </c>
      <c r="D1062" s="82">
        <v>0</v>
      </c>
      <c r="E1062" s="119"/>
    </row>
    <row r="1063" spans="1:5" ht="24.95" customHeight="1">
      <c r="A1063" s="99" t="s">
        <v>1229</v>
      </c>
      <c r="B1063" s="82"/>
      <c r="C1063" s="82">
        <v>0</v>
      </c>
      <c r="D1063" s="82">
        <v>0</v>
      </c>
      <c r="E1063" s="119"/>
    </row>
    <row r="1064" spans="1:5" ht="24.95" customHeight="1">
      <c r="A1064" s="99" t="s">
        <v>1230</v>
      </c>
      <c r="B1064" s="82"/>
      <c r="C1064" s="82">
        <v>0</v>
      </c>
      <c r="D1064" s="82">
        <v>0</v>
      </c>
      <c r="E1064" s="119"/>
    </row>
    <row r="1065" spans="1:5" ht="24.95" customHeight="1">
      <c r="A1065" s="99" t="s">
        <v>1231</v>
      </c>
      <c r="B1065" s="82"/>
      <c r="C1065" s="82">
        <v>0</v>
      </c>
      <c r="D1065" s="82">
        <v>0</v>
      </c>
      <c r="E1065" s="119"/>
    </row>
    <row r="1066" spans="1:5" ht="24.95" customHeight="1">
      <c r="A1066" s="99" t="s">
        <v>1232</v>
      </c>
      <c r="B1066" s="82"/>
      <c r="C1066" s="82">
        <v>0</v>
      </c>
      <c r="D1066" s="82">
        <v>0</v>
      </c>
      <c r="E1066" s="119"/>
    </row>
    <row r="1067" spans="1:5" ht="24.95" customHeight="1">
      <c r="A1067" s="99" t="s">
        <v>1233</v>
      </c>
      <c r="B1067" s="82"/>
      <c r="C1067" s="82">
        <v>0</v>
      </c>
      <c r="D1067" s="82">
        <v>0</v>
      </c>
      <c r="E1067" s="119"/>
    </row>
    <row r="1068" spans="1:5" ht="24.95" customHeight="1">
      <c r="A1068" s="99" t="s">
        <v>1234</v>
      </c>
      <c r="B1068" s="82"/>
      <c r="C1068" s="82">
        <v>0</v>
      </c>
      <c r="D1068" s="82">
        <v>0</v>
      </c>
      <c r="E1068" s="119"/>
    </row>
    <row r="1069" spans="1:5" ht="24.95" customHeight="1">
      <c r="A1069" s="99" t="s">
        <v>1235</v>
      </c>
      <c r="B1069" s="82">
        <v>2459</v>
      </c>
      <c r="C1069" s="82">
        <v>11759</v>
      </c>
      <c r="D1069" s="82">
        <v>8520</v>
      </c>
      <c r="E1069" s="119">
        <f t="shared" si="16"/>
        <v>72.455140743260486</v>
      </c>
    </row>
    <row r="1070" spans="1:5" ht="24.95" customHeight="1">
      <c r="A1070" s="98" t="s">
        <v>1236</v>
      </c>
      <c r="B1070" s="82">
        <v>0</v>
      </c>
      <c r="C1070" s="82">
        <v>0</v>
      </c>
      <c r="D1070" s="82">
        <v>0</v>
      </c>
      <c r="E1070" s="119"/>
    </row>
    <row r="1071" spans="1:5" ht="24.95" customHeight="1">
      <c r="A1071" s="99" t="s">
        <v>422</v>
      </c>
      <c r="B1071" s="82"/>
      <c r="C1071" s="82">
        <v>0</v>
      </c>
      <c r="D1071" s="82">
        <v>0</v>
      </c>
      <c r="E1071" s="119"/>
    </row>
    <row r="1072" spans="1:5" ht="24.95" customHeight="1">
      <c r="A1072" s="99" t="s">
        <v>423</v>
      </c>
      <c r="B1072" s="82"/>
      <c r="C1072" s="82">
        <v>0</v>
      </c>
      <c r="D1072" s="82">
        <v>0</v>
      </c>
      <c r="E1072" s="119"/>
    </row>
    <row r="1073" spans="1:5" ht="24.95" customHeight="1">
      <c r="A1073" s="99" t="s">
        <v>424</v>
      </c>
      <c r="B1073" s="82"/>
      <c r="C1073" s="82">
        <v>0</v>
      </c>
      <c r="D1073" s="82">
        <v>0</v>
      </c>
      <c r="E1073" s="119"/>
    </row>
    <row r="1074" spans="1:5" ht="24.95" customHeight="1">
      <c r="A1074" s="99" t="s">
        <v>1237</v>
      </c>
      <c r="B1074" s="82"/>
      <c r="C1074" s="82">
        <v>0</v>
      </c>
      <c r="D1074" s="82">
        <v>0</v>
      </c>
      <c r="E1074" s="119"/>
    </row>
    <row r="1075" spans="1:5" ht="24.95" customHeight="1">
      <c r="A1075" s="98" t="s">
        <v>1238</v>
      </c>
      <c r="B1075" s="82">
        <v>56</v>
      </c>
      <c r="C1075" s="82">
        <v>71</v>
      </c>
      <c r="D1075" s="82">
        <v>71</v>
      </c>
      <c r="E1075" s="119">
        <f t="shared" si="16"/>
        <v>100</v>
      </c>
    </row>
    <row r="1076" spans="1:5" ht="24.95" customHeight="1">
      <c r="A1076" s="99" t="s">
        <v>422</v>
      </c>
      <c r="B1076" s="82"/>
      <c r="C1076" s="82">
        <v>0</v>
      </c>
      <c r="D1076" s="82">
        <v>0</v>
      </c>
      <c r="E1076" s="119"/>
    </row>
    <row r="1077" spans="1:5" ht="24.95" customHeight="1">
      <c r="A1077" s="99" t="s">
        <v>423</v>
      </c>
      <c r="B1077" s="82">
        <v>21</v>
      </c>
      <c r="C1077" s="82">
        <v>21</v>
      </c>
      <c r="D1077" s="82">
        <v>21</v>
      </c>
      <c r="E1077" s="119">
        <f t="shared" si="16"/>
        <v>100</v>
      </c>
    </row>
    <row r="1078" spans="1:5" ht="24.95" customHeight="1">
      <c r="A1078" s="99" t="s">
        <v>424</v>
      </c>
      <c r="B1078" s="82"/>
      <c r="C1078" s="82">
        <v>0</v>
      </c>
      <c r="D1078" s="82">
        <v>0</v>
      </c>
      <c r="E1078" s="119"/>
    </row>
    <row r="1079" spans="1:5" ht="24.95" customHeight="1">
      <c r="A1079" s="99" t="s">
        <v>1239</v>
      </c>
      <c r="B1079" s="82"/>
      <c r="C1079" s="82">
        <v>0</v>
      </c>
      <c r="D1079" s="82">
        <v>0</v>
      </c>
      <c r="E1079" s="119"/>
    </row>
    <row r="1080" spans="1:5" ht="24.95" customHeight="1">
      <c r="A1080" s="99" t="s">
        <v>1240</v>
      </c>
      <c r="B1080" s="82"/>
      <c r="C1080" s="82">
        <v>0</v>
      </c>
      <c r="D1080" s="82">
        <v>0</v>
      </c>
      <c r="E1080" s="119"/>
    </row>
    <row r="1081" spans="1:5" ht="24.95" customHeight="1">
      <c r="A1081" s="99" t="s">
        <v>1241</v>
      </c>
      <c r="B1081" s="82"/>
      <c r="C1081" s="82">
        <v>0</v>
      </c>
      <c r="D1081" s="82">
        <v>0</v>
      </c>
      <c r="E1081" s="119"/>
    </row>
    <row r="1082" spans="1:5" ht="24.95" customHeight="1">
      <c r="A1082" s="99" t="s">
        <v>1242</v>
      </c>
      <c r="B1082" s="82"/>
      <c r="C1082" s="82">
        <v>15</v>
      </c>
      <c r="D1082" s="82">
        <v>15</v>
      </c>
      <c r="E1082" s="119">
        <f t="shared" si="16"/>
        <v>100</v>
      </c>
    </row>
    <row r="1083" spans="1:5" ht="24.95" customHeight="1">
      <c r="A1083" s="99" t="s">
        <v>1243</v>
      </c>
      <c r="B1083" s="82"/>
      <c r="C1083" s="82">
        <v>0</v>
      </c>
      <c r="D1083" s="82">
        <v>0</v>
      </c>
      <c r="E1083" s="119"/>
    </row>
    <row r="1084" spans="1:5" ht="24.95" customHeight="1">
      <c r="A1084" s="99" t="s">
        <v>1244</v>
      </c>
      <c r="B1084" s="82"/>
      <c r="C1084" s="82">
        <v>0</v>
      </c>
      <c r="D1084" s="82">
        <v>0</v>
      </c>
      <c r="E1084" s="119"/>
    </row>
    <row r="1085" spans="1:5" ht="24.95" customHeight="1">
      <c r="A1085" s="99" t="s">
        <v>1245</v>
      </c>
      <c r="B1085" s="82"/>
      <c r="C1085" s="82">
        <v>0</v>
      </c>
      <c r="D1085" s="82">
        <v>0</v>
      </c>
      <c r="E1085" s="119"/>
    </row>
    <row r="1086" spans="1:5" ht="24.95" customHeight="1">
      <c r="A1086" s="99" t="s">
        <v>1190</v>
      </c>
      <c r="B1086" s="82"/>
      <c r="C1086" s="82">
        <v>0</v>
      </c>
      <c r="D1086" s="82">
        <v>0</v>
      </c>
      <c r="E1086" s="119"/>
    </row>
    <row r="1087" spans="1:5" ht="24.95" customHeight="1">
      <c r="A1087" s="99" t="s">
        <v>1246</v>
      </c>
      <c r="B1087" s="82"/>
      <c r="C1087" s="82">
        <v>0</v>
      </c>
      <c r="D1087" s="82">
        <v>0</v>
      </c>
      <c r="E1087" s="119"/>
    </row>
    <row r="1088" spans="1:5" ht="24.95" customHeight="1">
      <c r="A1088" s="99" t="s">
        <v>1247</v>
      </c>
      <c r="B1088" s="82">
        <v>35</v>
      </c>
      <c r="C1088" s="82">
        <v>35</v>
      </c>
      <c r="D1088" s="82">
        <v>35</v>
      </c>
      <c r="E1088" s="119">
        <f t="shared" si="16"/>
        <v>100</v>
      </c>
    </row>
    <row r="1089" spans="1:5" ht="24.95" customHeight="1">
      <c r="A1089" s="98" t="s">
        <v>1248</v>
      </c>
      <c r="B1089" s="82">
        <v>646</v>
      </c>
      <c r="C1089" s="82">
        <v>601</v>
      </c>
      <c r="D1089" s="82">
        <v>601</v>
      </c>
      <c r="E1089" s="119">
        <f t="shared" si="16"/>
        <v>100</v>
      </c>
    </row>
    <row r="1090" spans="1:5" ht="24.95" customHeight="1">
      <c r="A1090" s="99" t="s">
        <v>422</v>
      </c>
      <c r="B1090" s="82">
        <v>629</v>
      </c>
      <c r="C1090" s="82">
        <v>579</v>
      </c>
      <c r="D1090" s="82">
        <v>579</v>
      </c>
      <c r="E1090" s="119">
        <f t="shared" si="16"/>
        <v>100</v>
      </c>
    </row>
    <row r="1091" spans="1:5" ht="24.95" customHeight="1">
      <c r="A1091" s="99" t="s">
        <v>423</v>
      </c>
      <c r="B1091" s="82">
        <v>17</v>
      </c>
      <c r="C1091" s="82">
        <v>22</v>
      </c>
      <c r="D1091" s="82">
        <v>22</v>
      </c>
      <c r="E1091" s="119">
        <f t="shared" si="16"/>
        <v>100</v>
      </c>
    </row>
    <row r="1092" spans="1:5" ht="24.95" customHeight="1">
      <c r="A1092" s="99" t="s">
        <v>424</v>
      </c>
      <c r="B1092" s="82"/>
      <c r="C1092" s="82">
        <v>0</v>
      </c>
      <c r="D1092" s="82">
        <v>0</v>
      </c>
      <c r="E1092" s="119"/>
    </row>
    <row r="1093" spans="1:5" ht="24.95" customHeight="1">
      <c r="A1093" s="99" t="s">
        <v>1249</v>
      </c>
      <c r="B1093" s="82"/>
      <c r="C1093" s="82">
        <v>0</v>
      </c>
      <c r="D1093" s="82">
        <v>0</v>
      </c>
      <c r="E1093" s="119"/>
    </row>
    <row r="1094" spans="1:5" ht="24.95" customHeight="1">
      <c r="A1094" s="99" t="s">
        <v>1250</v>
      </c>
      <c r="B1094" s="82"/>
      <c r="C1094" s="82">
        <v>0</v>
      </c>
      <c r="D1094" s="82">
        <v>0</v>
      </c>
      <c r="E1094" s="119"/>
    </row>
    <row r="1095" spans="1:5" ht="24.95" customHeight="1">
      <c r="A1095" s="99" t="s">
        <v>1251</v>
      </c>
      <c r="B1095" s="82"/>
      <c r="C1095" s="82">
        <v>0</v>
      </c>
      <c r="D1095" s="82">
        <v>0</v>
      </c>
      <c r="E1095" s="119"/>
    </row>
    <row r="1096" spans="1:5" ht="24.95" customHeight="1">
      <c r="A1096" s="98" t="s">
        <v>1252</v>
      </c>
      <c r="B1096" s="82">
        <v>0</v>
      </c>
      <c r="C1096" s="82">
        <v>129</v>
      </c>
      <c r="D1096" s="82">
        <v>129</v>
      </c>
      <c r="E1096" s="119">
        <f t="shared" ref="E1096:E1156" si="17">D1096/C1096*100</f>
        <v>100</v>
      </c>
    </row>
    <row r="1097" spans="1:5" ht="24.95" customHeight="1">
      <c r="A1097" s="99" t="s">
        <v>422</v>
      </c>
      <c r="B1097" s="82"/>
      <c r="C1097" s="82">
        <v>0</v>
      </c>
      <c r="D1097" s="82">
        <v>0</v>
      </c>
      <c r="E1097" s="119"/>
    </row>
    <row r="1098" spans="1:5" ht="24.95" customHeight="1">
      <c r="A1098" s="99" t="s">
        <v>423</v>
      </c>
      <c r="B1098" s="82"/>
      <c r="C1098" s="82">
        <v>0</v>
      </c>
      <c r="D1098" s="82">
        <v>0</v>
      </c>
      <c r="E1098" s="119"/>
    </row>
    <row r="1099" spans="1:5" ht="24.95" customHeight="1">
      <c r="A1099" s="99" t="s">
        <v>424</v>
      </c>
      <c r="B1099" s="82"/>
      <c r="C1099" s="82">
        <v>0</v>
      </c>
      <c r="D1099" s="82">
        <v>0</v>
      </c>
      <c r="E1099" s="119"/>
    </row>
    <row r="1100" spans="1:5" ht="24.95" customHeight="1">
      <c r="A1100" s="99" t="s">
        <v>1253</v>
      </c>
      <c r="B1100" s="82"/>
      <c r="C1100" s="82">
        <v>0</v>
      </c>
      <c r="D1100" s="82">
        <v>0</v>
      </c>
      <c r="E1100" s="119"/>
    </row>
    <row r="1101" spans="1:5" ht="24.95" customHeight="1">
      <c r="A1101" s="99" t="s">
        <v>1254</v>
      </c>
      <c r="B1101" s="82"/>
      <c r="C1101" s="82">
        <v>52</v>
      </c>
      <c r="D1101" s="82">
        <v>52</v>
      </c>
      <c r="E1101" s="119">
        <f t="shared" si="17"/>
        <v>100</v>
      </c>
    </row>
    <row r="1102" spans="1:5" ht="24.95" customHeight="1">
      <c r="A1102" s="99" t="s">
        <v>1255</v>
      </c>
      <c r="B1102" s="82"/>
      <c r="C1102" s="82">
        <v>77</v>
      </c>
      <c r="D1102" s="82">
        <v>77</v>
      </c>
      <c r="E1102" s="119">
        <f t="shared" si="17"/>
        <v>100</v>
      </c>
    </row>
    <row r="1103" spans="1:5" ht="24.95" customHeight="1">
      <c r="A1103" s="98" t="s">
        <v>1256</v>
      </c>
      <c r="B1103" s="82">
        <v>0</v>
      </c>
      <c r="C1103" s="82">
        <v>4331</v>
      </c>
      <c r="D1103" s="82">
        <v>4165</v>
      </c>
      <c r="E1103" s="119">
        <f t="shared" si="17"/>
        <v>96.167166936042477</v>
      </c>
    </row>
    <row r="1104" spans="1:5" ht="24.95" customHeight="1">
      <c r="A1104" s="99" t="s">
        <v>1257</v>
      </c>
      <c r="B1104" s="82"/>
      <c r="C1104" s="82">
        <v>0</v>
      </c>
      <c r="D1104" s="82">
        <v>0</v>
      </c>
      <c r="E1104" s="119"/>
    </row>
    <row r="1105" spans="1:5" ht="24.95" customHeight="1">
      <c r="A1105" s="99" t="s">
        <v>1258</v>
      </c>
      <c r="B1105" s="82"/>
      <c r="C1105" s="82">
        <v>0</v>
      </c>
      <c r="D1105" s="82">
        <v>0</v>
      </c>
      <c r="E1105" s="119"/>
    </row>
    <row r="1106" spans="1:5" ht="24.95" customHeight="1">
      <c r="A1106" s="99" t="s">
        <v>1259</v>
      </c>
      <c r="B1106" s="82"/>
      <c r="C1106" s="82">
        <v>0</v>
      </c>
      <c r="D1106" s="82">
        <v>0</v>
      </c>
      <c r="E1106" s="119"/>
    </row>
    <row r="1107" spans="1:5" ht="24.95" customHeight="1">
      <c r="A1107" s="99" t="s">
        <v>1260</v>
      </c>
      <c r="B1107" s="82"/>
      <c r="C1107" s="82">
        <v>0</v>
      </c>
      <c r="D1107" s="82">
        <v>0</v>
      </c>
      <c r="E1107" s="119"/>
    </row>
    <row r="1108" spans="1:5" ht="24.95" customHeight="1">
      <c r="A1108" s="99" t="s">
        <v>1261</v>
      </c>
      <c r="B1108" s="82"/>
      <c r="C1108" s="82">
        <v>4331</v>
      </c>
      <c r="D1108" s="82">
        <v>4165</v>
      </c>
      <c r="E1108" s="119">
        <f t="shared" si="17"/>
        <v>96.167166936042477</v>
      </c>
    </row>
    <row r="1109" spans="1:5" ht="24.95" customHeight="1">
      <c r="A1109" s="98" t="s">
        <v>1262</v>
      </c>
      <c r="B1109" s="82">
        <v>357</v>
      </c>
      <c r="C1109" s="82">
        <v>1603</v>
      </c>
      <c r="D1109" s="82">
        <v>1021</v>
      </c>
      <c r="E1109" s="119">
        <f t="shared" si="17"/>
        <v>63.693075483468498</v>
      </c>
    </row>
    <row r="1110" spans="1:5" ht="24.95" customHeight="1">
      <c r="A1110" s="98" t="s">
        <v>1263</v>
      </c>
      <c r="B1110" s="82">
        <v>357</v>
      </c>
      <c r="C1110" s="82">
        <v>829</v>
      </c>
      <c r="D1110" s="82">
        <v>829</v>
      </c>
      <c r="E1110" s="119">
        <f t="shared" si="17"/>
        <v>100</v>
      </c>
    </row>
    <row r="1111" spans="1:5" ht="24.95" customHeight="1">
      <c r="A1111" s="99" t="s">
        <v>422</v>
      </c>
      <c r="B1111" s="82">
        <v>357</v>
      </c>
      <c r="C1111" s="82">
        <v>365</v>
      </c>
      <c r="D1111" s="82">
        <v>365</v>
      </c>
      <c r="E1111" s="119">
        <f t="shared" si="17"/>
        <v>100</v>
      </c>
    </row>
    <row r="1112" spans="1:5" ht="24.95" customHeight="1">
      <c r="A1112" s="99" t="s">
        <v>423</v>
      </c>
      <c r="B1112" s="82"/>
      <c r="C1112" s="82">
        <v>3</v>
      </c>
      <c r="D1112" s="82">
        <v>3</v>
      </c>
      <c r="E1112" s="119">
        <f t="shared" si="17"/>
        <v>100</v>
      </c>
    </row>
    <row r="1113" spans="1:5" ht="24.95" customHeight="1">
      <c r="A1113" s="99" t="s">
        <v>424</v>
      </c>
      <c r="B1113" s="82"/>
      <c r="C1113" s="82">
        <v>0</v>
      </c>
      <c r="D1113" s="82">
        <v>0</v>
      </c>
      <c r="E1113" s="119"/>
    </row>
    <row r="1114" spans="1:5" ht="24.95" customHeight="1">
      <c r="A1114" s="99" t="s">
        <v>1264</v>
      </c>
      <c r="B1114" s="82"/>
      <c r="C1114" s="82">
        <v>0</v>
      </c>
      <c r="D1114" s="82">
        <v>0</v>
      </c>
      <c r="E1114" s="119"/>
    </row>
    <row r="1115" spans="1:5" ht="24.95" customHeight="1">
      <c r="A1115" s="99" t="s">
        <v>1265</v>
      </c>
      <c r="B1115" s="82"/>
      <c r="C1115" s="82">
        <v>0</v>
      </c>
      <c r="D1115" s="82">
        <v>0</v>
      </c>
      <c r="E1115" s="119"/>
    </row>
    <row r="1116" spans="1:5" ht="24.95" customHeight="1">
      <c r="A1116" s="99" t="s">
        <v>1266</v>
      </c>
      <c r="B1116" s="82"/>
      <c r="C1116" s="82">
        <v>0</v>
      </c>
      <c r="D1116" s="82">
        <v>0</v>
      </c>
      <c r="E1116" s="119"/>
    </row>
    <row r="1117" spans="1:5" ht="24.95" customHeight="1">
      <c r="A1117" s="99" t="s">
        <v>1267</v>
      </c>
      <c r="B1117" s="82"/>
      <c r="C1117" s="82">
        <v>0</v>
      </c>
      <c r="D1117" s="82">
        <v>0</v>
      </c>
      <c r="E1117" s="119"/>
    </row>
    <row r="1118" spans="1:5" ht="24.95" customHeight="1">
      <c r="A1118" s="99" t="s">
        <v>431</v>
      </c>
      <c r="B1118" s="82"/>
      <c r="C1118" s="82">
        <v>0</v>
      </c>
      <c r="D1118" s="82">
        <v>0</v>
      </c>
      <c r="E1118" s="119"/>
    </row>
    <row r="1119" spans="1:5" ht="24.95" customHeight="1">
      <c r="A1119" s="99" t="s">
        <v>1268</v>
      </c>
      <c r="B1119" s="82"/>
      <c r="C1119" s="82">
        <v>461</v>
      </c>
      <c r="D1119" s="82">
        <v>461</v>
      </c>
      <c r="E1119" s="119">
        <f t="shared" si="17"/>
        <v>100</v>
      </c>
    </row>
    <row r="1120" spans="1:5" ht="24.95" customHeight="1">
      <c r="A1120" s="98" t="s">
        <v>1269</v>
      </c>
      <c r="B1120" s="82">
        <v>0</v>
      </c>
      <c r="C1120" s="82">
        <v>761</v>
      </c>
      <c r="D1120" s="82">
        <v>179</v>
      </c>
      <c r="E1120" s="119">
        <f t="shared" si="17"/>
        <v>23.521681997371878</v>
      </c>
    </row>
    <row r="1121" spans="1:5" ht="24.95" customHeight="1">
      <c r="A1121" s="99" t="s">
        <v>422</v>
      </c>
      <c r="B1121" s="82"/>
      <c r="C1121" s="82">
        <v>0</v>
      </c>
      <c r="D1121" s="82">
        <v>0</v>
      </c>
      <c r="E1121" s="119"/>
    </row>
    <row r="1122" spans="1:5" ht="24.95" customHeight="1">
      <c r="A1122" s="99" t="s">
        <v>423</v>
      </c>
      <c r="B1122" s="82"/>
      <c r="C1122" s="82">
        <v>0</v>
      </c>
      <c r="D1122" s="82">
        <v>0</v>
      </c>
      <c r="E1122" s="119"/>
    </row>
    <row r="1123" spans="1:5" ht="24.95" customHeight="1">
      <c r="A1123" s="99" t="s">
        <v>424</v>
      </c>
      <c r="B1123" s="82"/>
      <c r="C1123" s="82">
        <v>0</v>
      </c>
      <c r="D1123" s="82">
        <v>0</v>
      </c>
      <c r="E1123" s="119"/>
    </row>
    <row r="1124" spans="1:5" ht="24.95" customHeight="1">
      <c r="A1124" s="99" t="s">
        <v>1270</v>
      </c>
      <c r="B1124" s="82"/>
      <c r="C1124" s="82">
        <v>0</v>
      </c>
      <c r="D1124" s="82">
        <v>0</v>
      </c>
      <c r="E1124" s="119"/>
    </row>
    <row r="1125" spans="1:5" ht="24.95" customHeight="1">
      <c r="A1125" s="99" t="s">
        <v>1271</v>
      </c>
      <c r="B1125" s="82"/>
      <c r="C1125" s="82">
        <v>761</v>
      </c>
      <c r="D1125" s="82">
        <v>179</v>
      </c>
      <c r="E1125" s="119">
        <f t="shared" si="17"/>
        <v>23.521681997371878</v>
      </c>
    </row>
    <row r="1126" spans="1:5" ht="24.95" customHeight="1">
      <c r="A1126" s="98" t="s">
        <v>1272</v>
      </c>
      <c r="B1126" s="82">
        <v>0</v>
      </c>
      <c r="C1126" s="82">
        <v>13</v>
      </c>
      <c r="D1126" s="82">
        <v>13</v>
      </c>
      <c r="E1126" s="119">
        <f t="shared" si="17"/>
        <v>100</v>
      </c>
    </row>
    <row r="1127" spans="1:5" ht="24.95" customHeight="1">
      <c r="A1127" s="99" t="s">
        <v>1273</v>
      </c>
      <c r="B1127" s="82"/>
      <c r="C1127" s="82">
        <v>0</v>
      </c>
      <c r="D1127" s="82">
        <v>0</v>
      </c>
      <c r="E1127" s="119"/>
    </row>
    <row r="1128" spans="1:5" ht="24.95" customHeight="1">
      <c r="A1128" s="99" t="s">
        <v>1274</v>
      </c>
      <c r="B1128" s="82"/>
      <c r="C1128" s="82">
        <v>13</v>
      </c>
      <c r="D1128" s="82">
        <v>13</v>
      </c>
      <c r="E1128" s="119">
        <f t="shared" si="17"/>
        <v>100</v>
      </c>
    </row>
    <row r="1129" spans="1:5" ht="24.95" customHeight="1">
      <c r="A1129" s="98" t="s">
        <v>1275</v>
      </c>
      <c r="B1129" s="82">
        <v>0</v>
      </c>
      <c r="C1129" s="82">
        <v>1127</v>
      </c>
      <c r="D1129" s="82">
        <v>939</v>
      </c>
      <c r="E1129" s="119">
        <f t="shared" si="17"/>
        <v>83.31854480922803</v>
      </c>
    </row>
    <row r="1130" spans="1:5" ht="24.95" customHeight="1">
      <c r="A1130" s="98" t="s">
        <v>1276</v>
      </c>
      <c r="B1130" s="82">
        <v>0</v>
      </c>
      <c r="C1130" s="82">
        <v>199</v>
      </c>
      <c r="D1130" s="82">
        <v>199</v>
      </c>
      <c r="E1130" s="119">
        <f t="shared" si="17"/>
        <v>100</v>
      </c>
    </row>
    <row r="1131" spans="1:5" ht="24.95" customHeight="1">
      <c r="A1131" s="99" t="s">
        <v>422</v>
      </c>
      <c r="B1131" s="82"/>
      <c r="C1131" s="82">
        <v>178</v>
      </c>
      <c r="D1131" s="82">
        <v>178</v>
      </c>
      <c r="E1131" s="119">
        <f t="shared" si="17"/>
        <v>100</v>
      </c>
    </row>
    <row r="1132" spans="1:5" ht="24.95" customHeight="1">
      <c r="A1132" s="99" t="s">
        <v>423</v>
      </c>
      <c r="B1132" s="82"/>
      <c r="C1132" s="82">
        <v>4</v>
      </c>
      <c r="D1132" s="82">
        <v>4</v>
      </c>
      <c r="E1132" s="119">
        <f t="shared" si="17"/>
        <v>100</v>
      </c>
    </row>
    <row r="1133" spans="1:5" ht="24.95" customHeight="1">
      <c r="A1133" s="99" t="s">
        <v>424</v>
      </c>
      <c r="B1133" s="82"/>
      <c r="C1133" s="82">
        <v>0</v>
      </c>
      <c r="D1133" s="82">
        <v>0</v>
      </c>
      <c r="E1133" s="119"/>
    </row>
    <row r="1134" spans="1:5" ht="24.95" customHeight="1">
      <c r="A1134" s="99" t="s">
        <v>1277</v>
      </c>
      <c r="B1134" s="82"/>
      <c r="C1134" s="82">
        <v>0</v>
      </c>
      <c r="D1134" s="82">
        <v>0</v>
      </c>
      <c r="E1134" s="119"/>
    </row>
    <row r="1135" spans="1:5" ht="24.95" customHeight="1">
      <c r="A1135" s="99" t="s">
        <v>431</v>
      </c>
      <c r="B1135" s="82"/>
      <c r="C1135" s="82">
        <v>2</v>
      </c>
      <c r="D1135" s="82">
        <v>2</v>
      </c>
      <c r="E1135" s="119">
        <f t="shared" si="17"/>
        <v>100</v>
      </c>
    </row>
    <row r="1136" spans="1:5" ht="24.95" customHeight="1">
      <c r="A1136" s="99" t="s">
        <v>1278</v>
      </c>
      <c r="B1136" s="82"/>
      <c r="C1136" s="82">
        <v>15</v>
      </c>
      <c r="D1136" s="82">
        <v>15</v>
      </c>
      <c r="E1136" s="119">
        <f t="shared" si="17"/>
        <v>100</v>
      </c>
    </row>
    <row r="1137" spans="1:5" ht="24.95" customHeight="1">
      <c r="A1137" s="98" t="s">
        <v>1279</v>
      </c>
      <c r="B1137" s="82">
        <v>0</v>
      </c>
      <c r="C1137" s="82">
        <v>0</v>
      </c>
      <c r="D1137" s="82">
        <v>0</v>
      </c>
      <c r="E1137" s="119"/>
    </row>
    <row r="1138" spans="1:5" ht="24.95" customHeight="1">
      <c r="A1138" s="99" t="s">
        <v>1280</v>
      </c>
      <c r="B1138" s="82"/>
      <c r="C1138" s="82">
        <v>0</v>
      </c>
      <c r="D1138" s="82">
        <v>0</v>
      </c>
      <c r="E1138" s="119"/>
    </row>
    <row r="1139" spans="1:5" ht="24.95" customHeight="1">
      <c r="A1139" s="99" t="s">
        <v>1281</v>
      </c>
      <c r="B1139" s="82"/>
      <c r="C1139" s="82">
        <v>0</v>
      </c>
      <c r="D1139" s="82">
        <v>0</v>
      </c>
      <c r="E1139" s="119"/>
    </row>
    <row r="1140" spans="1:5" ht="24.95" customHeight="1">
      <c r="A1140" s="99" t="s">
        <v>1282</v>
      </c>
      <c r="B1140" s="82"/>
      <c r="C1140" s="82">
        <v>0</v>
      </c>
      <c r="D1140" s="82">
        <v>0</v>
      </c>
      <c r="E1140" s="119"/>
    </row>
    <row r="1141" spans="1:5" ht="24.95" customHeight="1">
      <c r="A1141" s="99" t="s">
        <v>1283</v>
      </c>
      <c r="B1141" s="82"/>
      <c r="C1141" s="82">
        <v>0</v>
      </c>
      <c r="D1141" s="82">
        <v>0</v>
      </c>
      <c r="E1141" s="119"/>
    </row>
    <row r="1142" spans="1:5" ht="24.95" customHeight="1">
      <c r="A1142" s="99" t="s">
        <v>1284</v>
      </c>
      <c r="B1142" s="82"/>
      <c r="C1142" s="82">
        <v>0</v>
      </c>
      <c r="D1142" s="82">
        <v>0</v>
      </c>
      <c r="E1142" s="119"/>
    </row>
    <row r="1143" spans="1:5" ht="24.95" customHeight="1">
      <c r="A1143" s="99" t="s">
        <v>1285</v>
      </c>
      <c r="B1143" s="82"/>
      <c r="C1143" s="82">
        <v>0</v>
      </c>
      <c r="D1143" s="82">
        <v>0</v>
      </c>
      <c r="E1143" s="119"/>
    </row>
    <row r="1144" spans="1:5" ht="24.95" customHeight="1">
      <c r="A1144" s="99" t="s">
        <v>1286</v>
      </c>
      <c r="B1144" s="82"/>
      <c r="C1144" s="82">
        <v>0</v>
      </c>
      <c r="D1144" s="82">
        <v>0</v>
      </c>
      <c r="E1144" s="119"/>
    </row>
    <row r="1145" spans="1:5" ht="24.95" customHeight="1">
      <c r="A1145" s="99" t="s">
        <v>1287</v>
      </c>
      <c r="B1145" s="82"/>
      <c r="C1145" s="82">
        <v>0</v>
      </c>
      <c r="D1145" s="82">
        <v>0</v>
      </c>
      <c r="E1145" s="119"/>
    </row>
    <row r="1146" spans="1:5" ht="24.95" customHeight="1">
      <c r="A1146" s="99" t="s">
        <v>1288</v>
      </c>
      <c r="B1146" s="82"/>
      <c r="C1146" s="82">
        <v>0</v>
      </c>
      <c r="D1146" s="82">
        <v>0</v>
      </c>
      <c r="E1146" s="119"/>
    </row>
    <row r="1147" spans="1:5" ht="24.95" customHeight="1">
      <c r="A1147" s="98" t="s">
        <v>1289</v>
      </c>
      <c r="B1147" s="82">
        <v>0</v>
      </c>
      <c r="C1147" s="82">
        <v>860</v>
      </c>
      <c r="D1147" s="82">
        <v>720</v>
      </c>
      <c r="E1147" s="119">
        <f t="shared" si="17"/>
        <v>83.720930232558146</v>
      </c>
    </row>
    <row r="1148" spans="1:5" ht="24.95" customHeight="1">
      <c r="A1148" s="99" t="s">
        <v>1290</v>
      </c>
      <c r="B1148" s="82"/>
      <c r="C1148" s="82">
        <v>0</v>
      </c>
      <c r="D1148" s="82">
        <v>0</v>
      </c>
      <c r="E1148" s="119"/>
    </row>
    <row r="1149" spans="1:5" ht="24.95" customHeight="1">
      <c r="A1149" s="99" t="s">
        <v>1291</v>
      </c>
      <c r="B1149" s="82"/>
      <c r="C1149" s="82">
        <v>0</v>
      </c>
      <c r="D1149" s="82">
        <v>0</v>
      </c>
      <c r="E1149" s="119"/>
    </row>
    <row r="1150" spans="1:5" ht="24.95" customHeight="1">
      <c r="A1150" s="99" t="s">
        <v>1292</v>
      </c>
      <c r="B1150" s="82"/>
      <c r="C1150" s="82">
        <v>0</v>
      </c>
      <c r="D1150" s="82">
        <v>0</v>
      </c>
      <c r="E1150" s="119"/>
    </row>
    <row r="1151" spans="1:5" ht="24.95" customHeight="1">
      <c r="A1151" s="99" t="s">
        <v>1293</v>
      </c>
      <c r="B1151" s="82"/>
      <c r="C1151" s="82">
        <v>0</v>
      </c>
      <c r="D1151" s="82">
        <v>0</v>
      </c>
      <c r="E1151" s="119"/>
    </row>
    <row r="1152" spans="1:5" ht="24.95" customHeight="1">
      <c r="A1152" s="99" t="s">
        <v>1294</v>
      </c>
      <c r="B1152" s="82"/>
      <c r="C1152" s="82">
        <v>860</v>
      </c>
      <c r="D1152" s="82">
        <v>720</v>
      </c>
      <c r="E1152" s="119">
        <f t="shared" si="17"/>
        <v>83.720930232558146</v>
      </c>
    </row>
    <row r="1153" spans="1:5" ht="24.95" customHeight="1">
      <c r="A1153" s="98" t="s">
        <v>1295</v>
      </c>
      <c r="B1153" s="82">
        <v>0</v>
      </c>
      <c r="C1153" s="82">
        <v>0</v>
      </c>
      <c r="D1153" s="82">
        <v>0</v>
      </c>
      <c r="E1153" s="119"/>
    </row>
    <row r="1154" spans="1:5" ht="24.95" customHeight="1">
      <c r="A1154" s="99" t="s">
        <v>1296</v>
      </c>
      <c r="B1154" s="82"/>
      <c r="C1154" s="82">
        <v>0</v>
      </c>
      <c r="D1154" s="82">
        <v>0</v>
      </c>
      <c r="E1154" s="119"/>
    </row>
    <row r="1155" spans="1:5" ht="24.95" customHeight="1">
      <c r="A1155" s="99" t="s">
        <v>1297</v>
      </c>
      <c r="B1155" s="82"/>
      <c r="C1155" s="82">
        <v>0</v>
      </c>
      <c r="D1155" s="82">
        <v>0</v>
      </c>
      <c r="E1155" s="119"/>
    </row>
    <row r="1156" spans="1:5" ht="24.95" customHeight="1">
      <c r="A1156" s="98" t="s">
        <v>1298</v>
      </c>
      <c r="B1156" s="82">
        <v>0</v>
      </c>
      <c r="C1156" s="82">
        <v>68</v>
      </c>
      <c r="D1156" s="82">
        <v>20</v>
      </c>
      <c r="E1156" s="119">
        <f t="shared" si="17"/>
        <v>29.411764705882355</v>
      </c>
    </row>
    <row r="1157" spans="1:5" ht="24.95" customHeight="1">
      <c r="A1157" s="99" t="s">
        <v>1299</v>
      </c>
      <c r="B1157" s="82"/>
      <c r="C1157" s="82">
        <v>68</v>
      </c>
      <c r="D1157" s="82">
        <v>20</v>
      </c>
      <c r="E1157" s="119">
        <f t="shared" ref="E1157:E1220" si="18">D1157/C1157*100</f>
        <v>29.411764705882355</v>
      </c>
    </row>
    <row r="1158" spans="1:5" ht="24.95" customHeight="1">
      <c r="A1158" s="98" t="s">
        <v>1300</v>
      </c>
      <c r="B1158" s="82">
        <v>0</v>
      </c>
      <c r="C1158" s="82">
        <v>0</v>
      </c>
      <c r="D1158" s="82">
        <v>0</v>
      </c>
      <c r="E1158" s="119"/>
    </row>
    <row r="1159" spans="1:5" ht="24.95" customHeight="1">
      <c r="A1159" s="98" t="s">
        <v>1301</v>
      </c>
      <c r="B1159" s="82">
        <v>0</v>
      </c>
      <c r="C1159" s="82">
        <v>0</v>
      </c>
      <c r="D1159" s="82">
        <v>0</v>
      </c>
      <c r="E1159" s="119"/>
    </row>
    <row r="1160" spans="1:5" ht="24.95" customHeight="1">
      <c r="A1160" s="98" t="s">
        <v>1302</v>
      </c>
      <c r="B1160" s="82">
        <v>0</v>
      </c>
      <c r="C1160" s="82">
        <v>0</v>
      </c>
      <c r="D1160" s="82">
        <v>0</v>
      </c>
      <c r="E1160" s="119"/>
    </row>
    <row r="1161" spans="1:5" ht="24.95" customHeight="1">
      <c r="A1161" s="98" t="s">
        <v>1303</v>
      </c>
      <c r="B1161" s="82">
        <v>0</v>
      </c>
      <c r="C1161" s="82">
        <v>0</v>
      </c>
      <c r="D1161" s="82">
        <v>0</v>
      </c>
      <c r="E1161" s="119"/>
    </row>
    <row r="1162" spans="1:5" ht="24.95" customHeight="1">
      <c r="A1162" s="98" t="s">
        <v>1304</v>
      </c>
      <c r="B1162" s="82">
        <v>0</v>
      </c>
      <c r="C1162" s="82">
        <v>0</v>
      </c>
      <c r="D1162" s="82">
        <v>0</v>
      </c>
      <c r="E1162" s="119"/>
    </row>
    <row r="1163" spans="1:5" ht="24.95" customHeight="1">
      <c r="A1163" s="98" t="s">
        <v>1305</v>
      </c>
      <c r="B1163" s="82">
        <v>0</v>
      </c>
      <c r="C1163" s="82">
        <v>0</v>
      </c>
      <c r="D1163" s="82">
        <v>0</v>
      </c>
      <c r="E1163" s="119"/>
    </row>
    <row r="1164" spans="1:5" ht="24.95" customHeight="1">
      <c r="A1164" s="98" t="s">
        <v>1058</v>
      </c>
      <c r="B1164" s="82">
        <v>0</v>
      </c>
      <c r="C1164" s="82">
        <v>0</v>
      </c>
      <c r="D1164" s="82">
        <v>0</v>
      </c>
      <c r="E1164" s="119"/>
    </row>
    <row r="1165" spans="1:5" ht="24.95" customHeight="1">
      <c r="A1165" s="98" t="s">
        <v>1306</v>
      </c>
      <c r="B1165" s="82">
        <v>0</v>
      </c>
      <c r="C1165" s="82">
        <v>0</v>
      </c>
      <c r="D1165" s="82">
        <v>0</v>
      </c>
      <c r="E1165" s="119"/>
    </row>
    <row r="1166" spans="1:5" ht="24.95" customHeight="1">
      <c r="A1166" s="98" t="s">
        <v>1307</v>
      </c>
      <c r="B1166" s="82">
        <v>0</v>
      </c>
      <c r="C1166" s="82">
        <v>0</v>
      </c>
      <c r="D1166" s="82">
        <v>0</v>
      </c>
      <c r="E1166" s="119"/>
    </row>
    <row r="1167" spans="1:5" ht="24.95" customHeight="1">
      <c r="A1167" s="98" t="s">
        <v>1308</v>
      </c>
      <c r="B1167" s="82">
        <v>0</v>
      </c>
      <c r="C1167" s="82">
        <v>0</v>
      </c>
      <c r="D1167" s="82">
        <v>0</v>
      </c>
      <c r="E1167" s="119"/>
    </row>
    <row r="1168" spans="1:5" ht="24.95" customHeight="1">
      <c r="A1168" s="98" t="s">
        <v>1309</v>
      </c>
      <c r="B1168" s="82">
        <v>4260</v>
      </c>
      <c r="C1168" s="82">
        <v>7287</v>
      </c>
      <c r="D1168" s="82">
        <v>7287</v>
      </c>
      <c r="E1168" s="119">
        <f t="shared" si="18"/>
        <v>100</v>
      </c>
    </row>
    <row r="1169" spans="1:5" ht="24.95" customHeight="1">
      <c r="A1169" s="98" t="s">
        <v>1310</v>
      </c>
      <c r="B1169" s="82">
        <v>3589</v>
      </c>
      <c r="C1169" s="82">
        <v>6265</v>
      </c>
      <c r="D1169" s="82">
        <v>6265</v>
      </c>
      <c r="E1169" s="119">
        <f t="shared" si="18"/>
        <v>100</v>
      </c>
    </row>
    <row r="1170" spans="1:5" ht="24.95" customHeight="1">
      <c r="A1170" s="99" t="s">
        <v>422</v>
      </c>
      <c r="B1170" s="82">
        <v>1568</v>
      </c>
      <c r="C1170" s="82">
        <v>1618</v>
      </c>
      <c r="D1170" s="82">
        <v>1618</v>
      </c>
      <c r="E1170" s="119">
        <f t="shared" si="18"/>
        <v>100</v>
      </c>
    </row>
    <row r="1171" spans="1:5" ht="24.95" customHeight="1">
      <c r="A1171" s="99" t="s">
        <v>423</v>
      </c>
      <c r="B1171" s="82"/>
      <c r="C1171" s="82">
        <v>10</v>
      </c>
      <c r="D1171" s="82">
        <v>10</v>
      </c>
      <c r="E1171" s="119">
        <f t="shared" si="18"/>
        <v>100</v>
      </c>
    </row>
    <row r="1172" spans="1:5" ht="24.95" customHeight="1">
      <c r="A1172" s="99" t="s">
        <v>424</v>
      </c>
      <c r="B1172" s="82"/>
      <c r="C1172" s="82">
        <v>0</v>
      </c>
      <c r="D1172" s="82">
        <v>0</v>
      </c>
      <c r="E1172" s="119"/>
    </row>
    <row r="1173" spans="1:5" ht="24.95" customHeight="1">
      <c r="A1173" s="99" t="s">
        <v>1311</v>
      </c>
      <c r="B1173" s="82"/>
      <c r="C1173" s="82">
        <v>711</v>
      </c>
      <c r="D1173" s="82">
        <v>711</v>
      </c>
      <c r="E1173" s="119">
        <f t="shared" si="18"/>
        <v>100</v>
      </c>
    </row>
    <row r="1174" spans="1:5" ht="24.95" customHeight="1">
      <c r="A1174" s="99" t="s">
        <v>1312</v>
      </c>
      <c r="B1174" s="82">
        <v>45</v>
      </c>
      <c r="C1174" s="82">
        <v>45</v>
      </c>
      <c r="D1174" s="82">
        <v>45</v>
      </c>
      <c r="E1174" s="119">
        <f t="shared" si="18"/>
        <v>100</v>
      </c>
    </row>
    <row r="1175" spans="1:5" ht="24.95" customHeight="1">
      <c r="A1175" s="99" t="s">
        <v>1313</v>
      </c>
      <c r="B1175" s="82"/>
      <c r="C1175" s="82">
        <v>1448</v>
      </c>
      <c r="D1175" s="82">
        <v>1448</v>
      </c>
      <c r="E1175" s="119">
        <f t="shared" si="18"/>
        <v>100</v>
      </c>
    </row>
    <row r="1176" spans="1:5" ht="24.95" customHeight="1">
      <c r="A1176" s="99" t="s">
        <v>1314</v>
      </c>
      <c r="B1176" s="82"/>
      <c r="C1176" s="82">
        <v>0</v>
      </c>
      <c r="D1176" s="82">
        <v>0</v>
      </c>
      <c r="E1176" s="119"/>
    </row>
    <row r="1177" spans="1:5" ht="24.95" customHeight="1">
      <c r="A1177" s="99" t="s">
        <v>1315</v>
      </c>
      <c r="B1177" s="82"/>
      <c r="C1177" s="82">
        <v>0</v>
      </c>
      <c r="D1177" s="82">
        <v>0</v>
      </c>
      <c r="E1177" s="119"/>
    </row>
    <row r="1178" spans="1:5" ht="24.95" customHeight="1">
      <c r="A1178" s="99" t="s">
        <v>1316</v>
      </c>
      <c r="B1178" s="82"/>
      <c r="C1178" s="82">
        <v>0</v>
      </c>
      <c r="D1178" s="82">
        <v>0</v>
      </c>
      <c r="E1178" s="119"/>
    </row>
    <row r="1179" spans="1:5" ht="24.95" customHeight="1">
      <c r="A1179" s="99" t="s">
        <v>1317</v>
      </c>
      <c r="B1179" s="82">
        <v>78</v>
      </c>
      <c r="C1179" s="82">
        <v>78</v>
      </c>
      <c r="D1179" s="82">
        <v>78</v>
      </c>
      <c r="E1179" s="119">
        <f t="shared" si="18"/>
        <v>100</v>
      </c>
    </row>
    <row r="1180" spans="1:5" ht="24.95" customHeight="1">
      <c r="A1180" s="99" t="s">
        <v>1318</v>
      </c>
      <c r="B1180" s="82"/>
      <c r="C1180" s="82">
        <v>0</v>
      </c>
      <c r="D1180" s="82">
        <v>0</v>
      </c>
      <c r="E1180" s="119"/>
    </row>
    <row r="1181" spans="1:5" ht="24.95" customHeight="1">
      <c r="A1181" s="99" t="s">
        <v>1319</v>
      </c>
      <c r="B1181" s="82"/>
      <c r="C1181" s="82">
        <v>0</v>
      </c>
      <c r="D1181" s="82">
        <v>0</v>
      </c>
      <c r="E1181" s="119"/>
    </row>
    <row r="1182" spans="1:5" ht="24.95" customHeight="1">
      <c r="A1182" s="99" t="s">
        <v>1320</v>
      </c>
      <c r="B1182" s="82"/>
      <c r="C1182" s="82">
        <v>60</v>
      </c>
      <c r="D1182" s="82">
        <v>60</v>
      </c>
      <c r="E1182" s="119">
        <f t="shared" si="18"/>
        <v>100</v>
      </c>
    </row>
    <row r="1183" spans="1:5" ht="24.95" customHeight="1">
      <c r="A1183" s="99" t="s">
        <v>1321</v>
      </c>
      <c r="B1183" s="82"/>
      <c r="C1183" s="82">
        <v>0</v>
      </c>
      <c r="D1183" s="82">
        <v>0</v>
      </c>
      <c r="E1183" s="119"/>
    </row>
    <row r="1184" spans="1:5" ht="24.95" customHeight="1">
      <c r="A1184" s="99" t="s">
        <v>1322</v>
      </c>
      <c r="B1184" s="82"/>
      <c r="C1184" s="82">
        <v>0</v>
      </c>
      <c r="D1184" s="82">
        <v>0</v>
      </c>
      <c r="E1184" s="119"/>
    </row>
    <row r="1185" spans="1:5" ht="24.95" customHeight="1">
      <c r="A1185" s="99" t="s">
        <v>1323</v>
      </c>
      <c r="B1185" s="82"/>
      <c r="C1185" s="82">
        <v>0</v>
      </c>
      <c r="D1185" s="82">
        <v>0</v>
      </c>
      <c r="E1185" s="119"/>
    </row>
    <row r="1186" spans="1:5" ht="24.95" customHeight="1">
      <c r="A1186" s="99" t="s">
        <v>431</v>
      </c>
      <c r="B1186" s="82">
        <v>1721</v>
      </c>
      <c r="C1186" s="82">
        <v>1635</v>
      </c>
      <c r="D1186" s="82">
        <v>1635</v>
      </c>
      <c r="E1186" s="119">
        <f t="shared" si="18"/>
        <v>100</v>
      </c>
    </row>
    <row r="1187" spans="1:5" ht="24.95" customHeight="1">
      <c r="A1187" s="99" t="s">
        <v>1324</v>
      </c>
      <c r="B1187" s="82">
        <v>177</v>
      </c>
      <c r="C1187" s="82">
        <v>660</v>
      </c>
      <c r="D1187" s="82">
        <v>660</v>
      </c>
      <c r="E1187" s="119">
        <f t="shared" si="18"/>
        <v>100</v>
      </c>
    </row>
    <row r="1188" spans="1:5" ht="24.95" customHeight="1">
      <c r="A1188" s="98" t="s">
        <v>1325</v>
      </c>
      <c r="B1188" s="82">
        <v>0</v>
      </c>
      <c r="C1188" s="82">
        <v>0</v>
      </c>
      <c r="D1188" s="82">
        <v>0</v>
      </c>
      <c r="E1188" s="119"/>
    </row>
    <row r="1189" spans="1:5" ht="24.95" customHeight="1">
      <c r="A1189" s="99" t="s">
        <v>422</v>
      </c>
      <c r="B1189" s="82"/>
      <c r="C1189" s="82">
        <v>0</v>
      </c>
      <c r="D1189" s="82">
        <v>0</v>
      </c>
      <c r="E1189" s="119"/>
    </row>
    <row r="1190" spans="1:5" ht="24.95" customHeight="1">
      <c r="A1190" s="99" t="s">
        <v>423</v>
      </c>
      <c r="B1190" s="82"/>
      <c r="C1190" s="82">
        <v>0</v>
      </c>
      <c r="D1190" s="82">
        <v>0</v>
      </c>
      <c r="E1190" s="119"/>
    </row>
    <row r="1191" spans="1:5" ht="24.95" customHeight="1">
      <c r="A1191" s="99" t="s">
        <v>424</v>
      </c>
      <c r="B1191" s="82"/>
      <c r="C1191" s="82">
        <v>0</v>
      </c>
      <c r="D1191" s="82">
        <v>0</v>
      </c>
      <c r="E1191" s="119"/>
    </row>
    <row r="1192" spans="1:5" ht="24.95" customHeight="1">
      <c r="A1192" s="99" t="s">
        <v>1326</v>
      </c>
      <c r="B1192" s="82"/>
      <c r="C1192" s="82">
        <v>0</v>
      </c>
      <c r="D1192" s="82">
        <v>0</v>
      </c>
      <c r="E1192" s="119"/>
    </row>
    <row r="1193" spans="1:5" ht="24.95" customHeight="1">
      <c r="A1193" s="99" t="s">
        <v>1327</v>
      </c>
      <c r="B1193" s="82"/>
      <c r="C1193" s="82">
        <v>0</v>
      </c>
      <c r="D1193" s="82">
        <v>0</v>
      </c>
      <c r="E1193" s="119"/>
    </row>
    <row r="1194" spans="1:5" ht="24.95" customHeight="1">
      <c r="A1194" s="99" t="s">
        <v>1328</v>
      </c>
      <c r="B1194" s="82"/>
      <c r="C1194" s="82">
        <v>0</v>
      </c>
      <c r="D1194" s="82">
        <v>0</v>
      </c>
      <c r="E1194" s="119"/>
    </row>
    <row r="1195" spans="1:5" ht="24.95" customHeight="1">
      <c r="A1195" s="99" t="s">
        <v>1329</v>
      </c>
      <c r="B1195" s="82"/>
      <c r="C1195" s="82">
        <v>0</v>
      </c>
      <c r="D1195" s="82">
        <v>0</v>
      </c>
      <c r="E1195" s="119"/>
    </row>
    <row r="1196" spans="1:5" ht="24.95" customHeight="1">
      <c r="A1196" s="99" t="s">
        <v>1330</v>
      </c>
      <c r="B1196" s="82"/>
      <c r="C1196" s="82">
        <v>0</v>
      </c>
      <c r="D1196" s="82">
        <v>0</v>
      </c>
      <c r="E1196" s="119"/>
    </row>
    <row r="1197" spans="1:5" ht="24.95" customHeight="1">
      <c r="A1197" s="99" t="s">
        <v>1331</v>
      </c>
      <c r="B1197" s="82"/>
      <c r="C1197" s="82">
        <v>0</v>
      </c>
      <c r="D1197" s="82">
        <v>0</v>
      </c>
      <c r="E1197" s="119"/>
    </row>
    <row r="1198" spans="1:5" ht="24.95" customHeight="1">
      <c r="A1198" s="99" t="s">
        <v>1332</v>
      </c>
      <c r="B1198" s="82"/>
      <c r="C1198" s="82">
        <v>0</v>
      </c>
      <c r="D1198" s="82">
        <v>0</v>
      </c>
      <c r="E1198" s="119"/>
    </row>
    <row r="1199" spans="1:5" ht="24.95" customHeight="1">
      <c r="A1199" s="99" t="s">
        <v>1333</v>
      </c>
      <c r="B1199" s="82"/>
      <c r="C1199" s="82">
        <v>0</v>
      </c>
      <c r="D1199" s="82">
        <v>0</v>
      </c>
      <c r="E1199" s="119"/>
    </row>
    <row r="1200" spans="1:5" ht="24.95" customHeight="1">
      <c r="A1200" s="99" t="s">
        <v>1334</v>
      </c>
      <c r="B1200" s="82"/>
      <c r="C1200" s="82">
        <v>0</v>
      </c>
      <c r="D1200" s="82">
        <v>0</v>
      </c>
      <c r="E1200" s="119"/>
    </row>
    <row r="1201" spans="1:5" ht="24.95" customHeight="1">
      <c r="A1201" s="99" t="s">
        <v>1335</v>
      </c>
      <c r="B1201" s="82"/>
      <c r="C1201" s="82">
        <v>0</v>
      </c>
      <c r="D1201" s="82">
        <v>0</v>
      </c>
      <c r="E1201" s="119"/>
    </row>
    <row r="1202" spans="1:5" ht="24.95" customHeight="1">
      <c r="A1202" s="99" t="s">
        <v>1336</v>
      </c>
      <c r="B1202" s="82"/>
      <c r="C1202" s="82">
        <v>0</v>
      </c>
      <c r="D1202" s="82">
        <v>0</v>
      </c>
      <c r="E1202" s="119"/>
    </row>
    <row r="1203" spans="1:5" ht="24.95" customHeight="1">
      <c r="A1203" s="99" t="s">
        <v>1337</v>
      </c>
      <c r="B1203" s="82"/>
      <c r="C1203" s="82">
        <v>0</v>
      </c>
      <c r="D1203" s="82">
        <v>0</v>
      </c>
      <c r="E1203" s="119"/>
    </row>
    <row r="1204" spans="1:5" ht="24.95" customHeight="1">
      <c r="A1204" s="99" t="s">
        <v>1338</v>
      </c>
      <c r="B1204" s="82"/>
      <c r="C1204" s="82">
        <v>0</v>
      </c>
      <c r="D1204" s="82">
        <v>0</v>
      </c>
      <c r="E1204" s="119"/>
    </row>
    <row r="1205" spans="1:5" ht="24.95" customHeight="1">
      <c r="A1205" s="99" t="s">
        <v>431</v>
      </c>
      <c r="B1205" s="82"/>
      <c r="C1205" s="82">
        <v>0</v>
      </c>
      <c r="D1205" s="82">
        <v>0</v>
      </c>
      <c r="E1205" s="119"/>
    </row>
    <row r="1206" spans="1:5" ht="24.95" customHeight="1">
      <c r="A1206" s="99" t="s">
        <v>1339</v>
      </c>
      <c r="B1206" s="82"/>
      <c r="C1206" s="82">
        <v>0</v>
      </c>
      <c r="D1206" s="82">
        <v>0</v>
      </c>
      <c r="E1206" s="119"/>
    </row>
    <row r="1207" spans="1:5" ht="24.95" customHeight="1">
      <c r="A1207" s="98" t="s">
        <v>1340</v>
      </c>
      <c r="B1207" s="82">
        <v>0</v>
      </c>
      <c r="C1207" s="82">
        <v>0</v>
      </c>
      <c r="D1207" s="82">
        <v>0</v>
      </c>
      <c r="E1207" s="119"/>
    </row>
    <row r="1208" spans="1:5" ht="24.95" customHeight="1">
      <c r="A1208" s="99" t="s">
        <v>422</v>
      </c>
      <c r="B1208" s="82"/>
      <c r="C1208" s="82">
        <v>0</v>
      </c>
      <c r="D1208" s="82">
        <v>0</v>
      </c>
      <c r="E1208" s="119"/>
    </row>
    <row r="1209" spans="1:5" ht="24.95" customHeight="1">
      <c r="A1209" s="99" t="s">
        <v>423</v>
      </c>
      <c r="B1209" s="82"/>
      <c r="C1209" s="82">
        <v>0</v>
      </c>
      <c r="D1209" s="82">
        <v>0</v>
      </c>
      <c r="E1209" s="119"/>
    </row>
    <row r="1210" spans="1:5" ht="24.95" customHeight="1">
      <c r="A1210" s="99" t="s">
        <v>424</v>
      </c>
      <c r="B1210" s="82"/>
      <c r="C1210" s="82">
        <v>0</v>
      </c>
      <c r="D1210" s="82">
        <v>0</v>
      </c>
      <c r="E1210" s="119"/>
    </row>
    <row r="1211" spans="1:5" ht="24.95" customHeight="1">
      <c r="A1211" s="99" t="s">
        <v>1341</v>
      </c>
      <c r="B1211" s="82"/>
      <c r="C1211" s="82">
        <v>0</v>
      </c>
      <c r="D1211" s="82">
        <v>0</v>
      </c>
      <c r="E1211" s="119"/>
    </row>
    <row r="1212" spans="1:5" ht="24.95" customHeight="1">
      <c r="A1212" s="99" t="s">
        <v>1342</v>
      </c>
      <c r="B1212" s="82"/>
      <c r="C1212" s="82">
        <v>0</v>
      </c>
      <c r="D1212" s="82">
        <v>0</v>
      </c>
      <c r="E1212" s="119"/>
    </row>
    <row r="1213" spans="1:5" ht="24.95" customHeight="1">
      <c r="A1213" s="99" t="s">
        <v>1343</v>
      </c>
      <c r="B1213" s="82"/>
      <c r="C1213" s="82">
        <v>0</v>
      </c>
      <c r="D1213" s="82">
        <v>0</v>
      </c>
      <c r="E1213" s="119"/>
    </row>
    <row r="1214" spans="1:5" ht="24.95" customHeight="1">
      <c r="A1214" s="99" t="s">
        <v>431</v>
      </c>
      <c r="B1214" s="82"/>
      <c r="C1214" s="82">
        <v>0</v>
      </c>
      <c r="D1214" s="82">
        <v>0</v>
      </c>
      <c r="E1214" s="119"/>
    </row>
    <row r="1215" spans="1:5" ht="24.95" customHeight="1">
      <c r="A1215" s="99" t="s">
        <v>1344</v>
      </c>
      <c r="B1215" s="82"/>
      <c r="C1215" s="82">
        <v>0</v>
      </c>
      <c r="D1215" s="82">
        <v>0</v>
      </c>
      <c r="E1215" s="119"/>
    </row>
    <row r="1216" spans="1:5" ht="24.95" customHeight="1">
      <c r="A1216" s="98" t="s">
        <v>1345</v>
      </c>
      <c r="B1216" s="82">
        <v>671</v>
      </c>
      <c r="C1216" s="82">
        <v>1022</v>
      </c>
      <c r="D1216" s="82">
        <v>1022</v>
      </c>
      <c r="E1216" s="119">
        <f t="shared" si="18"/>
        <v>100</v>
      </c>
    </row>
    <row r="1217" spans="1:5" ht="24.95" customHeight="1">
      <c r="A1217" s="99" t="s">
        <v>422</v>
      </c>
      <c r="B1217" s="82"/>
      <c r="C1217" s="82">
        <v>0</v>
      </c>
      <c r="D1217" s="82">
        <v>0</v>
      </c>
      <c r="E1217" s="119"/>
    </row>
    <row r="1218" spans="1:5" ht="24.95" customHeight="1">
      <c r="A1218" s="99" t="s">
        <v>423</v>
      </c>
      <c r="B1218" s="82">
        <v>78</v>
      </c>
      <c r="C1218" s="82">
        <v>81</v>
      </c>
      <c r="D1218" s="82">
        <v>81</v>
      </c>
      <c r="E1218" s="119">
        <f t="shared" si="18"/>
        <v>100</v>
      </c>
    </row>
    <row r="1219" spans="1:5" ht="24.95" customHeight="1">
      <c r="A1219" s="99" t="s">
        <v>424</v>
      </c>
      <c r="B1219" s="82"/>
      <c r="C1219" s="82">
        <v>0</v>
      </c>
      <c r="D1219" s="82">
        <v>0</v>
      </c>
      <c r="E1219" s="119"/>
    </row>
    <row r="1220" spans="1:5" ht="24.95" customHeight="1">
      <c r="A1220" s="99" t="s">
        <v>1346</v>
      </c>
      <c r="B1220" s="82">
        <v>180</v>
      </c>
      <c r="C1220" s="82">
        <v>171</v>
      </c>
      <c r="D1220" s="82">
        <v>171</v>
      </c>
      <c r="E1220" s="119">
        <f t="shared" si="18"/>
        <v>100</v>
      </c>
    </row>
    <row r="1221" spans="1:5" ht="24.95" customHeight="1">
      <c r="A1221" s="99" t="s">
        <v>1347</v>
      </c>
      <c r="B1221" s="82"/>
      <c r="C1221" s="82">
        <v>0</v>
      </c>
      <c r="D1221" s="82">
        <v>0</v>
      </c>
      <c r="E1221" s="119"/>
    </row>
    <row r="1222" spans="1:5" ht="24.95" customHeight="1">
      <c r="A1222" s="99" t="s">
        <v>1348</v>
      </c>
      <c r="B1222" s="82"/>
      <c r="C1222" s="82">
        <v>0</v>
      </c>
      <c r="D1222" s="82">
        <v>0</v>
      </c>
      <c r="E1222" s="119"/>
    </row>
    <row r="1223" spans="1:5" ht="24.95" customHeight="1">
      <c r="A1223" s="99" t="s">
        <v>1349</v>
      </c>
      <c r="B1223" s="82"/>
      <c r="C1223" s="82">
        <v>0</v>
      </c>
      <c r="D1223" s="82">
        <v>0</v>
      </c>
      <c r="E1223" s="119"/>
    </row>
    <row r="1224" spans="1:5" ht="24.95" customHeight="1">
      <c r="A1224" s="99" t="s">
        <v>1350</v>
      </c>
      <c r="B1224" s="82">
        <v>413</v>
      </c>
      <c r="C1224" s="82">
        <v>450</v>
      </c>
      <c r="D1224" s="82">
        <v>450</v>
      </c>
      <c r="E1224" s="119">
        <f t="shared" ref="E1224:E1266" si="19">D1224/C1224*100</f>
        <v>100</v>
      </c>
    </row>
    <row r="1225" spans="1:5" ht="24.95" customHeight="1">
      <c r="A1225" s="99" t="s">
        <v>1351</v>
      </c>
      <c r="B1225" s="82"/>
      <c r="C1225" s="82">
        <v>0</v>
      </c>
      <c r="D1225" s="82">
        <v>0</v>
      </c>
      <c r="E1225" s="119"/>
    </row>
    <row r="1226" spans="1:5" ht="24.95" customHeight="1">
      <c r="A1226" s="99" t="s">
        <v>1352</v>
      </c>
      <c r="B1226" s="82"/>
      <c r="C1226" s="82">
        <v>0</v>
      </c>
      <c r="D1226" s="82">
        <v>0</v>
      </c>
      <c r="E1226" s="119"/>
    </row>
    <row r="1227" spans="1:5" ht="24.95" customHeight="1">
      <c r="A1227" s="99" t="s">
        <v>1353</v>
      </c>
      <c r="B1227" s="82"/>
      <c r="C1227" s="82">
        <v>0</v>
      </c>
      <c r="D1227" s="82">
        <v>0</v>
      </c>
      <c r="E1227" s="119"/>
    </row>
    <row r="1228" spans="1:5" ht="24.95" customHeight="1">
      <c r="A1228" s="99" t="s">
        <v>1354</v>
      </c>
      <c r="B1228" s="82"/>
      <c r="C1228" s="82">
        <v>0</v>
      </c>
      <c r="D1228" s="82">
        <v>0</v>
      </c>
      <c r="E1228" s="119"/>
    </row>
    <row r="1229" spans="1:5" ht="24.95" customHeight="1">
      <c r="A1229" s="99" t="s">
        <v>1355</v>
      </c>
      <c r="B1229" s="82"/>
      <c r="C1229" s="82">
        <v>0</v>
      </c>
      <c r="D1229" s="82">
        <v>0</v>
      </c>
      <c r="E1229" s="119"/>
    </row>
    <row r="1230" spans="1:5" ht="24.95" customHeight="1">
      <c r="A1230" s="99" t="s">
        <v>1356</v>
      </c>
      <c r="B1230" s="82"/>
      <c r="C1230" s="82">
        <v>320</v>
      </c>
      <c r="D1230" s="82">
        <v>320</v>
      </c>
      <c r="E1230" s="119">
        <f t="shared" si="19"/>
        <v>100</v>
      </c>
    </row>
    <row r="1231" spans="1:5" ht="24.95" customHeight="1">
      <c r="A1231" s="98" t="s">
        <v>1357</v>
      </c>
      <c r="B1231" s="82">
        <v>0</v>
      </c>
      <c r="C1231" s="82">
        <v>0</v>
      </c>
      <c r="D1231" s="82">
        <v>0</v>
      </c>
      <c r="E1231" s="119"/>
    </row>
    <row r="1232" spans="1:5" ht="24.95" customHeight="1">
      <c r="A1232" s="99" t="s">
        <v>1358</v>
      </c>
      <c r="B1232" s="82"/>
      <c r="C1232" s="82">
        <v>0</v>
      </c>
      <c r="D1232" s="82">
        <v>0</v>
      </c>
      <c r="E1232" s="119"/>
    </row>
    <row r="1233" spans="1:5" ht="24.95" customHeight="1">
      <c r="A1233" s="98" t="s">
        <v>1359</v>
      </c>
      <c r="B1233" s="82">
        <v>24547</v>
      </c>
      <c r="C1233" s="82">
        <v>15134</v>
      </c>
      <c r="D1233" s="82">
        <v>14650</v>
      </c>
      <c r="E1233" s="119">
        <f t="shared" si="19"/>
        <v>96.801902999867849</v>
      </c>
    </row>
    <row r="1234" spans="1:5" ht="24.95" customHeight="1">
      <c r="A1234" s="98" t="s">
        <v>1360</v>
      </c>
      <c r="B1234" s="82">
        <v>0</v>
      </c>
      <c r="C1234" s="82">
        <v>532</v>
      </c>
      <c r="D1234" s="82">
        <v>532</v>
      </c>
      <c r="E1234" s="119">
        <f t="shared" si="19"/>
        <v>100</v>
      </c>
    </row>
    <row r="1235" spans="1:5" ht="24.95" customHeight="1">
      <c r="A1235" s="99" t="s">
        <v>1361</v>
      </c>
      <c r="B1235" s="82"/>
      <c r="C1235" s="82">
        <v>0</v>
      </c>
      <c r="D1235" s="82">
        <v>0</v>
      </c>
      <c r="E1235" s="119"/>
    </row>
    <row r="1236" spans="1:5" ht="24.95" customHeight="1">
      <c r="A1236" s="99" t="s">
        <v>1362</v>
      </c>
      <c r="B1236" s="82"/>
      <c r="C1236" s="82">
        <v>0</v>
      </c>
      <c r="D1236" s="82">
        <v>0</v>
      </c>
      <c r="E1236" s="119"/>
    </row>
    <row r="1237" spans="1:5" ht="24.95" customHeight="1">
      <c r="A1237" s="99" t="s">
        <v>1363</v>
      </c>
      <c r="B1237" s="82"/>
      <c r="C1237" s="82">
        <v>134</v>
      </c>
      <c r="D1237" s="82">
        <v>134</v>
      </c>
      <c r="E1237" s="119">
        <f t="shared" si="19"/>
        <v>100</v>
      </c>
    </row>
    <row r="1238" spans="1:5" ht="24.95" customHeight="1">
      <c r="A1238" s="99" t="s">
        <v>1364</v>
      </c>
      <c r="B1238" s="82"/>
      <c r="C1238" s="82">
        <v>0</v>
      </c>
      <c r="D1238" s="82">
        <v>0</v>
      </c>
      <c r="E1238" s="119"/>
    </row>
    <row r="1239" spans="1:5" ht="24.95" customHeight="1">
      <c r="A1239" s="99" t="s">
        <v>1365</v>
      </c>
      <c r="B1239" s="82"/>
      <c r="C1239" s="82">
        <v>0</v>
      </c>
      <c r="D1239" s="82">
        <v>0</v>
      </c>
      <c r="E1239" s="119"/>
    </row>
    <row r="1240" spans="1:5" ht="24.95" customHeight="1">
      <c r="A1240" s="99" t="s">
        <v>1366</v>
      </c>
      <c r="B1240" s="82"/>
      <c r="C1240" s="82">
        <v>0</v>
      </c>
      <c r="D1240" s="82">
        <v>0</v>
      </c>
      <c r="E1240" s="119"/>
    </row>
    <row r="1241" spans="1:5" ht="24.95" customHeight="1">
      <c r="A1241" s="99" t="s">
        <v>1367</v>
      </c>
      <c r="B1241" s="82"/>
      <c r="C1241" s="82">
        <v>0</v>
      </c>
      <c r="D1241" s="82">
        <v>0</v>
      </c>
      <c r="E1241" s="119"/>
    </row>
    <row r="1242" spans="1:5" ht="24.95" customHeight="1">
      <c r="A1242" s="99" t="s">
        <v>1368</v>
      </c>
      <c r="B1242" s="82"/>
      <c r="C1242" s="82">
        <v>398</v>
      </c>
      <c r="D1242" s="82">
        <v>398</v>
      </c>
      <c r="E1242" s="119">
        <f t="shared" si="19"/>
        <v>100</v>
      </c>
    </row>
    <row r="1243" spans="1:5" ht="24.95" customHeight="1">
      <c r="A1243" s="98" t="s">
        <v>1369</v>
      </c>
      <c r="B1243" s="82">
        <v>12651</v>
      </c>
      <c r="C1243" s="82">
        <v>12734</v>
      </c>
      <c r="D1243" s="82">
        <v>12734</v>
      </c>
      <c r="E1243" s="119">
        <f t="shared" si="19"/>
        <v>100</v>
      </c>
    </row>
    <row r="1244" spans="1:5" ht="24.95" customHeight="1">
      <c r="A1244" s="99" t="s">
        <v>1370</v>
      </c>
      <c r="B1244" s="82">
        <v>12651</v>
      </c>
      <c r="C1244" s="82">
        <v>12734</v>
      </c>
      <c r="D1244" s="82">
        <v>12734</v>
      </c>
      <c r="E1244" s="119">
        <f t="shared" si="19"/>
        <v>100</v>
      </c>
    </row>
    <row r="1245" spans="1:5" ht="24.95" customHeight="1">
      <c r="A1245" s="99" t="s">
        <v>1371</v>
      </c>
      <c r="B1245" s="82"/>
      <c r="C1245" s="82">
        <v>0</v>
      </c>
      <c r="D1245" s="82">
        <v>0</v>
      </c>
      <c r="E1245" s="119"/>
    </row>
    <row r="1246" spans="1:5" ht="24.95" customHeight="1">
      <c r="A1246" s="99" t="s">
        <v>1372</v>
      </c>
      <c r="B1246" s="82"/>
      <c r="C1246" s="82">
        <v>0</v>
      </c>
      <c r="D1246" s="82">
        <v>0</v>
      </c>
      <c r="E1246" s="119"/>
    </row>
    <row r="1247" spans="1:5" ht="24.95" customHeight="1">
      <c r="A1247" s="98" t="s">
        <v>1373</v>
      </c>
      <c r="B1247" s="82">
        <v>11896</v>
      </c>
      <c r="C1247" s="82">
        <v>1868</v>
      </c>
      <c r="D1247" s="82">
        <v>1384</v>
      </c>
      <c r="E1247" s="119">
        <f t="shared" si="19"/>
        <v>74.089935760171315</v>
      </c>
    </row>
    <row r="1248" spans="1:5" ht="24.95" customHeight="1">
      <c r="A1248" s="99" t="s">
        <v>1374</v>
      </c>
      <c r="B1248" s="82"/>
      <c r="C1248" s="82">
        <v>0</v>
      </c>
      <c r="D1248" s="82">
        <v>0</v>
      </c>
      <c r="E1248" s="119"/>
    </row>
    <row r="1249" spans="1:5" ht="24.95" customHeight="1">
      <c r="A1249" s="99" t="s">
        <v>1375</v>
      </c>
      <c r="B1249" s="82">
        <v>11896</v>
      </c>
      <c r="C1249" s="82">
        <v>1840</v>
      </c>
      <c r="D1249" s="82">
        <v>1356</v>
      </c>
      <c r="E1249" s="119">
        <f t="shared" si="19"/>
        <v>73.695652173913047</v>
      </c>
    </row>
    <row r="1250" spans="1:5" ht="24.95" customHeight="1">
      <c r="A1250" s="99" t="s">
        <v>1376</v>
      </c>
      <c r="B1250" s="82"/>
      <c r="C1250" s="82">
        <v>28</v>
      </c>
      <c r="D1250" s="82">
        <v>28</v>
      </c>
      <c r="E1250" s="119">
        <f t="shared" si="19"/>
        <v>100</v>
      </c>
    </row>
    <row r="1251" spans="1:5" ht="24.95" customHeight="1">
      <c r="A1251" s="98" t="s">
        <v>1377</v>
      </c>
      <c r="B1251" s="82">
        <v>0</v>
      </c>
      <c r="C1251" s="82">
        <v>2</v>
      </c>
      <c r="D1251" s="82">
        <v>2</v>
      </c>
      <c r="E1251" s="119">
        <f t="shared" si="19"/>
        <v>100</v>
      </c>
    </row>
    <row r="1252" spans="1:5" ht="24.95" customHeight="1">
      <c r="A1252" s="98" t="s">
        <v>1378</v>
      </c>
      <c r="B1252" s="82">
        <v>0</v>
      </c>
      <c r="C1252" s="82">
        <v>2</v>
      </c>
      <c r="D1252" s="82">
        <v>2</v>
      </c>
      <c r="E1252" s="119">
        <f t="shared" si="19"/>
        <v>100</v>
      </c>
    </row>
    <row r="1253" spans="1:5" ht="24.95" customHeight="1">
      <c r="A1253" s="99" t="s">
        <v>422</v>
      </c>
      <c r="B1253" s="82"/>
      <c r="C1253" s="82">
        <v>0</v>
      </c>
      <c r="D1253" s="82">
        <v>0</v>
      </c>
      <c r="E1253" s="119"/>
    </row>
    <row r="1254" spans="1:5" ht="24.95" customHeight="1">
      <c r="A1254" s="99" t="s">
        <v>423</v>
      </c>
      <c r="B1254" s="82"/>
      <c r="C1254" s="82">
        <v>0</v>
      </c>
      <c r="D1254" s="82">
        <v>0</v>
      </c>
      <c r="E1254" s="119"/>
    </row>
    <row r="1255" spans="1:5" ht="24.95" customHeight="1">
      <c r="A1255" s="99" t="s">
        <v>424</v>
      </c>
      <c r="B1255" s="82"/>
      <c r="C1255" s="82">
        <v>0</v>
      </c>
      <c r="D1255" s="82">
        <v>0</v>
      </c>
      <c r="E1255" s="119"/>
    </row>
    <row r="1256" spans="1:5" ht="24.95" customHeight="1">
      <c r="A1256" s="99" t="s">
        <v>1379</v>
      </c>
      <c r="B1256" s="82"/>
      <c r="C1256" s="82">
        <v>0</v>
      </c>
      <c r="D1256" s="82">
        <v>0</v>
      </c>
      <c r="E1256" s="119"/>
    </row>
    <row r="1257" spans="1:5" ht="24.95" customHeight="1">
      <c r="A1257" s="99" t="s">
        <v>1380</v>
      </c>
      <c r="B1257" s="82"/>
      <c r="C1257" s="82">
        <v>0</v>
      </c>
      <c r="D1257" s="82">
        <v>0</v>
      </c>
      <c r="E1257" s="119"/>
    </row>
    <row r="1258" spans="1:5" ht="24.95" customHeight="1">
      <c r="A1258" s="99" t="s">
        <v>1381</v>
      </c>
      <c r="B1258" s="82"/>
      <c r="C1258" s="82">
        <v>0</v>
      </c>
      <c r="D1258" s="82">
        <v>0</v>
      </c>
      <c r="E1258" s="119"/>
    </row>
    <row r="1259" spans="1:5" ht="24.95" customHeight="1">
      <c r="A1259" s="99" t="s">
        <v>1382</v>
      </c>
      <c r="B1259" s="82"/>
      <c r="C1259" s="82">
        <v>0</v>
      </c>
      <c r="D1259" s="82">
        <v>0</v>
      </c>
      <c r="E1259" s="119"/>
    </row>
    <row r="1260" spans="1:5" ht="24.95" customHeight="1">
      <c r="A1260" s="99" t="s">
        <v>1383</v>
      </c>
      <c r="B1260" s="82"/>
      <c r="C1260" s="82">
        <v>0</v>
      </c>
      <c r="D1260" s="82">
        <v>0</v>
      </c>
      <c r="E1260" s="119"/>
    </row>
    <row r="1261" spans="1:5" ht="24.95" customHeight="1">
      <c r="A1261" s="99" t="s">
        <v>1384</v>
      </c>
      <c r="B1261" s="82"/>
      <c r="C1261" s="82">
        <v>0</v>
      </c>
      <c r="D1261" s="82">
        <v>0</v>
      </c>
      <c r="E1261" s="119"/>
    </row>
    <row r="1262" spans="1:5" ht="24.95" customHeight="1">
      <c r="A1262" s="99" t="s">
        <v>1385</v>
      </c>
      <c r="B1262" s="82"/>
      <c r="C1262" s="82">
        <v>0</v>
      </c>
      <c r="D1262" s="82">
        <v>0</v>
      </c>
      <c r="E1262" s="119"/>
    </row>
    <row r="1263" spans="1:5" ht="24.95" customHeight="1">
      <c r="A1263" s="99" t="s">
        <v>1386</v>
      </c>
      <c r="B1263" s="82"/>
      <c r="C1263" s="82">
        <v>0</v>
      </c>
      <c r="D1263" s="82">
        <v>0</v>
      </c>
      <c r="E1263" s="119"/>
    </row>
    <row r="1264" spans="1:5" ht="24.95" customHeight="1">
      <c r="A1264" s="99" t="s">
        <v>1387</v>
      </c>
      <c r="B1264" s="82"/>
      <c r="C1264" s="82">
        <v>0</v>
      </c>
      <c r="D1264" s="82">
        <v>0</v>
      </c>
      <c r="E1264" s="119"/>
    </row>
    <row r="1265" spans="1:5" ht="24.95" customHeight="1">
      <c r="A1265" s="99" t="s">
        <v>431</v>
      </c>
      <c r="B1265" s="82"/>
      <c r="C1265" s="82">
        <v>0</v>
      </c>
      <c r="D1265" s="82">
        <v>0</v>
      </c>
      <c r="E1265" s="119"/>
    </row>
    <row r="1266" spans="1:5" ht="24.95" customHeight="1">
      <c r="A1266" s="99" t="s">
        <v>1388</v>
      </c>
      <c r="B1266" s="82"/>
      <c r="C1266" s="82">
        <v>2</v>
      </c>
      <c r="D1266" s="82">
        <v>2</v>
      </c>
      <c r="E1266" s="119">
        <f t="shared" si="19"/>
        <v>100</v>
      </c>
    </row>
    <row r="1267" spans="1:5" ht="24.95" customHeight="1">
      <c r="A1267" s="98" t="s">
        <v>1389</v>
      </c>
      <c r="B1267" s="82">
        <v>0</v>
      </c>
      <c r="C1267" s="82">
        <v>0</v>
      </c>
      <c r="D1267" s="82">
        <v>0</v>
      </c>
      <c r="E1267" s="119"/>
    </row>
    <row r="1268" spans="1:5" ht="24.95" customHeight="1">
      <c r="A1268" s="99" t="s">
        <v>422</v>
      </c>
      <c r="B1268" s="82"/>
      <c r="C1268" s="82">
        <v>0</v>
      </c>
      <c r="D1268" s="82">
        <v>0</v>
      </c>
      <c r="E1268" s="119"/>
    </row>
    <row r="1269" spans="1:5" ht="24.95" customHeight="1">
      <c r="A1269" s="99" t="s">
        <v>423</v>
      </c>
      <c r="B1269" s="82"/>
      <c r="C1269" s="82">
        <v>0</v>
      </c>
      <c r="D1269" s="82">
        <v>0</v>
      </c>
      <c r="E1269" s="119"/>
    </row>
    <row r="1270" spans="1:5" ht="24.95" customHeight="1">
      <c r="A1270" s="99" t="s">
        <v>424</v>
      </c>
      <c r="B1270" s="82"/>
      <c r="C1270" s="82">
        <v>0</v>
      </c>
      <c r="D1270" s="82">
        <v>0</v>
      </c>
      <c r="E1270" s="119"/>
    </row>
    <row r="1271" spans="1:5" ht="24.95" customHeight="1">
      <c r="A1271" s="99" t="s">
        <v>1390</v>
      </c>
      <c r="B1271" s="82"/>
      <c r="C1271" s="82">
        <v>0</v>
      </c>
      <c r="D1271" s="82">
        <v>0</v>
      </c>
      <c r="E1271" s="119"/>
    </row>
    <row r="1272" spans="1:5" ht="24.95" customHeight="1">
      <c r="A1272" s="99" t="s">
        <v>1391</v>
      </c>
      <c r="B1272" s="82"/>
      <c r="C1272" s="82">
        <v>0</v>
      </c>
      <c r="D1272" s="82">
        <v>0</v>
      </c>
      <c r="E1272" s="119"/>
    </row>
    <row r="1273" spans="1:5" ht="24.95" customHeight="1">
      <c r="A1273" s="99" t="s">
        <v>1392</v>
      </c>
      <c r="B1273" s="82"/>
      <c r="C1273" s="82">
        <v>0</v>
      </c>
      <c r="D1273" s="82">
        <v>0</v>
      </c>
      <c r="E1273" s="119"/>
    </row>
    <row r="1274" spans="1:5" ht="24.95" customHeight="1">
      <c r="A1274" s="99" t="s">
        <v>1393</v>
      </c>
      <c r="B1274" s="82"/>
      <c r="C1274" s="82">
        <v>0</v>
      </c>
      <c r="D1274" s="82">
        <v>0</v>
      </c>
      <c r="E1274" s="119"/>
    </row>
    <row r="1275" spans="1:5" ht="24.95" customHeight="1">
      <c r="A1275" s="99" t="s">
        <v>1394</v>
      </c>
      <c r="B1275" s="82"/>
      <c r="C1275" s="82">
        <v>0</v>
      </c>
      <c r="D1275" s="82">
        <v>0</v>
      </c>
      <c r="E1275" s="119"/>
    </row>
    <row r="1276" spans="1:5" ht="24.95" customHeight="1">
      <c r="A1276" s="99" t="s">
        <v>1395</v>
      </c>
      <c r="B1276" s="82"/>
      <c r="C1276" s="82">
        <v>0</v>
      </c>
      <c r="D1276" s="82">
        <v>0</v>
      </c>
      <c r="E1276" s="119"/>
    </row>
    <row r="1277" spans="1:5" ht="24.95" customHeight="1">
      <c r="A1277" s="99" t="s">
        <v>1396</v>
      </c>
      <c r="B1277" s="82"/>
      <c r="C1277" s="82">
        <v>0</v>
      </c>
      <c r="D1277" s="82">
        <v>0</v>
      </c>
      <c r="E1277" s="119"/>
    </row>
    <row r="1278" spans="1:5" ht="24.95" customHeight="1">
      <c r="A1278" s="99" t="s">
        <v>1397</v>
      </c>
      <c r="B1278" s="82"/>
      <c r="C1278" s="82">
        <v>0</v>
      </c>
      <c r="D1278" s="82">
        <v>0</v>
      </c>
      <c r="E1278" s="119"/>
    </row>
    <row r="1279" spans="1:5" ht="24.95" customHeight="1">
      <c r="A1279" s="99" t="s">
        <v>431</v>
      </c>
      <c r="B1279" s="82"/>
      <c r="C1279" s="82">
        <v>0</v>
      </c>
      <c r="D1279" s="82">
        <v>0</v>
      </c>
      <c r="E1279" s="119"/>
    </row>
    <row r="1280" spans="1:5" ht="24.95" customHeight="1">
      <c r="A1280" s="99" t="s">
        <v>1398</v>
      </c>
      <c r="B1280" s="82"/>
      <c r="C1280" s="82">
        <v>0</v>
      </c>
      <c r="D1280" s="82">
        <v>0</v>
      </c>
      <c r="E1280" s="119"/>
    </row>
    <row r="1281" spans="1:5" ht="24.95" customHeight="1">
      <c r="A1281" s="98" t="s">
        <v>1399</v>
      </c>
      <c r="B1281" s="82">
        <v>0</v>
      </c>
      <c r="C1281" s="82">
        <v>0</v>
      </c>
      <c r="D1281" s="82">
        <v>0</v>
      </c>
      <c r="E1281" s="119"/>
    </row>
    <row r="1282" spans="1:5" ht="24.95" customHeight="1">
      <c r="A1282" s="99" t="s">
        <v>1400</v>
      </c>
      <c r="B1282" s="82"/>
      <c r="C1282" s="82">
        <v>0</v>
      </c>
      <c r="D1282" s="82">
        <v>0</v>
      </c>
      <c r="E1282" s="119"/>
    </row>
    <row r="1283" spans="1:5" ht="24.95" customHeight="1">
      <c r="A1283" s="99" t="s">
        <v>1401</v>
      </c>
      <c r="B1283" s="82"/>
      <c r="C1283" s="82">
        <v>0</v>
      </c>
      <c r="D1283" s="82">
        <v>0</v>
      </c>
      <c r="E1283" s="119"/>
    </row>
    <row r="1284" spans="1:5" ht="24.95" customHeight="1">
      <c r="A1284" s="99" t="s">
        <v>1402</v>
      </c>
      <c r="B1284" s="82"/>
      <c r="C1284" s="82">
        <v>0</v>
      </c>
      <c r="D1284" s="82">
        <v>0</v>
      </c>
      <c r="E1284" s="119"/>
    </row>
    <row r="1285" spans="1:5" ht="24.95" customHeight="1">
      <c r="A1285" s="99" t="s">
        <v>1403</v>
      </c>
      <c r="B1285" s="82"/>
      <c r="C1285" s="82">
        <v>0</v>
      </c>
      <c r="D1285" s="82">
        <v>0</v>
      </c>
      <c r="E1285" s="119"/>
    </row>
    <row r="1286" spans="1:5" ht="24.95" customHeight="1">
      <c r="A1286" s="98" t="s">
        <v>1404</v>
      </c>
      <c r="B1286" s="82">
        <v>0</v>
      </c>
      <c r="C1286" s="82">
        <v>0</v>
      </c>
      <c r="D1286" s="82">
        <v>0</v>
      </c>
      <c r="E1286" s="119"/>
    </row>
    <row r="1287" spans="1:5" ht="24.95" customHeight="1">
      <c r="A1287" s="99" t="s">
        <v>1405</v>
      </c>
      <c r="B1287" s="82"/>
      <c r="C1287" s="82">
        <v>0</v>
      </c>
      <c r="D1287" s="82">
        <v>0</v>
      </c>
      <c r="E1287" s="119"/>
    </row>
    <row r="1288" spans="1:5" ht="24.95" customHeight="1">
      <c r="A1288" s="99" t="s">
        <v>1406</v>
      </c>
      <c r="B1288" s="82"/>
      <c r="C1288" s="82">
        <v>0</v>
      </c>
      <c r="D1288" s="82">
        <v>0</v>
      </c>
      <c r="E1288" s="119"/>
    </row>
    <row r="1289" spans="1:5" ht="24.95" customHeight="1">
      <c r="A1289" s="99" t="s">
        <v>1407</v>
      </c>
      <c r="B1289" s="82"/>
      <c r="C1289" s="82">
        <v>0</v>
      </c>
      <c r="D1289" s="82">
        <v>0</v>
      </c>
      <c r="E1289" s="119"/>
    </row>
    <row r="1290" spans="1:5" ht="24.95" customHeight="1">
      <c r="A1290" s="99" t="s">
        <v>1408</v>
      </c>
      <c r="B1290" s="82"/>
      <c r="C1290" s="82">
        <v>0</v>
      </c>
      <c r="D1290" s="82">
        <v>0</v>
      </c>
      <c r="E1290" s="119"/>
    </row>
    <row r="1291" spans="1:5" ht="24.95" customHeight="1">
      <c r="A1291" s="99" t="s">
        <v>1409</v>
      </c>
      <c r="B1291" s="82"/>
      <c r="C1291" s="82">
        <v>0</v>
      </c>
      <c r="D1291" s="82">
        <v>0</v>
      </c>
      <c r="E1291" s="119"/>
    </row>
    <row r="1292" spans="1:5" ht="24.95" customHeight="1">
      <c r="A1292" s="98" t="s">
        <v>1410</v>
      </c>
      <c r="B1292" s="82">
        <v>0</v>
      </c>
      <c r="C1292" s="82">
        <v>0</v>
      </c>
      <c r="D1292" s="82">
        <v>0</v>
      </c>
      <c r="E1292" s="119"/>
    </row>
    <row r="1293" spans="1:5" ht="24.95" customHeight="1">
      <c r="A1293" s="99" t="s">
        <v>1411</v>
      </c>
      <c r="B1293" s="82"/>
      <c r="C1293" s="82">
        <v>0</v>
      </c>
      <c r="D1293" s="82">
        <v>0</v>
      </c>
      <c r="E1293" s="119"/>
    </row>
    <row r="1294" spans="1:5" ht="24.95" customHeight="1">
      <c r="A1294" s="99" t="s">
        <v>1412</v>
      </c>
      <c r="B1294" s="82"/>
      <c r="C1294" s="82">
        <v>0</v>
      </c>
      <c r="D1294" s="82">
        <v>0</v>
      </c>
      <c r="E1294" s="119"/>
    </row>
    <row r="1295" spans="1:5" ht="24.95" customHeight="1">
      <c r="A1295" s="99" t="s">
        <v>1413</v>
      </c>
      <c r="B1295" s="82"/>
      <c r="C1295" s="82">
        <v>0</v>
      </c>
      <c r="D1295" s="82">
        <v>0</v>
      </c>
      <c r="E1295" s="119"/>
    </row>
    <row r="1296" spans="1:5" ht="24.95" customHeight="1">
      <c r="A1296" s="99" t="s">
        <v>1414</v>
      </c>
      <c r="B1296" s="82"/>
      <c r="C1296" s="82">
        <v>0</v>
      </c>
      <c r="D1296" s="82">
        <v>0</v>
      </c>
      <c r="E1296" s="119"/>
    </row>
    <row r="1297" spans="1:5" ht="24.95" customHeight="1">
      <c r="A1297" s="99" t="s">
        <v>1415</v>
      </c>
      <c r="B1297" s="82"/>
      <c r="C1297" s="82">
        <v>0</v>
      </c>
      <c r="D1297" s="82">
        <v>0</v>
      </c>
      <c r="E1297" s="119"/>
    </row>
    <row r="1298" spans="1:5" ht="24.95" customHeight="1">
      <c r="A1298" s="99" t="s">
        <v>1416</v>
      </c>
      <c r="B1298" s="82"/>
      <c r="C1298" s="82">
        <v>0</v>
      </c>
      <c r="D1298" s="82">
        <v>0</v>
      </c>
      <c r="E1298" s="119"/>
    </row>
    <row r="1299" spans="1:5" ht="24.95" customHeight="1">
      <c r="A1299" s="99" t="s">
        <v>1417</v>
      </c>
      <c r="B1299" s="82"/>
      <c r="C1299" s="82">
        <v>0</v>
      </c>
      <c r="D1299" s="82">
        <v>0</v>
      </c>
      <c r="E1299" s="119"/>
    </row>
    <row r="1300" spans="1:5" ht="24.95" customHeight="1">
      <c r="A1300" s="99" t="s">
        <v>1418</v>
      </c>
      <c r="B1300" s="82"/>
      <c r="C1300" s="82">
        <v>0</v>
      </c>
      <c r="D1300" s="82">
        <v>0</v>
      </c>
      <c r="E1300" s="119"/>
    </row>
    <row r="1301" spans="1:5" ht="24.95" customHeight="1">
      <c r="A1301" s="99" t="s">
        <v>1419</v>
      </c>
      <c r="B1301" s="82"/>
      <c r="C1301" s="82">
        <v>0</v>
      </c>
      <c r="D1301" s="82">
        <v>0</v>
      </c>
      <c r="E1301" s="119"/>
    </row>
    <row r="1302" spans="1:5" ht="24.95" customHeight="1">
      <c r="A1302" s="99" t="s">
        <v>1420</v>
      </c>
      <c r="B1302" s="82"/>
      <c r="C1302" s="82">
        <v>0</v>
      </c>
      <c r="D1302" s="82">
        <v>0</v>
      </c>
      <c r="E1302" s="119"/>
    </row>
    <row r="1303" spans="1:5" ht="24.95" customHeight="1">
      <c r="A1303" s="99" t="s">
        <v>1421</v>
      </c>
      <c r="B1303" s="82"/>
      <c r="C1303" s="82">
        <v>0</v>
      </c>
      <c r="D1303" s="82">
        <v>0</v>
      </c>
      <c r="E1303" s="119"/>
    </row>
    <row r="1304" spans="1:5" ht="24.95" customHeight="1">
      <c r="A1304" s="98" t="s">
        <v>1422</v>
      </c>
      <c r="B1304" s="82">
        <v>1559</v>
      </c>
      <c r="C1304" s="82">
        <v>4377</v>
      </c>
      <c r="D1304" s="82">
        <v>4297</v>
      </c>
      <c r="E1304" s="119">
        <f t="shared" ref="E1304:E1348" si="20">D1304/C1304*100</f>
        <v>98.172264107836412</v>
      </c>
    </row>
    <row r="1305" spans="1:5" ht="24.95" customHeight="1">
      <c r="A1305" s="98" t="s">
        <v>1423</v>
      </c>
      <c r="B1305" s="82">
        <v>866</v>
      </c>
      <c r="C1305" s="82">
        <v>1850</v>
      </c>
      <c r="D1305" s="82">
        <v>1770</v>
      </c>
      <c r="E1305" s="119">
        <f t="shared" si="20"/>
        <v>95.675675675675677</v>
      </c>
    </row>
    <row r="1306" spans="1:5" ht="24.95" customHeight="1">
      <c r="A1306" s="99" t="s">
        <v>422</v>
      </c>
      <c r="B1306" s="82">
        <v>794</v>
      </c>
      <c r="C1306" s="82">
        <v>869</v>
      </c>
      <c r="D1306" s="82">
        <v>869</v>
      </c>
      <c r="E1306" s="119">
        <f t="shared" si="20"/>
        <v>100</v>
      </c>
    </row>
    <row r="1307" spans="1:5" ht="24.95" customHeight="1">
      <c r="A1307" s="99" t="s">
        <v>423</v>
      </c>
      <c r="B1307" s="82"/>
      <c r="C1307" s="82">
        <v>0</v>
      </c>
      <c r="D1307" s="82">
        <v>0</v>
      </c>
      <c r="E1307" s="119"/>
    </row>
    <row r="1308" spans="1:5" ht="24.95" customHeight="1">
      <c r="A1308" s="99" t="s">
        <v>424</v>
      </c>
      <c r="B1308" s="82"/>
      <c r="C1308" s="82">
        <v>0</v>
      </c>
      <c r="D1308" s="82">
        <v>0</v>
      </c>
      <c r="E1308" s="119"/>
    </row>
    <row r="1309" spans="1:5" ht="24.95" customHeight="1">
      <c r="A1309" s="99" t="s">
        <v>1424</v>
      </c>
      <c r="B1309" s="82"/>
      <c r="C1309" s="82">
        <v>0</v>
      </c>
      <c r="D1309" s="82">
        <v>0</v>
      </c>
      <c r="E1309" s="119"/>
    </row>
    <row r="1310" spans="1:5" ht="24.95" customHeight="1">
      <c r="A1310" s="99" t="s">
        <v>1425</v>
      </c>
      <c r="B1310" s="82"/>
      <c r="C1310" s="82">
        <v>0</v>
      </c>
      <c r="D1310" s="82">
        <v>0</v>
      </c>
      <c r="E1310" s="119"/>
    </row>
    <row r="1311" spans="1:5" ht="24.95" customHeight="1">
      <c r="A1311" s="99" t="s">
        <v>1426</v>
      </c>
      <c r="B1311" s="82"/>
      <c r="C1311" s="82">
        <v>782</v>
      </c>
      <c r="D1311" s="82">
        <v>782</v>
      </c>
      <c r="E1311" s="119">
        <f t="shared" si="20"/>
        <v>100</v>
      </c>
    </row>
    <row r="1312" spans="1:5" ht="24.95" customHeight="1">
      <c r="A1312" s="99" t="s">
        <v>1427</v>
      </c>
      <c r="B1312" s="82"/>
      <c r="C1312" s="82">
        <v>0</v>
      </c>
      <c r="D1312" s="82">
        <v>0</v>
      </c>
      <c r="E1312" s="119"/>
    </row>
    <row r="1313" spans="1:5" ht="24.95" customHeight="1">
      <c r="A1313" s="99" t="s">
        <v>1428</v>
      </c>
      <c r="B1313" s="82"/>
      <c r="C1313" s="82">
        <v>0</v>
      </c>
      <c r="D1313" s="82">
        <v>0</v>
      </c>
      <c r="E1313" s="119"/>
    </row>
    <row r="1314" spans="1:5" ht="24.95" customHeight="1">
      <c r="A1314" s="99" t="s">
        <v>1429</v>
      </c>
      <c r="B1314" s="82"/>
      <c r="C1314" s="82">
        <v>20</v>
      </c>
      <c r="D1314" s="82">
        <v>20</v>
      </c>
      <c r="E1314" s="119">
        <f t="shared" si="20"/>
        <v>100</v>
      </c>
    </row>
    <row r="1315" spans="1:5" ht="24.95" customHeight="1">
      <c r="A1315" s="99" t="s">
        <v>431</v>
      </c>
      <c r="B1315" s="82">
        <v>72</v>
      </c>
      <c r="C1315" s="82">
        <v>89</v>
      </c>
      <c r="D1315" s="82">
        <v>89</v>
      </c>
      <c r="E1315" s="119">
        <f t="shared" si="20"/>
        <v>100</v>
      </c>
    </row>
    <row r="1316" spans="1:5" ht="24.95" customHeight="1">
      <c r="A1316" s="99" t="s">
        <v>1430</v>
      </c>
      <c r="B1316" s="82"/>
      <c r="C1316" s="82">
        <v>90</v>
      </c>
      <c r="D1316" s="82">
        <v>10</v>
      </c>
      <c r="E1316" s="119">
        <f t="shared" si="20"/>
        <v>11.111111111111111</v>
      </c>
    </row>
    <row r="1317" spans="1:5" ht="24.95" customHeight="1">
      <c r="A1317" s="98" t="s">
        <v>1431</v>
      </c>
      <c r="B1317" s="82">
        <v>200</v>
      </c>
      <c r="C1317" s="82">
        <v>434</v>
      </c>
      <c r="D1317" s="82">
        <v>434</v>
      </c>
      <c r="E1317" s="119">
        <f t="shared" si="20"/>
        <v>100</v>
      </c>
    </row>
    <row r="1318" spans="1:5" ht="24.95" customHeight="1">
      <c r="A1318" s="99" t="s">
        <v>422</v>
      </c>
      <c r="B1318" s="82"/>
      <c r="C1318" s="82">
        <v>90</v>
      </c>
      <c r="D1318" s="82">
        <v>90</v>
      </c>
      <c r="E1318" s="119">
        <f t="shared" si="20"/>
        <v>100</v>
      </c>
    </row>
    <row r="1319" spans="1:5" ht="24.95" customHeight="1">
      <c r="A1319" s="99" t="s">
        <v>423</v>
      </c>
      <c r="B1319" s="82"/>
      <c r="C1319" s="82">
        <v>0</v>
      </c>
      <c r="D1319" s="82">
        <v>0</v>
      </c>
      <c r="E1319" s="119"/>
    </row>
    <row r="1320" spans="1:5" ht="24.95" customHeight="1">
      <c r="A1320" s="99" t="s">
        <v>424</v>
      </c>
      <c r="B1320" s="82"/>
      <c r="C1320" s="82">
        <v>0</v>
      </c>
      <c r="D1320" s="82">
        <v>0</v>
      </c>
      <c r="E1320" s="119"/>
    </row>
    <row r="1321" spans="1:5" ht="24.95" customHeight="1">
      <c r="A1321" s="99" t="s">
        <v>1432</v>
      </c>
      <c r="B1321" s="82"/>
      <c r="C1321" s="82">
        <v>0</v>
      </c>
      <c r="D1321" s="82">
        <v>0</v>
      </c>
      <c r="E1321" s="119"/>
    </row>
    <row r="1322" spans="1:5" ht="24.95" customHeight="1">
      <c r="A1322" s="99" t="s">
        <v>1433</v>
      </c>
      <c r="B1322" s="82">
        <v>200</v>
      </c>
      <c r="C1322" s="82">
        <v>344</v>
      </c>
      <c r="D1322" s="82">
        <v>344</v>
      </c>
      <c r="E1322" s="119">
        <f t="shared" si="20"/>
        <v>100</v>
      </c>
    </row>
    <row r="1323" spans="1:5" ht="24.95" customHeight="1">
      <c r="A1323" s="98" t="s">
        <v>1434</v>
      </c>
      <c r="B1323" s="82">
        <v>0</v>
      </c>
      <c r="C1323" s="82">
        <v>8</v>
      </c>
      <c r="D1323" s="82">
        <v>8</v>
      </c>
      <c r="E1323" s="119">
        <f t="shared" si="20"/>
        <v>100</v>
      </c>
    </row>
    <row r="1324" spans="1:5" ht="24.95" customHeight="1">
      <c r="A1324" s="99" t="s">
        <v>422</v>
      </c>
      <c r="B1324" s="82"/>
      <c r="C1324" s="82">
        <v>0</v>
      </c>
      <c r="D1324" s="82">
        <v>0</v>
      </c>
      <c r="E1324" s="119"/>
    </row>
    <row r="1325" spans="1:5" ht="24.95" customHeight="1">
      <c r="A1325" s="99" t="s">
        <v>423</v>
      </c>
      <c r="B1325" s="82"/>
      <c r="C1325" s="82">
        <v>8</v>
      </c>
      <c r="D1325" s="82">
        <v>8</v>
      </c>
      <c r="E1325" s="119">
        <f t="shared" si="20"/>
        <v>100</v>
      </c>
    </row>
    <row r="1326" spans="1:5" ht="24.95" customHeight="1">
      <c r="A1326" s="99" t="s">
        <v>424</v>
      </c>
      <c r="B1326" s="82"/>
      <c r="C1326" s="82">
        <v>0</v>
      </c>
      <c r="D1326" s="82">
        <v>0</v>
      </c>
      <c r="E1326" s="119"/>
    </row>
    <row r="1327" spans="1:5" ht="24.95" customHeight="1">
      <c r="A1327" s="99" t="s">
        <v>1435</v>
      </c>
      <c r="B1327" s="82"/>
      <c r="C1327" s="82">
        <v>0</v>
      </c>
      <c r="D1327" s="82">
        <v>0</v>
      </c>
      <c r="E1327" s="119"/>
    </row>
    <row r="1328" spans="1:5" ht="24.95" customHeight="1">
      <c r="A1328" s="99" t="s">
        <v>1436</v>
      </c>
      <c r="B1328" s="82"/>
      <c r="C1328" s="82">
        <v>0</v>
      </c>
      <c r="D1328" s="82">
        <v>0</v>
      </c>
      <c r="E1328" s="119"/>
    </row>
    <row r="1329" spans="1:5" ht="24.95" customHeight="1">
      <c r="A1329" s="98" t="s">
        <v>1437</v>
      </c>
      <c r="B1329" s="82">
        <v>0</v>
      </c>
      <c r="C1329" s="82">
        <v>0</v>
      </c>
      <c r="D1329" s="82">
        <v>0</v>
      </c>
      <c r="E1329" s="119"/>
    </row>
    <row r="1330" spans="1:5" ht="24.95" customHeight="1">
      <c r="A1330" s="99" t="s">
        <v>422</v>
      </c>
      <c r="B1330" s="82"/>
      <c r="C1330" s="82">
        <v>0</v>
      </c>
      <c r="D1330" s="82">
        <v>0</v>
      </c>
      <c r="E1330" s="119"/>
    </row>
    <row r="1331" spans="1:5" ht="24.95" customHeight="1">
      <c r="A1331" s="99" t="s">
        <v>423</v>
      </c>
      <c r="B1331" s="82"/>
      <c r="C1331" s="82">
        <v>0</v>
      </c>
      <c r="D1331" s="82">
        <v>0</v>
      </c>
      <c r="E1331" s="119"/>
    </row>
    <row r="1332" spans="1:5" ht="24.95" customHeight="1">
      <c r="A1332" s="99" t="s">
        <v>424</v>
      </c>
      <c r="B1332" s="82"/>
      <c r="C1332" s="82">
        <v>0</v>
      </c>
      <c r="D1332" s="82">
        <v>0</v>
      </c>
      <c r="E1332" s="119"/>
    </row>
    <row r="1333" spans="1:5" ht="24.95" customHeight="1">
      <c r="A1333" s="99" t="s">
        <v>1438</v>
      </c>
      <c r="B1333" s="82"/>
      <c r="C1333" s="82">
        <v>0</v>
      </c>
      <c r="D1333" s="82">
        <v>0</v>
      </c>
      <c r="E1333" s="119"/>
    </row>
    <row r="1334" spans="1:5" ht="24.95" customHeight="1">
      <c r="A1334" s="99" t="s">
        <v>1439</v>
      </c>
      <c r="B1334" s="82"/>
      <c r="C1334" s="82">
        <v>0</v>
      </c>
      <c r="D1334" s="82">
        <v>0</v>
      </c>
      <c r="E1334" s="119"/>
    </row>
    <row r="1335" spans="1:5" ht="24.95" customHeight="1">
      <c r="A1335" s="99" t="s">
        <v>431</v>
      </c>
      <c r="B1335" s="82"/>
      <c r="C1335" s="82">
        <v>0</v>
      </c>
      <c r="D1335" s="82">
        <v>0</v>
      </c>
      <c r="E1335" s="119"/>
    </row>
    <row r="1336" spans="1:5" ht="24.95" customHeight="1">
      <c r="A1336" s="99" t="s">
        <v>1440</v>
      </c>
      <c r="B1336" s="82"/>
      <c r="C1336" s="82">
        <v>0</v>
      </c>
      <c r="D1336" s="82">
        <v>0</v>
      </c>
      <c r="E1336" s="119"/>
    </row>
    <row r="1337" spans="1:5" ht="24.95" customHeight="1">
      <c r="A1337" s="98" t="s">
        <v>1441</v>
      </c>
      <c r="B1337" s="82">
        <v>488</v>
      </c>
      <c r="C1337" s="82">
        <v>1190</v>
      </c>
      <c r="D1337" s="82">
        <v>1190</v>
      </c>
      <c r="E1337" s="119">
        <f t="shared" si="20"/>
        <v>100</v>
      </c>
    </row>
    <row r="1338" spans="1:5" ht="24.95" customHeight="1">
      <c r="A1338" s="99" t="s">
        <v>422</v>
      </c>
      <c r="B1338" s="82">
        <v>241</v>
      </c>
      <c r="C1338" s="82">
        <v>215</v>
      </c>
      <c r="D1338" s="82">
        <v>215</v>
      </c>
      <c r="E1338" s="119">
        <f t="shared" si="20"/>
        <v>100</v>
      </c>
    </row>
    <row r="1339" spans="1:5" ht="24.95" customHeight="1">
      <c r="A1339" s="99" t="s">
        <v>423</v>
      </c>
      <c r="B1339" s="82">
        <v>66</v>
      </c>
      <c r="C1339" s="82">
        <v>60</v>
      </c>
      <c r="D1339" s="82">
        <v>60</v>
      </c>
      <c r="E1339" s="119">
        <f t="shared" si="20"/>
        <v>100</v>
      </c>
    </row>
    <row r="1340" spans="1:5" ht="24.95" customHeight="1">
      <c r="A1340" s="99" t="s">
        <v>424</v>
      </c>
      <c r="B1340" s="82"/>
      <c r="C1340" s="82">
        <v>0</v>
      </c>
      <c r="D1340" s="82">
        <v>0</v>
      </c>
      <c r="E1340" s="119"/>
    </row>
    <row r="1341" spans="1:5" ht="24.95" customHeight="1">
      <c r="A1341" s="99" t="s">
        <v>1442</v>
      </c>
      <c r="B1341" s="82"/>
      <c r="C1341" s="82">
        <v>0</v>
      </c>
      <c r="D1341" s="82">
        <v>0</v>
      </c>
      <c r="E1341" s="119"/>
    </row>
    <row r="1342" spans="1:5" ht="24.95" customHeight="1">
      <c r="A1342" s="99" t="s">
        <v>1443</v>
      </c>
      <c r="B1342" s="82"/>
      <c r="C1342" s="82">
        <v>0</v>
      </c>
      <c r="D1342" s="82">
        <v>0</v>
      </c>
      <c r="E1342" s="119"/>
    </row>
    <row r="1343" spans="1:5" ht="24.95" customHeight="1">
      <c r="A1343" s="99" t="s">
        <v>1444</v>
      </c>
      <c r="B1343" s="82"/>
      <c r="C1343" s="82">
        <v>0</v>
      </c>
      <c r="D1343" s="82">
        <v>0</v>
      </c>
      <c r="E1343" s="119"/>
    </row>
    <row r="1344" spans="1:5" ht="24.95" customHeight="1">
      <c r="A1344" s="99" t="s">
        <v>1445</v>
      </c>
      <c r="B1344" s="82"/>
      <c r="C1344" s="82">
        <v>0</v>
      </c>
      <c r="D1344" s="82">
        <v>0</v>
      </c>
      <c r="E1344" s="119"/>
    </row>
    <row r="1345" spans="1:5" ht="24.95" customHeight="1">
      <c r="A1345" s="99" t="s">
        <v>1446</v>
      </c>
      <c r="B1345" s="82"/>
      <c r="C1345" s="82">
        <v>0</v>
      </c>
      <c r="D1345" s="82">
        <v>0</v>
      </c>
      <c r="E1345" s="119"/>
    </row>
    <row r="1346" spans="1:5" ht="24.95" customHeight="1">
      <c r="A1346" s="99" t="s">
        <v>1447</v>
      </c>
      <c r="B1346" s="82"/>
      <c r="C1346" s="82">
        <v>0</v>
      </c>
      <c r="D1346" s="82">
        <v>0</v>
      </c>
      <c r="E1346" s="119"/>
    </row>
    <row r="1347" spans="1:5" ht="24.95" customHeight="1">
      <c r="A1347" s="99" t="s">
        <v>1448</v>
      </c>
      <c r="B1347" s="82"/>
      <c r="C1347" s="82">
        <v>0</v>
      </c>
      <c r="D1347" s="82">
        <v>0</v>
      </c>
      <c r="E1347" s="119"/>
    </row>
    <row r="1348" spans="1:5" ht="24.95" customHeight="1">
      <c r="A1348" s="99" t="s">
        <v>1449</v>
      </c>
      <c r="B1348" s="82">
        <v>181</v>
      </c>
      <c r="C1348" s="82">
        <v>180</v>
      </c>
      <c r="D1348" s="82">
        <v>180</v>
      </c>
      <c r="E1348" s="119">
        <f t="shared" si="20"/>
        <v>100</v>
      </c>
    </row>
    <row r="1349" spans="1:5" ht="24.95" customHeight="1">
      <c r="A1349" s="99" t="s">
        <v>1450</v>
      </c>
      <c r="B1349" s="82"/>
      <c r="C1349" s="82">
        <v>735</v>
      </c>
      <c r="D1349" s="82">
        <v>735</v>
      </c>
      <c r="E1349" s="119">
        <f t="shared" ref="E1349:E1377" si="21">D1349/C1349*100</f>
        <v>100</v>
      </c>
    </row>
    <row r="1350" spans="1:5" ht="24.95" customHeight="1">
      <c r="A1350" s="98" t="s">
        <v>1451</v>
      </c>
      <c r="B1350" s="82">
        <v>0</v>
      </c>
      <c r="C1350" s="82">
        <v>885</v>
      </c>
      <c r="D1350" s="82">
        <v>885</v>
      </c>
      <c r="E1350" s="119">
        <f t="shared" si="21"/>
        <v>100</v>
      </c>
    </row>
    <row r="1351" spans="1:5" ht="24.95" customHeight="1">
      <c r="A1351" s="99" t="s">
        <v>1452</v>
      </c>
      <c r="B1351" s="82"/>
      <c r="C1351" s="82">
        <v>885</v>
      </c>
      <c r="D1351" s="82">
        <v>885</v>
      </c>
      <c r="E1351" s="119">
        <f t="shared" si="21"/>
        <v>100</v>
      </c>
    </row>
    <row r="1352" spans="1:5" ht="24.95" customHeight="1">
      <c r="A1352" s="99" t="s">
        <v>1453</v>
      </c>
      <c r="B1352" s="82"/>
      <c r="C1352" s="82">
        <v>0</v>
      </c>
      <c r="D1352" s="82">
        <v>0</v>
      </c>
      <c r="E1352" s="119"/>
    </row>
    <row r="1353" spans="1:5" ht="24.95" customHeight="1">
      <c r="A1353" s="99" t="s">
        <v>1454</v>
      </c>
      <c r="B1353" s="82"/>
      <c r="C1353" s="82">
        <v>0</v>
      </c>
      <c r="D1353" s="82">
        <v>0</v>
      </c>
      <c r="E1353" s="119"/>
    </row>
    <row r="1354" spans="1:5" ht="24.95" customHeight="1">
      <c r="A1354" s="98" t="s">
        <v>1455</v>
      </c>
      <c r="B1354" s="82">
        <v>5</v>
      </c>
      <c r="C1354" s="82">
        <v>10</v>
      </c>
      <c r="D1354" s="82">
        <v>10</v>
      </c>
      <c r="E1354" s="119">
        <f t="shared" si="21"/>
        <v>100</v>
      </c>
    </row>
    <row r="1355" spans="1:5" ht="24.95" customHeight="1">
      <c r="A1355" s="99" t="s">
        <v>1456</v>
      </c>
      <c r="B1355" s="82"/>
      <c r="C1355" s="82">
        <v>0</v>
      </c>
      <c r="D1355" s="82">
        <v>0</v>
      </c>
      <c r="E1355" s="119"/>
    </row>
    <row r="1356" spans="1:5" ht="24.95" customHeight="1">
      <c r="A1356" s="99" t="s">
        <v>1457</v>
      </c>
      <c r="B1356" s="82"/>
      <c r="C1356" s="82">
        <v>5</v>
      </c>
      <c r="D1356" s="82">
        <v>5</v>
      </c>
      <c r="E1356" s="119">
        <f t="shared" si="21"/>
        <v>100</v>
      </c>
    </row>
    <row r="1357" spans="1:5" ht="24.95" customHeight="1">
      <c r="A1357" s="99" t="s">
        <v>1458</v>
      </c>
      <c r="B1357" s="82"/>
      <c r="C1357" s="82">
        <v>0</v>
      </c>
      <c r="D1357" s="82">
        <v>0</v>
      </c>
      <c r="E1357" s="119"/>
    </row>
    <row r="1358" spans="1:5" ht="24.95" customHeight="1">
      <c r="A1358" s="99" t="s">
        <v>1459</v>
      </c>
      <c r="B1358" s="82"/>
      <c r="C1358" s="82">
        <v>0</v>
      </c>
      <c r="D1358" s="82">
        <v>0</v>
      </c>
      <c r="E1358" s="119"/>
    </row>
    <row r="1359" spans="1:5" ht="24.95" customHeight="1">
      <c r="A1359" s="99" t="s">
        <v>1460</v>
      </c>
      <c r="B1359" s="82">
        <v>5</v>
      </c>
      <c r="C1359" s="82">
        <v>5</v>
      </c>
      <c r="D1359" s="82">
        <v>5</v>
      </c>
      <c r="E1359" s="119">
        <f t="shared" si="21"/>
        <v>100</v>
      </c>
    </row>
    <row r="1360" spans="1:5" ht="24.95" customHeight="1">
      <c r="A1360" s="98" t="s">
        <v>1461</v>
      </c>
      <c r="B1360" s="82">
        <v>0</v>
      </c>
      <c r="C1360" s="82">
        <v>0</v>
      </c>
      <c r="D1360" s="82">
        <v>0</v>
      </c>
      <c r="E1360" s="119"/>
    </row>
    <row r="1361" spans="1:5" ht="24.95" customHeight="1">
      <c r="A1361" s="98" t="s">
        <v>1462</v>
      </c>
      <c r="B1361" s="82">
        <v>4000</v>
      </c>
      <c r="C1361" s="82">
        <v>0</v>
      </c>
      <c r="D1361" s="82">
        <v>0</v>
      </c>
      <c r="E1361" s="119"/>
    </row>
    <row r="1362" spans="1:5" ht="24.95" customHeight="1">
      <c r="A1362" s="98" t="s">
        <v>1463</v>
      </c>
      <c r="B1362" s="82">
        <v>10</v>
      </c>
      <c r="C1362" s="82">
        <v>7918</v>
      </c>
      <c r="D1362" s="82">
        <v>1803</v>
      </c>
      <c r="E1362" s="119">
        <f t="shared" si="21"/>
        <v>22.770901742864361</v>
      </c>
    </row>
    <row r="1363" spans="1:5" ht="24.95" customHeight="1">
      <c r="A1363" s="98" t="s">
        <v>1464</v>
      </c>
      <c r="B1363" s="82">
        <v>10</v>
      </c>
      <c r="C1363" s="82">
        <v>7918</v>
      </c>
      <c r="D1363" s="82">
        <v>1803</v>
      </c>
      <c r="E1363" s="119">
        <f t="shared" si="21"/>
        <v>22.770901742864361</v>
      </c>
    </row>
    <row r="1364" spans="1:5" ht="24.95" customHeight="1">
      <c r="A1364" s="99" t="s">
        <v>1465</v>
      </c>
      <c r="B1364" s="82">
        <v>10</v>
      </c>
      <c r="C1364" s="82">
        <v>7918</v>
      </c>
      <c r="D1364" s="82">
        <v>1803</v>
      </c>
      <c r="E1364" s="119">
        <f t="shared" si="21"/>
        <v>22.770901742864361</v>
      </c>
    </row>
    <row r="1365" spans="1:5" ht="24.95" customHeight="1">
      <c r="A1365" s="98" t="s">
        <v>1466</v>
      </c>
      <c r="B1365" s="82">
        <v>33410</v>
      </c>
      <c r="C1365" s="82">
        <v>29120</v>
      </c>
      <c r="D1365" s="82">
        <v>29120</v>
      </c>
      <c r="E1365" s="119">
        <f t="shared" si="21"/>
        <v>100</v>
      </c>
    </row>
    <row r="1366" spans="1:5" ht="24.95" customHeight="1">
      <c r="A1366" s="98" t="s">
        <v>1467</v>
      </c>
      <c r="B1366" s="82">
        <v>0</v>
      </c>
      <c r="C1366" s="82">
        <v>0</v>
      </c>
      <c r="D1366" s="82">
        <v>0</v>
      </c>
      <c r="E1366" s="119"/>
    </row>
    <row r="1367" spans="1:5" ht="24.95" customHeight="1">
      <c r="A1367" s="98" t="s">
        <v>1468</v>
      </c>
      <c r="B1367" s="82">
        <v>0</v>
      </c>
      <c r="C1367" s="82">
        <v>0</v>
      </c>
      <c r="D1367" s="82">
        <v>0</v>
      </c>
      <c r="E1367" s="119"/>
    </row>
    <row r="1368" spans="1:5" ht="24.95" customHeight="1">
      <c r="A1368" s="98" t="s">
        <v>1469</v>
      </c>
      <c r="B1368" s="82">
        <v>33410</v>
      </c>
      <c r="C1368" s="82">
        <v>29120</v>
      </c>
      <c r="D1368" s="82">
        <v>29120</v>
      </c>
      <c r="E1368" s="119">
        <f t="shared" si="21"/>
        <v>100</v>
      </c>
    </row>
    <row r="1369" spans="1:5" ht="24.95" customHeight="1">
      <c r="A1369" s="99" t="s">
        <v>1470</v>
      </c>
      <c r="B1369" s="82">
        <v>33410</v>
      </c>
      <c r="C1369" s="82">
        <v>26845</v>
      </c>
      <c r="D1369" s="82">
        <v>26845</v>
      </c>
      <c r="E1369" s="119">
        <f t="shared" si="21"/>
        <v>100</v>
      </c>
    </row>
    <row r="1370" spans="1:5" ht="24.95" customHeight="1">
      <c r="A1370" s="99" t="s">
        <v>1471</v>
      </c>
      <c r="B1370" s="82"/>
      <c r="C1370" s="82">
        <v>0</v>
      </c>
      <c r="D1370" s="82">
        <v>0</v>
      </c>
      <c r="E1370" s="119"/>
    </row>
    <row r="1371" spans="1:5" ht="24.95" customHeight="1">
      <c r="A1371" s="99" t="s">
        <v>1472</v>
      </c>
      <c r="B1371" s="82"/>
      <c r="C1371" s="82">
        <v>0</v>
      </c>
      <c r="D1371" s="82">
        <v>0</v>
      </c>
      <c r="E1371" s="119"/>
    </row>
    <row r="1372" spans="1:5" ht="24.95" customHeight="1">
      <c r="A1372" s="99" t="s">
        <v>1473</v>
      </c>
      <c r="B1372" s="82"/>
      <c r="C1372" s="82">
        <v>2275</v>
      </c>
      <c r="D1372" s="82">
        <v>2275</v>
      </c>
      <c r="E1372" s="119">
        <f t="shared" si="21"/>
        <v>100</v>
      </c>
    </row>
    <row r="1373" spans="1:5" ht="24.95" customHeight="1">
      <c r="A1373" s="98" t="s">
        <v>1474</v>
      </c>
      <c r="B1373" s="82">
        <v>0</v>
      </c>
      <c r="C1373" s="82">
        <v>59</v>
      </c>
      <c r="D1373" s="82">
        <v>59</v>
      </c>
      <c r="E1373" s="119">
        <f t="shared" si="21"/>
        <v>100</v>
      </c>
    </row>
    <row r="1374" spans="1:5" ht="24.95" customHeight="1">
      <c r="A1374" s="98" t="s">
        <v>1475</v>
      </c>
      <c r="B1374" s="82">
        <v>0</v>
      </c>
      <c r="C1374" s="82">
        <v>0</v>
      </c>
      <c r="D1374" s="82">
        <v>0</v>
      </c>
      <c r="E1374" s="119"/>
    </row>
    <row r="1375" spans="1:5" ht="24.95" customHeight="1">
      <c r="A1375" s="98" t="s">
        <v>1476</v>
      </c>
      <c r="B1375" s="82">
        <v>0</v>
      </c>
      <c r="C1375" s="82">
        <v>0</v>
      </c>
      <c r="D1375" s="82">
        <v>0</v>
      </c>
      <c r="E1375" s="119"/>
    </row>
    <row r="1376" spans="1:5" ht="24.95" customHeight="1">
      <c r="A1376" s="98" t="s">
        <v>1477</v>
      </c>
      <c r="B1376" s="82"/>
      <c r="C1376" s="82">
        <v>59</v>
      </c>
      <c r="D1376" s="82">
        <v>59</v>
      </c>
      <c r="E1376" s="119">
        <f t="shared" si="21"/>
        <v>100</v>
      </c>
    </row>
    <row r="1377" spans="1:5" ht="24" customHeight="1">
      <c r="A1377" s="79" t="s">
        <v>419</v>
      </c>
      <c r="B1377" s="71">
        <f>B1373+B1365+B1362+B1304+B1251+B1233+B1168+B1158+B1129+B1109+B1043+B979+B854+B831+B752+B681+B563+B507+B451+B396+B307+B288+B249+B4+B1361</f>
        <v>440788</v>
      </c>
      <c r="C1377" s="71">
        <f t="shared" ref="C1377:D1377" si="22">C1373+C1365+C1362+C1304+C1251+C1233+C1168+C1158+C1129+C1109+C1043+C979+C854+C831+C752+C681+C563+C507+C451+C396+C307+C288+C249+C4+C1361</f>
        <v>608516</v>
      </c>
      <c r="D1377" s="71">
        <f t="shared" si="22"/>
        <v>567352</v>
      </c>
      <c r="E1377" s="119">
        <f t="shared" si="21"/>
        <v>93.235346317927551</v>
      </c>
    </row>
    <row r="1378" spans="1:5" ht="24" customHeight="1">
      <c r="A1378" s="2"/>
      <c r="B1378" s="2"/>
      <c r="C1378" s="76"/>
      <c r="D1378" s="2"/>
      <c r="E1378" s="2"/>
    </row>
  </sheetData>
  <autoFilter ref="A3:E1377"/>
  <mergeCells count="2">
    <mergeCell ref="A1:D1"/>
    <mergeCell ref="D2:E2"/>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4"/>
  <sheetViews>
    <sheetView showZeros="0" topLeftCell="A73" workbookViewId="0">
      <selection activeCell="H25" sqref="H25"/>
    </sheetView>
  </sheetViews>
  <sheetFormatPr defaultColWidth="12.125" defaultRowHeight="13.5"/>
  <cols>
    <col min="1" max="1" width="41.75" style="9" customWidth="1"/>
    <col min="2" max="2" width="19.5" style="9" customWidth="1"/>
    <col min="3" max="3" width="40.625" style="9" customWidth="1"/>
    <col min="4" max="4" width="19.5" style="9" customWidth="1"/>
    <col min="257" max="257" width="41.75" customWidth="1"/>
    <col min="258" max="258" width="19.5" customWidth="1"/>
    <col min="259" max="259" width="40.625" customWidth="1"/>
    <col min="260" max="260" width="19.5" customWidth="1"/>
    <col min="513" max="513" width="41.75" customWidth="1"/>
    <col min="514" max="514" width="19.5" customWidth="1"/>
    <col min="515" max="515" width="40.625" customWidth="1"/>
    <col min="516" max="516" width="19.5" customWidth="1"/>
    <col min="769" max="769" width="41.75" customWidth="1"/>
    <col min="770" max="770" width="19.5" customWidth="1"/>
    <col min="771" max="771" width="40.625" customWidth="1"/>
    <col min="772" max="772" width="19.5" customWidth="1"/>
    <col min="1025" max="1025" width="41.75" customWidth="1"/>
    <col min="1026" max="1026" width="19.5" customWidth="1"/>
    <col min="1027" max="1027" width="40.625" customWidth="1"/>
    <col min="1028" max="1028" width="19.5" customWidth="1"/>
    <col min="1281" max="1281" width="41.75" customWidth="1"/>
    <col min="1282" max="1282" width="19.5" customWidth="1"/>
    <col min="1283" max="1283" width="40.625" customWidth="1"/>
    <col min="1284" max="1284" width="19.5" customWidth="1"/>
    <col min="1537" max="1537" width="41.75" customWidth="1"/>
    <col min="1538" max="1538" width="19.5" customWidth="1"/>
    <col min="1539" max="1539" width="40.625" customWidth="1"/>
    <col min="1540" max="1540" width="19.5" customWidth="1"/>
    <col min="1793" max="1793" width="41.75" customWidth="1"/>
    <col min="1794" max="1794" width="19.5" customWidth="1"/>
    <col min="1795" max="1795" width="40.625" customWidth="1"/>
    <col min="1796" max="1796" width="19.5" customWidth="1"/>
    <col min="2049" max="2049" width="41.75" customWidth="1"/>
    <col min="2050" max="2050" width="19.5" customWidth="1"/>
    <col min="2051" max="2051" width="40.625" customWidth="1"/>
    <col min="2052" max="2052" width="19.5" customWidth="1"/>
    <col min="2305" max="2305" width="41.75" customWidth="1"/>
    <col min="2306" max="2306" width="19.5" customWidth="1"/>
    <col min="2307" max="2307" width="40.625" customWidth="1"/>
    <col min="2308" max="2308" width="19.5" customWidth="1"/>
    <col min="2561" max="2561" width="41.75" customWidth="1"/>
    <col min="2562" max="2562" width="19.5" customWidth="1"/>
    <col min="2563" max="2563" width="40.625" customWidth="1"/>
    <col min="2564" max="2564" width="19.5" customWidth="1"/>
    <col min="2817" max="2817" width="41.75" customWidth="1"/>
    <col min="2818" max="2818" width="19.5" customWidth="1"/>
    <col min="2819" max="2819" width="40.625" customWidth="1"/>
    <col min="2820" max="2820" width="19.5" customWidth="1"/>
    <col min="3073" max="3073" width="41.75" customWidth="1"/>
    <col min="3074" max="3074" width="19.5" customWidth="1"/>
    <col min="3075" max="3075" width="40.625" customWidth="1"/>
    <col min="3076" max="3076" width="19.5" customWidth="1"/>
    <col min="3329" max="3329" width="41.75" customWidth="1"/>
    <col min="3330" max="3330" width="19.5" customWidth="1"/>
    <col min="3331" max="3331" width="40.625" customWidth="1"/>
    <col min="3332" max="3332" width="19.5" customWidth="1"/>
    <col min="3585" max="3585" width="41.75" customWidth="1"/>
    <col min="3586" max="3586" width="19.5" customWidth="1"/>
    <col min="3587" max="3587" width="40.625" customWidth="1"/>
    <col min="3588" max="3588" width="19.5" customWidth="1"/>
    <col min="3841" max="3841" width="41.75" customWidth="1"/>
    <col min="3842" max="3842" width="19.5" customWidth="1"/>
    <col min="3843" max="3843" width="40.625" customWidth="1"/>
    <col min="3844" max="3844" width="19.5" customWidth="1"/>
    <col min="4097" max="4097" width="41.75" customWidth="1"/>
    <col min="4098" max="4098" width="19.5" customWidth="1"/>
    <col min="4099" max="4099" width="40.625" customWidth="1"/>
    <col min="4100" max="4100" width="19.5" customWidth="1"/>
    <col min="4353" max="4353" width="41.75" customWidth="1"/>
    <col min="4354" max="4354" width="19.5" customWidth="1"/>
    <col min="4355" max="4355" width="40.625" customWidth="1"/>
    <col min="4356" max="4356" width="19.5" customWidth="1"/>
    <col min="4609" max="4609" width="41.75" customWidth="1"/>
    <col min="4610" max="4610" width="19.5" customWidth="1"/>
    <col min="4611" max="4611" width="40.625" customWidth="1"/>
    <col min="4612" max="4612" width="19.5" customWidth="1"/>
    <col min="4865" max="4865" width="41.75" customWidth="1"/>
    <col min="4866" max="4866" width="19.5" customWidth="1"/>
    <col min="4867" max="4867" width="40.625" customWidth="1"/>
    <col min="4868" max="4868" width="19.5" customWidth="1"/>
    <col min="5121" max="5121" width="41.75" customWidth="1"/>
    <col min="5122" max="5122" width="19.5" customWidth="1"/>
    <col min="5123" max="5123" width="40.625" customWidth="1"/>
    <col min="5124" max="5124" width="19.5" customWidth="1"/>
    <col min="5377" max="5377" width="41.75" customWidth="1"/>
    <col min="5378" max="5378" width="19.5" customWidth="1"/>
    <col min="5379" max="5379" width="40.625" customWidth="1"/>
    <col min="5380" max="5380" width="19.5" customWidth="1"/>
    <col min="5633" max="5633" width="41.75" customWidth="1"/>
    <col min="5634" max="5634" width="19.5" customWidth="1"/>
    <col min="5635" max="5635" width="40.625" customWidth="1"/>
    <col min="5636" max="5636" width="19.5" customWidth="1"/>
    <col min="5889" max="5889" width="41.75" customWidth="1"/>
    <col min="5890" max="5890" width="19.5" customWidth="1"/>
    <col min="5891" max="5891" width="40.625" customWidth="1"/>
    <col min="5892" max="5892" width="19.5" customWidth="1"/>
    <col min="6145" max="6145" width="41.75" customWidth="1"/>
    <col min="6146" max="6146" width="19.5" customWidth="1"/>
    <col min="6147" max="6147" width="40.625" customWidth="1"/>
    <col min="6148" max="6148" width="19.5" customWidth="1"/>
    <col min="6401" max="6401" width="41.75" customWidth="1"/>
    <col min="6402" max="6402" width="19.5" customWidth="1"/>
    <col min="6403" max="6403" width="40.625" customWidth="1"/>
    <col min="6404" max="6404" width="19.5" customWidth="1"/>
    <col min="6657" max="6657" width="41.75" customWidth="1"/>
    <col min="6658" max="6658" width="19.5" customWidth="1"/>
    <col min="6659" max="6659" width="40.625" customWidth="1"/>
    <col min="6660" max="6660" width="19.5" customWidth="1"/>
    <col min="6913" max="6913" width="41.75" customWidth="1"/>
    <col min="6914" max="6914" width="19.5" customWidth="1"/>
    <col min="6915" max="6915" width="40.625" customWidth="1"/>
    <col min="6916" max="6916" width="19.5" customWidth="1"/>
    <col min="7169" max="7169" width="41.75" customWidth="1"/>
    <col min="7170" max="7170" width="19.5" customWidth="1"/>
    <col min="7171" max="7171" width="40.625" customWidth="1"/>
    <col min="7172" max="7172" width="19.5" customWidth="1"/>
    <col min="7425" max="7425" width="41.75" customWidth="1"/>
    <col min="7426" max="7426" width="19.5" customWidth="1"/>
    <col min="7427" max="7427" width="40.625" customWidth="1"/>
    <col min="7428" max="7428" width="19.5" customWidth="1"/>
    <col min="7681" max="7681" width="41.75" customWidth="1"/>
    <col min="7682" max="7682" width="19.5" customWidth="1"/>
    <col min="7683" max="7683" width="40.625" customWidth="1"/>
    <col min="7684" max="7684" width="19.5" customWidth="1"/>
    <col min="7937" max="7937" width="41.75" customWidth="1"/>
    <col min="7938" max="7938" width="19.5" customWidth="1"/>
    <col min="7939" max="7939" width="40.625" customWidth="1"/>
    <col min="7940" max="7940" width="19.5" customWidth="1"/>
    <col min="8193" max="8193" width="41.75" customWidth="1"/>
    <col min="8194" max="8194" width="19.5" customWidth="1"/>
    <col min="8195" max="8195" width="40.625" customWidth="1"/>
    <col min="8196" max="8196" width="19.5" customWidth="1"/>
    <col min="8449" max="8449" width="41.75" customWidth="1"/>
    <col min="8450" max="8450" width="19.5" customWidth="1"/>
    <col min="8451" max="8451" width="40.625" customWidth="1"/>
    <col min="8452" max="8452" width="19.5" customWidth="1"/>
    <col min="8705" max="8705" width="41.75" customWidth="1"/>
    <col min="8706" max="8706" width="19.5" customWidth="1"/>
    <col min="8707" max="8707" width="40.625" customWidth="1"/>
    <col min="8708" max="8708" width="19.5" customWidth="1"/>
    <col min="8961" max="8961" width="41.75" customWidth="1"/>
    <col min="8962" max="8962" width="19.5" customWidth="1"/>
    <col min="8963" max="8963" width="40.625" customWidth="1"/>
    <col min="8964" max="8964" width="19.5" customWidth="1"/>
    <col min="9217" max="9217" width="41.75" customWidth="1"/>
    <col min="9218" max="9218" width="19.5" customWidth="1"/>
    <col min="9219" max="9219" width="40.625" customWidth="1"/>
    <col min="9220" max="9220" width="19.5" customWidth="1"/>
    <col min="9473" max="9473" width="41.75" customWidth="1"/>
    <col min="9474" max="9474" width="19.5" customWidth="1"/>
    <col min="9475" max="9475" width="40.625" customWidth="1"/>
    <col min="9476" max="9476" width="19.5" customWidth="1"/>
    <col min="9729" max="9729" width="41.75" customWidth="1"/>
    <col min="9730" max="9730" width="19.5" customWidth="1"/>
    <col min="9731" max="9731" width="40.625" customWidth="1"/>
    <col min="9732" max="9732" width="19.5" customWidth="1"/>
    <col min="9985" max="9985" width="41.75" customWidth="1"/>
    <col min="9986" max="9986" width="19.5" customWidth="1"/>
    <col min="9987" max="9987" width="40.625" customWidth="1"/>
    <col min="9988" max="9988" width="19.5" customWidth="1"/>
    <col min="10241" max="10241" width="41.75" customWidth="1"/>
    <col min="10242" max="10242" width="19.5" customWidth="1"/>
    <col min="10243" max="10243" width="40.625" customWidth="1"/>
    <col min="10244" max="10244" width="19.5" customWidth="1"/>
    <col min="10497" max="10497" width="41.75" customWidth="1"/>
    <col min="10498" max="10498" width="19.5" customWidth="1"/>
    <col min="10499" max="10499" width="40.625" customWidth="1"/>
    <col min="10500" max="10500" width="19.5" customWidth="1"/>
    <col min="10753" max="10753" width="41.75" customWidth="1"/>
    <col min="10754" max="10754" width="19.5" customWidth="1"/>
    <col min="10755" max="10755" width="40.625" customWidth="1"/>
    <col min="10756" max="10756" width="19.5" customWidth="1"/>
    <col min="11009" max="11009" width="41.75" customWidth="1"/>
    <col min="11010" max="11010" width="19.5" customWidth="1"/>
    <col min="11011" max="11011" width="40.625" customWidth="1"/>
    <col min="11012" max="11012" width="19.5" customWidth="1"/>
    <col min="11265" max="11265" width="41.75" customWidth="1"/>
    <col min="11266" max="11266" width="19.5" customWidth="1"/>
    <col min="11267" max="11267" width="40.625" customWidth="1"/>
    <col min="11268" max="11268" width="19.5" customWidth="1"/>
    <col min="11521" max="11521" width="41.75" customWidth="1"/>
    <col min="11522" max="11522" width="19.5" customWidth="1"/>
    <col min="11523" max="11523" width="40.625" customWidth="1"/>
    <col min="11524" max="11524" width="19.5" customWidth="1"/>
    <col min="11777" max="11777" width="41.75" customWidth="1"/>
    <col min="11778" max="11778" width="19.5" customWidth="1"/>
    <col min="11779" max="11779" width="40.625" customWidth="1"/>
    <col min="11780" max="11780" width="19.5" customWidth="1"/>
    <col min="12033" max="12033" width="41.75" customWidth="1"/>
    <col min="12034" max="12034" width="19.5" customWidth="1"/>
    <col min="12035" max="12035" width="40.625" customWidth="1"/>
    <col min="12036" max="12036" width="19.5" customWidth="1"/>
    <col min="12289" max="12289" width="41.75" customWidth="1"/>
    <col min="12290" max="12290" width="19.5" customWidth="1"/>
    <col min="12291" max="12291" width="40.625" customWidth="1"/>
    <col min="12292" max="12292" width="19.5" customWidth="1"/>
    <col min="12545" max="12545" width="41.75" customWidth="1"/>
    <col min="12546" max="12546" width="19.5" customWidth="1"/>
    <col min="12547" max="12547" width="40.625" customWidth="1"/>
    <col min="12548" max="12548" width="19.5" customWidth="1"/>
    <col min="12801" max="12801" width="41.75" customWidth="1"/>
    <col min="12802" max="12802" width="19.5" customWidth="1"/>
    <col min="12803" max="12803" width="40.625" customWidth="1"/>
    <col min="12804" max="12804" width="19.5" customWidth="1"/>
    <col min="13057" max="13057" width="41.75" customWidth="1"/>
    <col min="13058" max="13058" width="19.5" customWidth="1"/>
    <col min="13059" max="13059" width="40.625" customWidth="1"/>
    <col min="13060" max="13060" width="19.5" customWidth="1"/>
    <col min="13313" max="13313" width="41.75" customWidth="1"/>
    <col min="13314" max="13314" width="19.5" customWidth="1"/>
    <col min="13315" max="13315" width="40.625" customWidth="1"/>
    <col min="13316" max="13316" width="19.5" customWidth="1"/>
    <col min="13569" max="13569" width="41.75" customWidth="1"/>
    <col min="13570" max="13570" width="19.5" customWidth="1"/>
    <col min="13571" max="13571" width="40.625" customWidth="1"/>
    <col min="13572" max="13572" width="19.5" customWidth="1"/>
    <col min="13825" max="13825" width="41.75" customWidth="1"/>
    <col min="13826" max="13826" width="19.5" customWidth="1"/>
    <col min="13827" max="13827" width="40.625" customWidth="1"/>
    <col min="13828" max="13828" width="19.5" customWidth="1"/>
    <col min="14081" max="14081" width="41.75" customWidth="1"/>
    <col min="14082" max="14082" width="19.5" customWidth="1"/>
    <col min="14083" max="14083" width="40.625" customWidth="1"/>
    <col min="14084" max="14084" width="19.5" customWidth="1"/>
    <col min="14337" max="14337" width="41.75" customWidth="1"/>
    <col min="14338" max="14338" width="19.5" customWidth="1"/>
    <col min="14339" max="14339" width="40.625" customWidth="1"/>
    <col min="14340" max="14340" width="19.5" customWidth="1"/>
    <col min="14593" max="14593" width="41.75" customWidth="1"/>
    <col min="14594" max="14594" width="19.5" customWidth="1"/>
    <col min="14595" max="14595" width="40.625" customWidth="1"/>
    <col min="14596" max="14596" width="19.5" customWidth="1"/>
    <col min="14849" max="14849" width="41.75" customWidth="1"/>
    <col min="14850" max="14850" width="19.5" customWidth="1"/>
    <col min="14851" max="14851" width="40.625" customWidth="1"/>
    <col min="14852" max="14852" width="19.5" customWidth="1"/>
    <col min="15105" max="15105" width="41.75" customWidth="1"/>
    <col min="15106" max="15106" width="19.5" customWidth="1"/>
    <col min="15107" max="15107" width="40.625" customWidth="1"/>
    <col min="15108" max="15108" width="19.5" customWidth="1"/>
    <col min="15361" max="15361" width="41.75" customWidth="1"/>
    <col min="15362" max="15362" width="19.5" customWidth="1"/>
    <col min="15363" max="15363" width="40.625" customWidth="1"/>
    <col min="15364" max="15364" width="19.5" customWidth="1"/>
    <col min="15617" max="15617" width="41.75" customWidth="1"/>
    <col min="15618" max="15618" width="19.5" customWidth="1"/>
    <col min="15619" max="15619" width="40.625" customWidth="1"/>
    <col min="15620" max="15620" width="19.5" customWidth="1"/>
    <col min="15873" max="15873" width="41.75" customWidth="1"/>
    <col min="15874" max="15874" width="19.5" customWidth="1"/>
    <col min="15875" max="15875" width="40.625" customWidth="1"/>
    <col min="15876" max="15876" width="19.5" customWidth="1"/>
    <col min="16129" max="16129" width="41.75" customWidth="1"/>
    <col min="16130" max="16130" width="19.5" customWidth="1"/>
    <col min="16131" max="16131" width="40.625" customWidth="1"/>
    <col min="16132" max="16132" width="19.5" customWidth="1"/>
  </cols>
  <sheetData>
    <row r="1" spans="1:4" ht="24.95" customHeight="1">
      <c r="A1" s="130" t="s">
        <v>1572</v>
      </c>
      <c r="B1" s="130"/>
      <c r="C1" s="130"/>
      <c r="D1" s="130"/>
    </row>
    <row r="2" spans="1:4" ht="24.95" customHeight="1">
      <c r="A2" s="131" t="s">
        <v>8</v>
      </c>
      <c r="B2" s="131"/>
      <c r="C2" s="131"/>
      <c r="D2" s="131"/>
    </row>
    <row r="3" spans="1:4" ht="24.95" customHeight="1">
      <c r="A3" s="93" t="s">
        <v>1718</v>
      </c>
      <c r="B3" s="93" t="s">
        <v>1719</v>
      </c>
      <c r="C3" s="93" t="s">
        <v>1718</v>
      </c>
      <c r="D3" s="93" t="s">
        <v>1719</v>
      </c>
    </row>
    <row r="4" spans="1:4" s="43" customFormat="1" ht="24.95" customHeight="1">
      <c r="A4" s="90" t="s">
        <v>1576</v>
      </c>
      <c r="B4" s="91">
        <v>271736</v>
      </c>
      <c r="C4" s="90" t="s">
        <v>1577</v>
      </c>
      <c r="D4" s="91">
        <v>567352</v>
      </c>
    </row>
    <row r="5" spans="1:4" s="43" customFormat="1" ht="24.95" customHeight="1">
      <c r="A5" s="90" t="s">
        <v>1578</v>
      </c>
      <c r="B5" s="91">
        <f>SUM(B6,B13,B54)</f>
        <v>461552</v>
      </c>
      <c r="C5" s="90" t="s">
        <v>1579</v>
      </c>
      <c r="D5" s="91">
        <f>SUM(D6,D13,D54)</f>
        <v>219031</v>
      </c>
    </row>
    <row r="6" spans="1:4" s="43" customFormat="1" ht="24.95" customHeight="1">
      <c r="A6" s="90" t="s">
        <v>1580</v>
      </c>
      <c r="B6" s="91">
        <f>SUM(B7:B12)</f>
        <v>29646</v>
      </c>
      <c r="C6" s="90" t="s">
        <v>1581</v>
      </c>
      <c r="D6" s="91">
        <f>SUM(D7:D12)</f>
        <v>12739</v>
      </c>
    </row>
    <row r="7" spans="1:4" s="43" customFormat="1" ht="24.95" customHeight="1">
      <c r="A7" s="92" t="s">
        <v>1582</v>
      </c>
      <c r="B7" s="91">
        <v>9428</v>
      </c>
      <c r="C7" s="92" t="s">
        <v>1583</v>
      </c>
      <c r="D7" s="91">
        <v>3865</v>
      </c>
    </row>
    <row r="8" spans="1:4" s="43" customFormat="1" ht="24.95" customHeight="1">
      <c r="A8" s="92" t="s">
        <v>1584</v>
      </c>
      <c r="B8" s="91">
        <v>19263</v>
      </c>
      <c r="C8" s="92" t="s">
        <v>1585</v>
      </c>
      <c r="D8" s="91">
        <v>473</v>
      </c>
    </row>
    <row r="9" spans="1:4" s="43" customFormat="1" ht="24.95" customHeight="1">
      <c r="A9" s="92" t="s">
        <v>1586</v>
      </c>
      <c r="B9" s="91">
        <v>28459</v>
      </c>
      <c r="C9" s="92" t="s">
        <v>1587</v>
      </c>
      <c r="D9" s="91">
        <v>6058</v>
      </c>
    </row>
    <row r="10" spans="1:4" s="43" customFormat="1" ht="24.95" customHeight="1">
      <c r="A10" s="92" t="s">
        <v>1588</v>
      </c>
      <c r="B10" s="91">
        <v>965</v>
      </c>
      <c r="C10" s="92" t="s">
        <v>1589</v>
      </c>
      <c r="D10" s="91">
        <v>171</v>
      </c>
    </row>
    <row r="11" spans="1:4" s="43" customFormat="1" ht="24.95" customHeight="1">
      <c r="A11" s="92" t="s">
        <v>1676</v>
      </c>
      <c r="B11" s="91">
        <v>-15973</v>
      </c>
      <c r="C11" s="92" t="s">
        <v>1677</v>
      </c>
      <c r="D11" s="91">
        <v>7499</v>
      </c>
    </row>
    <row r="12" spans="1:4" s="43" customFormat="1" ht="24.95" customHeight="1">
      <c r="A12" s="92" t="s">
        <v>1590</v>
      </c>
      <c r="B12" s="91">
        <v>-12496</v>
      </c>
      <c r="C12" s="92" t="s">
        <v>1591</v>
      </c>
      <c r="D12" s="91">
        <v>-5327</v>
      </c>
    </row>
    <row r="13" spans="1:4" s="43" customFormat="1" ht="24.95" customHeight="1">
      <c r="A13" s="90" t="s">
        <v>1592</v>
      </c>
      <c r="B13" s="91">
        <f>SUM(B14:B53)</f>
        <v>357594</v>
      </c>
      <c r="C13" s="90" t="s">
        <v>1593</v>
      </c>
      <c r="D13" s="91">
        <f>SUM(D14:D53)</f>
        <v>164411</v>
      </c>
    </row>
    <row r="14" spans="1:4" s="43" customFormat="1" ht="24.95" customHeight="1">
      <c r="A14" s="92" t="s">
        <v>1594</v>
      </c>
      <c r="B14" s="91">
        <v>0</v>
      </c>
      <c r="C14" s="92" t="s">
        <v>1595</v>
      </c>
      <c r="D14" s="91">
        <v>0</v>
      </c>
    </row>
    <row r="15" spans="1:4" s="43" customFormat="1" ht="24.95" customHeight="1">
      <c r="A15" s="92" t="s">
        <v>1596</v>
      </c>
      <c r="B15" s="91">
        <v>82830</v>
      </c>
      <c r="C15" s="92" t="s">
        <v>1597</v>
      </c>
      <c r="D15" s="91">
        <v>57090</v>
      </c>
    </row>
    <row r="16" spans="1:4" s="43" customFormat="1" ht="24.95" customHeight="1">
      <c r="A16" s="92" t="s">
        <v>1598</v>
      </c>
      <c r="B16" s="91">
        <v>8784</v>
      </c>
      <c r="C16" s="92" t="s">
        <v>1599</v>
      </c>
      <c r="D16" s="91">
        <v>8764</v>
      </c>
    </row>
    <row r="17" spans="1:4" s="43" customFormat="1" ht="24.95" customHeight="1">
      <c r="A17" s="92" t="s">
        <v>1600</v>
      </c>
      <c r="B17" s="91">
        <v>57175</v>
      </c>
      <c r="C17" s="92" t="s">
        <v>1601</v>
      </c>
      <c r="D17" s="91">
        <v>32398</v>
      </c>
    </row>
    <row r="18" spans="1:4" s="43" customFormat="1" ht="24.95" customHeight="1">
      <c r="A18" s="92" t="s">
        <v>1602</v>
      </c>
      <c r="B18" s="91">
        <v>8470</v>
      </c>
      <c r="C18" s="92" t="s">
        <v>1603</v>
      </c>
      <c r="D18" s="91">
        <v>8470</v>
      </c>
    </row>
    <row r="19" spans="1:4" s="43" customFormat="1" ht="24.95" customHeight="1">
      <c r="A19" s="92" t="s">
        <v>1604</v>
      </c>
      <c r="B19" s="91">
        <v>22315</v>
      </c>
      <c r="C19" s="92" t="s">
        <v>1605</v>
      </c>
      <c r="D19" s="91">
        <v>-13581</v>
      </c>
    </row>
    <row r="20" spans="1:4" s="43" customFormat="1" ht="24.95" customHeight="1">
      <c r="A20" s="92" t="s">
        <v>1606</v>
      </c>
      <c r="B20" s="91">
        <v>0</v>
      </c>
      <c r="C20" s="92" t="s">
        <v>1607</v>
      </c>
      <c r="D20" s="91">
        <v>0</v>
      </c>
    </row>
    <row r="21" spans="1:4" s="43" customFormat="1" ht="24.95" customHeight="1">
      <c r="A21" s="92" t="s">
        <v>1608</v>
      </c>
      <c r="B21" s="91">
        <v>0</v>
      </c>
      <c r="C21" s="92" t="s">
        <v>1609</v>
      </c>
      <c r="D21" s="91">
        <v>0</v>
      </c>
    </row>
    <row r="22" spans="1:4" s="43" customFormat="1" ht="24.95" customHeight="1">
      <c r="A22" s="92" t="s">
        <v>1610</v>
      </c>
      <c r="B22" s="91">
        <v>0</v>
      </c>
      <c r="C22" s="92" t="s">
        <v>1611</v>
      </c>
      <c r="D22" s="91">
        <v>0</v>
      </c>
    </row>
    <row r="23" spans="1:4" s="43" customFormat="1" ht="24.95" customHeight="1">
      <c r="A23" s="92" t="s">
        <v>1612</v>
      </c>
      <c r="B23" s="91">
        <v>0</v>
      </c>
      <c r="C23" s="92" t="s">
        <v>1613</v>
      </c>
      <c r="D23" s="91">
        <v>0</v>
      </c>
    </row>
    <row r="24" spans="1:4" s="43" customFormat="1" ht="24.95" customHeight="1">
      <c r="A24" s="92" t="s">
        <v>1614</v>
      </c>
      <c r="B24" s="91">
        <v>0</v>
      </c>
      <c r="C24" s="92" t="s">
        <v>1615</v>
      </c>
      <c r="D24" s="91">
        <v>0</v>
      </c>
    </row>
    <row r="25" spans="1:4" s="43" customFormat="1" ht="24.95" customHeight="1">
      <c r="A25" s="92" t="s">
        <v>1616</v>
      </c>
      <c r="B25" s="91">
        <v>430</v>
      </c>
      <c r="C25" s="92" t="s">
        <v>1617</v>
      </c>
      <c r="D25" s="91">
        <v>0</v>
      </c>
    </row>
    <row r="26" spans="1:4" s="43" customFormat="1" ht="24.95" customHeight="1">
      <c r="A26" s="92" t="s">
        <v>1678</v>
      </c>
      <c r="B26" s="91">
        <v>26</v>
      </c>
      <c r="C26" s="92" t="s">
        <v>1679</v>
      </c>
      <c r="D26" s="91">
        <v>0</v>
      </c>
    </row>
    <row r="27" spans="1:4" s="43" customFormat="1" ht="24.95" customHeight="1">
      <c r="A27" s="92" t="s">
        <v>1618</v>
      </c>
      <c r="B27" s="91">
        <v>9691</v>
      </c>
      <c r="C27" s="92" t="s">
        <v>1619</v>
      </c>
      <c r="D27" s="91">
        <v>7571</v>
      </c>
    </row>
    <row r="28" spans="1:4" s="43" customFormat="1" ht="24.95" customHeight="1">
      <c r="A28" s="92" t="s">
        <v>1620</v>
      </c>
      <c r="B28" s="91">
        <v>32615</v>
      </c>
      <c r="C28" s="92" t="s">
        <v>1621</v>
      </c>
      <c r="D28" s="91">
        <v>13302</v>
      </c>
    </row>
    <row r="29" spans="1:4" s="43" customFormat="1" ht="24.95" customHeight="1">
      <c r="A29" s="92" t="s">
        <v>1622</v>
      </c>
      <c r="B29" s="91">
        <v>0</v>
      </c>
      <c r="C29" s="92" t="s">
        <v>1623</v>
      </c>
      <c r="D29" s="91">
        <v>0</v>
      </c>
    </row>
    <row r="30" spans="1:4" s="43" customFormat="1" ht="24.95" customHeight="1">
      <c r="A30" s="92" t="s">
        <v>1624</v>
      </c>
      <c r="B30" s="91">
        <v>0</v>
      </c>
      <c r="C30" s="92" t="s">
        <v>1625</v>
      </c>
      <c r="D30" s="91">
        <v>0</v>
      </c>
    </row>
    <row r="31" spans="1:4" s="43" customFormat="1" ht="24.95" customHeight="1">
      <c r="A31" s="92" t="s">
        <v>1626</v>
      </c>
      <c r="B31" s="91">
        <v>0</v>
      </c>
      <c r="C31" s="92" t="s">
        <v>1627</v>
      </c>
      <c r="D31" s="91">
        <v>0</v>
      </c>
    </row>
    <row r="32" spans="1:4" s="43" customFormat="1" ht="24.95" customHeight="1">
      <c r="A32" s="92" t="s">
        <v>1628</v>
      </c>
      <c r="B32" s="91">
        <v>954</v>
      </c>
      <c r="C32" s="92" t="s">
        <v>1629</v>
      </c>
      <c r="D32" s="91">
        <v>854</v>
      </c>
    </row>
    <row r="33" spans="1:4" s="43" customFormat="1" ht="24.95" customHeight="1">
      <c r="A33" s="92" t="s">
        <v>1680</v>
      </c>
      <c r="B33" s="91">
        <v>0</v>
      </c>
      <c r="C33" s="92" t="s">
        <v>1681</v>
      </c>
      <c r="D33" s="91">
        <v>0</v>
      </c>
    </row>
    <row r="34" spans="1:4" s="43" customFormat="1" ht="24.95" customHeight="1">
      <c r="A34" s="92" t="s">
        <v>1682</v>
      </c>
      <c r="B34" s="91">
        <v>0</v>
      </c>
      <c r="C34" s="92" t="s">
        <v>1683</v>
      </c>
      <c r="D34" s="91">
        <v>0</v>
      </c>
    </row>
    <row r="35" spans="1:4" s="43" customFormat="1" ht="24.95" customHeight="1">
      <c r="A35" s="92" t="s">
        <v>1684</v>
      </c>
      <c r="B35" s="91">
        <v>0</v>
      </c>
      <c r="C35" s="92" t="s">
        <v>1685</v>
      </c>
      <c r="D35" s="91">
        <v>0</v>
      </c>
    </row>
    <row r="36" spans="1:4" s="43" customFormat="1" ht="24.95" customHeight="1">
      <c r="A36" s="92" t="s">
        <v>1686</v>
      </c>
      <c r="B36" s="91">
        <v>5980</v>
      </c>
      <c r="C36" s="92" t="s">
        <v>1687</v>
      </c>
      <c r="D36" s="91">
        <v>14</v>
      </c>
    </row>
    <row r="37" spans="1:4" s="43" customFormat="1" ht="24.95" customHeight="1">
      <c r="A37" s="92" t="s">
        <v>1688</v>
      </c>
      <c r="B37" s="91">
        <v>29015</v>
      </c>
      <c r="C37" s="92" t="s">
        <v>1689</v>
      </c>
      <c r="D37" s="91">
        <v>11309</v>
      </c>
    </row>
    <row r="38" spans="1:4" s="43" customFormat="1" ht="24.95" customHeight="1">
      <c r="A38" s="92" t="s">
        <v>1690</v>
      </c>
      <c r="B38" s="91">
        <v>330</v>
      </c>
      <c r="C38" s="92" t="s">
        <v>1691</v>
      </c>
      <c r="D38" s="91">
        <v>80</v>
      </c>
    </row>
    <row r="39" spans="1:4" s="43" customFormat="1" ht="24.95" customHeight="1">
      <c r="A39" s="92" t="s">
        <v>1692</v>
      </c>
      <c r="B39" s="91">
        <v>566</v>
      </c>
      <c r="C39" s="92" t="s">
        <v>1693</v>
      </c>
      <c r="D39" s="91">
        <v>386</v>
      </c>
    </row>
    <row r="40" spans="1:4" s="43" customFormat="1" ht="24.95" customHeight="1">
      <c r="A40" s="92" t="s">
        <v>1694</v>
      </c>
      <c r="B40" s="91">
        <v>25446</v>
      </c>
      <c r="C40" s="92" t="s">
        <v>1695</v>
      </c>
      <c r="D40" s="91">
        <v>12516</v>
      </c>
    </row>
    <row r="41" spans="1:4" s="43" customFormat="1" ht="24.95" customHeight="1">
      <c r="A41" s="92" t="s">
        <v>1696</v>
      </c>
      <c r="B41" s="91">
        <v>42805</v>
      </c>
      <c r="C41" s="92" t="s">
        <v>1697</v>
      </c>
      <c r="D41" s="91">
        <v>7822</v>
      </c>
    </row>
    <row r="42" spans="1:4" s="43" customFormat="1" ht="24.95" customHeight="1">
      <c r="A42" s="92" t="s">
        <v>1698</v>
      </c>
      <c r="B42" s="91">
        <v>976</v>
      </c>
      <c r="C42" s="92" t="s">
        <v>1630</v>
      </c>
      <c r="D42" s="91">
        <v>21</v>
      </c>
    </row>
    <row r="43" spans="1:4" s="43" customFormat="1" ht="24.95" customHeight="1">
      <c r="A43" s="92" t="s">
        <v>1699</v>
      </c>
      <c r="B43" s="91">
        <v>0</v>
      </c>
      <c r="C43" s="92" t="s">
        <v>1631</v>
      </c>
      <c r="D43" s="91">
        <v>0</v>
      </c>
    </row>
    <row r="44" spans="1:4" s="43" customFormat="1" ht="24.95" customHeight="1">
      <c r="A44" s="92" t="s">
        <v>1700</v>
      </c>
      <c r="B44" s="91">
        <v>17526</v>
      </c>
      <c r="C44" s="92" t="s">
        <v>1632</v>
      </c>
      <c r="D44" s="91">
        <v>13192</v>
      </c>
    </row>
    <row r="45" spans="1:4" s="43" customFormat="1" ht="24.95" customHeight="1">
      <c r="A45" s="92" t="s">
        <v>1701</v>
      </c>
      <c r="B45" s="91">
        <v>8371</v>
      </c>
      <c r="C45" s="92" t="s">
        <v>1702</v>
      </c>
      <c r="D45" s="91">
        <v>1807</v>
      </c>
    </row>
    <row r="46" spans="1:4" s="43" customFormat="1" ht="24.95" customHeight="1">
      <c r="A46" s="92" t="s">
        <v>1703</v>
      </c>
      <c r="B46" s="91">
        <v>0</v>
      </c>
      <c r="C46" s="92" t="s">
        <v>1704</v>
      </c>
      <c r="D46" s="91">
        <v>0</v>
      </c>
    </row>
    <row r="47" spans="1:4" s="43" customFormat="1" ht="24.95" customHeight="1">
      <c r="A47" s="92" t="s">
        <v>1705</v>
      </c>
      <c r="B47" s="91">
        <v>0</v>
      </c>
      <c r="C47" s="92" t="s">
        <v>1633</v>
      </c>
      <c r="D47" s="91">
        <v>0</v>
      </c>
    </row>
    <row r="48" spans="1:4" s="43" customFormat="1" ht="24.95" customHeight="1">
      <c r="A48" s="92" t="s">
        <v>1706</v>
      </c>
      <c r="B48" s="91">
        <v>0</v>
      </c>
      <c r="C48" s="92" t="s">
        <v>1707</v>
      </c>
      <c r="D48" s="91">
        <v>0</v>
      </c>
    </row>
    <row r="49" spans="1:4" s="43" customFormat="1" ht="24.95" customHeight="1">
      <c r="A49" s="92" t="s">
        <v>1708</v>
      </c>
      <c r="B49" s="91">
        <v>0</v>
      </c>
      <c r="C49" s="92" t="s">
        <v>1709</v>
      </c>
      <c r="D49" s="91">
        <v>0</v>
      </c>
    </row>
    <row r="50" spans="1:4" s="43" customFormat="1" ht="24.95" customHeight="1">
      <c r="A50" s="92" t="s">
        <v>1710</v>
      </c>
      <c r="B50" s="91">
        <v>2601</v>
      </c>
      <c r="C50" s="92" t="s">
        <v>1634</v>
      </c>
      <c r="D50" s="91">
        <v>2069</v>
      </c>
    </row>
    <row r="51" spans="1:4" s="43" customFormat="1" ht="24.95" customHeight="1">
      <c r="A51" s="92" t="s">
        <v>1711</v>
      </c>
      <c r="B51" s="91">
        <v>0</v>
      </c>
      <c r="C51" s="92" t="s">
        <v>1635</v>
      </c>
      <c r="D51" s="91">
        <v>0</v>
      </c>
    </row>
    <row r="52" spans="1:4" s="43" customFormat="1" ht="24.95" customHeight="1">
      <c r="A52" s="92" t="s">
        <v>1712</v>
      </c>
      <c r="B52" s="91">
        <v>71</v>
      </c>
      <c r="C52" s="92" t="s">
        <v>1713</v>
      </c>
      <c r="D52" s="91">
        <v>0</v>
      </c>
    </row>
    <row r="53" spans="1:4" s="43" customFormat="1" ht="24.95" customHeight="1">
      <c r="A53" s="92" t="s">
        <v>1636</v>
      </c>
      <c r="B53" s="91">
        <v>617</v>
      </c>
      <c r="C53" s="92" t="s">
        <v>1637</v>
      </c>
      <c r="D53" s="91">
        <v>327</v>
      </c>
    </row>
    <row r="54" spans="1:4" s="43" customFormat="1" ht="24.95" customHeight="1">
      <c r="A54" s="90" t="s">
        <v>1638</v>
      </c>
      <c r="B54" s="91">
        <v>74312</v>
      </c>
      <c r="C54" s="90" t="s">
        <v>1639</v>
      </c>
      <c r="D54" s="91">
        <v>41881</v>
      </c>
    </row>
    <row r="55" spans="1:4" ht="24.95" customHeight="1">
      <c r="A55" s="90" t="s">
        <v>1720</v>
      </c>
      <c r="B55" s="91">
        <f>SUM(B56:B57)</f>
        <v>59852</v>
      </c>
      <c r="C55" s="90" t="s">
        <v>1640</v>
      </c>
      <c r="D55" s="91">
        <f>SUM(D56:D57)</f>
        <v>57876</v>
      </c>
    </row>
    <row r="56" spans="1:4" ht="24.95" customHeight="1">
      <c r="A56" s="92" t="s">
        <v>1721</v>
      </c>
      <c r="B56" s="91">
        <v>0</v>
      </c>
      <c r="C56" s="92" t="s">
        <v>1641</v>
      </c>
      <c r="D56" s="91">
        <v>0</v>
      </c>
    </row>
    <row r="57" spans="1:4" ht="24.95" customHeight="1">
      <c r="A57" s="92" t="s">
        <v>1722</v>
      </c>
      <c r="B57" s="91">
        <v>59852</v>
      </c>
      <c r="C57" s="92" t="s">
        <v>1642</v>
      </c>
      <c r="D57" s="91">
        <v>57876</v>
      </c>
    </row>
    <row r="58" spans="1:4" ht="24.95" customHeight="1">
      <c r="A58" s="90" t="s">
        <v>1643</v>
      </c>
      <c r="B58" s="91">
        <v>16242</v>
      </c>
      <c r="C58" s="92"/>
      <c r="D58" s="91"/>
    </row>
    <row r="59" spans="1:4" ht="24.95" customHeight="1">
      <c r="A59" s="90" t="s">
        <v>1714</v>
      </c>
      <c r="B59" s="91">
        <f>SUM(B60:B62)</f>
        <v>75228</v>
      </c>
      <c r="C59" s="90" t="s">
        <v>1644</v>
      </c>
      <c r="D59" s="91">
        <v>0</v>
      </c>
    </row>
    <row r="60" spans="1:4" ht="24.95" customHeight="1">
      <c r="A60" s="92" t="s">
        <v>1645</v>
      </c>
      <c r="B60" s="91">
        <v>31000</v>
      </c>
      <c r="C60" s="92"/>
      <c r="D60" s="91"/>
    </row>
    <row r="61" spans="1:4" ht="24.95" customHeight="1">
      <c r="A61" s="92" t="s">
        <v>1646</v>
      </c>
      <c r="B61" s="91">
        <v>228</v>
      </c>
      <c r="C61" s="92"/>
      <c r="D61" s="91"/>
    </row>
    <row r="62" spans="1:4" ht="24.95" customHeight="1">
      <c r="A62" s="92" t="s">
        <v>1647</v>
      </c>
      <c r="B62" s="91">
        <v>44000</v>
      </c>
      <c r="C62" s="92"/>
      <c r="D62" s="91"/>
    </row>
    <row r="63" spans="1:4" ht="24.95" customHeight="1">
      <c r="A63" s="90" t="s">
        <v>1648</v>
      </c>
      <c r="B63" s="91">
        <f>B64</f>
        <v>0</v>
      </c>
      <c r="C63" s="90" t="s">
        <v>1649</v>
      </c>
      <c r="D63" s="91">
        <f>D64</f>
        <v>67778</v>
      </c>
    </row>
    <row r="64" spans="1:4" ht="24.95" customHeight="1">
      <c r="A64" s="90" t="s">
        <v>1650</v>
      </c>
      <c r="B64" s="91">
        <f>B65</f>
        <v>0</v>
      </c>
      <c r="C64" s="90" t="s">
        <v>1651</v>
      </c>
      <c r="D64" s="91">
        <f>SUM(D65:D68)</f>
        <v>67778</v>
      </c>
    </row>
    <row r="65" spans="1:4" ht="24.95" customHeight="1">
      <c r="A65" s="90" t="s">
        <v>1652</v>
      </c>
      <c r="B65" s="91">
        <f>SUM(B66:B69)</f>
        <v>0</v>
      </c>
      <c r="C65" s="92" t="s">
        <v>1653</v>
      </c>
      <c r="D65" s="91">
        <v>62926</v>
      </c>
    </row>
    <row r="66" spans="1:4" ht="24.95" customHeight="1">
      <c r="A66" s="92" t="s">
        <v>1654</v>
      </c>
      <c r="B66" s="91">
        <v>0</v>
      </c>
      <c r="C66" s="92" t="s">
        <v>1655</v>
      </c>
      <c r="D66" s="91">
        <v>4852</v>
      </c>
    </row>
    <row r="67" spans="1:4" ht="24.95" customHeight="1">
      <c r="A67" s="92" t="s">
        <v>1656</v>
      </c>
      <c r="B67" s="91">
        <v>0</v>
      </c>
      <c r="C67" s="92" t="s">
        <v>1657</v>
      </c>
      <c r="D67" s="91">
        <v>0</v>
      </c>
    </row>
    <row r="68" spans="1:4" ht="24.95" customHeight="1">
      <c r="A68" s="92" t="s">
        <v>1658</v>
      </c>
      <c r="B68" s="91">
        <v>0</v>
      </c>
      <c r="C68" s="92" t="s">
        <v>1659</v>
      </c>
      <c r="D68" s="91">
        <v>0</v>
      </c>
    </row>
    <row r="69" spans="1:4" ht="24.95" customHeight="1">
      <c r="A69" s="92" t="s">
        <v>1660</v>
      </c>
      <c r="B69" s="91">
        <v>0</v>
      </c>
      <c r="C69" s="92"/>
      <c r="D69" s="91"/>
    </row>
    <row r="70" spans="1:4" ht="24.95" customHeight="1">
      <c r="A70" s="90" t="s">
        <v>1661</v>
      </c>
      <c r="B70" s="91">
        <f>B71</f>
        <v>112697</v>
      </c>
      <c r="C70" s="90" t="s">
        <v>1662</v>
      </c>
      <c r="D70" s="91">
        <f>SUM(D71:D74)</f>
        <v>59317</v>
      </c>
    </row>
    <row r="71" spans="1:4" ht="24.95" customHeight="1">
      <c r="A71" s="90" t="s">
        <v>1663</v>
      </c>
      <c r="B71" s="91">
        <f>SUM(B72:B75)</f>
        <v>112697</v>
      </c>
      <c r="C71" s="92" t="s">
        <v>1664</v>
      </c>
      <c r="D71" s="91">
        <v>59317</v>
      </c>
    </row>
    <row r="72" spans="1:4" ht="24.95" customHeight="1">
      <c r="A72" s="92" t="s">
        <v>1665</v>
      </c>
      <c r="B72" s="91">
        <v>112697</v>
      </c>
      <c r="C72" s="92" t="s">
        <v>1666</v>
      </c>
      <c r="D72" s="91">
        <v>0</v>
      </c>
    </row>
    <row r="73" spans="1:4" ht="24.95" customHeight="1">
      <c r="A73" s="92" t="s">
        <v>1667</v>
      </c>
      <c r="B73" s="91">
        <v>0</v>
      </c>
      <c r="C73" s="92" t="s">
        <v>1668</v>
      </c>
      <c r="D73" s="91">
        <v>0</v>
      </c>
    </row>
    <row r="74" spans="1:4" ht="24.95" customHeight="1">
      <c r="A74" s="92" t="s">
        <v>1669</v>
      </c>
      <c r="B74" s="91">
        <v>0</v>
      </c>
      <c r="C74" s="92" t="s">
        <v>1670</v>
      </c>
      <c r="D74" s="91">
        <v>0</v>
      </c>
    </row>
    <row r="75" spans="1:4" ht="24.95" customHeight="1">
      <c r="A75" s="92" t="s">
        <v>1671</v>
      </c>
      <c r="B75" s="91">
        <v>0</v>
      </c>
      <c r="C75" s="92"/>
      <c r="D75" s="91"/>
    </row>
    <row r="76" spans="1:4" ht="24.95" customHeight="1">
      <c r="A76" s="90" t="s">
        <v>1672</v>
      </c>
      <c r="B76" s="91">
        <v>19150</v>
      </c>
      <c r="C76" s="90" t="s">
        <v>1673</v>
      </c>
      <c r="D76" s="91">
        <v>736</v>
      </c>
    </row>
    <row r="77" spans="1:4" ht="24.95" customHeight="1">
      <c r="A77" s="90" t="s">
        <v>1723</v>
      </c>
      <c r="B77" s="91">
        <v>0</v>
      </c>
      <c r="C77" s="90" t="s">
        <v>7</v>
      </c>
      <c r="D77" s="91">
        <v>3203</v>
      </c>
    </row>
    <row r="78" spans="1:4" ht="24.95" customHeight="1">
      <c r="A78" s="92"/>
      <c r="B78" s="91"/>
      <c r="C78" s="90" t="s">
        <v>1674</v>
      </c>
      <c r="D78" s="91">
        <v>41164</v>
      </c>
    </row>
    <row r="79" spans="1:4" ht="24.95" customHeight="1">
      <c r="A79" s="92"/>
      <c r="B79" s="91"/>
      <c r="C79" s="90" t="s">
        <v>1724</v>
      </c>
      <c r="D79" s="91">
        <v>41164</v>
      </c>
    </row>
    <row r="80" spans="1:4" ht="24.95" customHeight="1">
      <c r="A80" s="92"/>
      <c r="B80" s="91"/>
      <c r="C80" s="90" t="s">
        <v>1675</v>
      </c>
      <c r="D80" s="91">
        <f>D78-D79</f>
        <v>0</v>
      </c>
    </row>
    <row r="81" spans="1:4" ht="24.95" customHeight="1">
      <c r="A81" s="93" t="s">
        <v>1716</v>
      </c>
      <c r="B81" s="91">
        <f>SUM(B4:B5,B55,B58:B59,B63,B70,B76:B77)</f>
        <v>1016457</v>
      </c>
      <c r="C81" s="93" t="s">
        <v>1717</v>
      </c>
      <c r="D81" s="91">
        <f>SUM(D4:D5,D55,D59,D63,D70,D76:D77,D78:D78)</f>
        <v>1016457</v>
      </c>
    </row>
    <row r="82" spans="1:4" ht="24.95" customHeight="1">
      <c r="A82"/>
      <c r="B82" s="35"/>
      <c r="C82" s="35"/>
      <c r="D82" s="35"/>
    </row>
    <row r="83" spans="1:4" ht="24.95" customHeight="1">
      <c r="A83"/>
      <c r="B83" s="35"/>
      <c r="C83" s="35"/>
      <c r="D83" s="35"/>
    </row>
    <row r="84" spans="1:4" ht="24.95" customHeight="1">
      <c r="A84"/>
      <c r="B84" s="35"/>
      <c r="C84" s="35"/>
      <c r="D84" s="35"/>
    </row>
    <row r="85" spans="1:4" ht="24.95" customHeight="1">
      <c r="A85"/>
      <c r="B85" s="35"/>
      <c r="C85" s="35"/>
      <c r="D85" s="35"/>
    </row>
    <row r="86" spans="1:4" ht="24.95" customHeight="1">
      <c r="A86"/>
      <c r="B86" s="35"/>
      <c r="C86" s="35"/>
      <c r="D86" s="35"/>
    </row>
    <row r="87" spans="1:4" ht="24.95" customHeight="1">
      <c r="A87"/>
      <c r="B87" s="35"/>
      <c r="C87" s="35"/>
      <c r="D87" s="35"/>
    </row>
    <row r="88" spans="1:4" ht="24.95" customHeight="1">
      <c r="A88"/>
      <c r="B88" s="35"/>
      <c r="C88" s="35"/>
      <c r="D88" s="35"/>
    </row>
    <row r="89" spans="1:4" ht="24.95" customHeight="1">
      <c r="A89"/>
      <c r="B89" s="35"/>
      <c r="C89" s="35"/>
      <c r="D89" s="35"/>
    </row>
    <row r="90" spans="1:4" ht="24.95" customHeight="1">
      <c r="A90"/>
      <c r="B90" s="35"/>
      <c r="C90" s="35"/>
      <c r="D90" s="35"/>
    </row>
    <row r="91" spans="1:4" ht="24.95" customHeight="1">
      <c r="A91"/>
      <c r="B91" s="35"/>
      <c r="C91" s="35"/>
      <c r="D91" s="35"/>
    </row>
    <row r="92" spans="1:4" ht="24.95" customHeight="1">
      <c r="A92"/>
      <c r="B92" s="35"/>
      <c r="C92" s="35"/>
      <c r="D92" s="35"/>
    </row>
    <row r="93" spans="1:4" ht="24.95" customHeight="1">
      <c r="A93"/>
      <c r="B93" s="35"/>
      <c r="C93" s="35"/>
      <c r="D93" s="35"/>
    </row>
    <row r="94" spans="1:4" ht="24.95" customHeight="1">
      <c r="A94"/>
      <c r="B94" s="35"/>
      <c r="C94" s="35"/>
      <c r="D94" s="35"/>
    </row>
    <row r="95" spans="1:4" ht="24.95" customHeight="1">
      <c r="A95"/>
      <c r="B95" s="35"/>
      <c r="C95" s="35"/>
      <c r="D95" s="35"/>
    </row>
    <row r="96" spans="1:4" ht="24.95" customHeight="1">
      <c r="A96"/>
      <c r="B96" s="35"/>
      <c r="C96" s="35"/>
      <c r="D96" s="35"/>
    </row>
    <row r="97" spans="1:4" ht="24.95" customHeight="1">
      <c r="A97"/>
      <c r="B97" s="35"/>
      <c r="C97" s="35"/>
      <c r="D97" s="35"/>
    </row>
    <row r="98" spans="1:4" ht="24.95" customHeight="1">
      <c r="A98"/>
      <c r="B98" s="35"/>
      <c r="C98" s="35"/>
      <c r="D98" s="35"/>
    </row>
    <row r="99" spans="1:4" ht="24.95" customHeight="1">
      <c r="A99"/>
      <c r="B99" s="35"/>
      <c r="C99" s="35"/>
      <c r="D99" s="35"/>
    </row>
    <row r="100" spans="1:4" ht="24.95" customHeight="1">
      <c r="A100"/>
      <c r="B100" s="35"/>
      <c r="C100" s="35"/>
      <c r="D100" s="35"/>
    </row>
    <row r="101" spans="1:4" ht="24.95" customHeight="1">
      <c r="A101"/>
      <c r="B101" s="35"/>
      <c r="C101" s="35"/>
      <c r="D101" s="35"/>
    </row>
    <row r="102" spans="1:4" ht="24.95" customHeight="1">
      <c r="A102"/>
      <c r="B102" s="35"/>
      <c r="C102" s="35"/>
      <c r="D102" s="35"/>
    </row>
    <row r="103" spans="1:4" ht="24.95" customHeight="1">
      <c r="A103"/>
      <c r="B103" s="35"/>
      <c r="C103" s="35"/>
      <c r="D103" s="35"/>
    </row>
    <row r="104" spans="1:4" ht="24.95" customHeight="1">
      <c r="A104"/>
      <c r="B104" s="35"/>
      <c r="C104" s="35"/>
      <c r="D104" s="35"/>
    </row>
    <row r="105" spans="1:4" ht="24.95" customHeight="1">
      <c r="A105"/>
      <c r="B105" s="35"/>
      <c r="C105" s="35"/>
      <c r="D105" s="35"/>
    </row>
    <row r="106" spans="1:4" ht="24.95" customHeight="1">
      <c r="A106"/>
      <c r="B106" s="35"/>
      <c r="C106" s="35"/>
      <c r="D106" s="35"/>
    </row>
    <row r="107" spans="1:4" ht="24.95" customHeight="1">
      <c r="A107"/>
      <c r="B107" s="35"/>
      <c r="C107" s="35"/>
      <c r="D107" s="35"/>
    </row>
    <row r="108" spans="1:4" ht="24.95" customHeight="1">
      <c r="A108"/>
      <c r="B108" s="35"/>
      <c r="C108" s="35"/>
      <c r="D108" s="35"/>
    </row>
    <row r="109" spans="1:4" ht="24.95" customHeight="1">
      <c r="A109"/>
      <c r="B109" s="35"/>
      <c r="C109" s="35"/>
      <c r="D109" s="35"/>
    </row>
    <row r="110" spans="1:4" ht="24.95" customHeight="1">
      <c r="A110"/>
      <c r="B110" s="35"/>
      <c r="C110" s="35"/>
      <c r="D110" s="35"/>
    </row>
    <row r="111" spans="1:4" ht="24.95" customHeight="1">
      <c r="A111"/>
      <c r="B111" s="35"/>
      <c r="C111" s="35"/>
      <c r="D111" s="35"/>
    </row>
    <row r="112" spans="1:4" ht="24.95" customHeight="1">
      <c r="A112"/>
      <c r="B112" s="35"/>
      <c r="C112" s="35"/>
      <c r="D112" s="35"/>
    </row>
    <row r="113" spans="1:4" ht="24.95" customHeight="1">
      <c r="A113"/>
      <c r="B113" s="35"/>
      <c r="C113" s="35"/>
      <c r="D113" s="35"/>
    </row>
    <row r="114" spans="1:4" ht="24.95" customHeight="1">
      <c r="A114"/>
      <c r="B114" s="35"/>
      <c r="C114" s="35"/>
      <c r="D114" s="35"/>
    </row>
    <row r="115" spans="1:4" ht="24.95" customHeight="1">
      <c r="A115"/>
      <c r="B115" s="35"/>
      <c r="C115" s="35"/>
      <c r="D115" s="35"/>
    </row>
    <row r="116" spans="1:4" ht="24.95" customHeight="1">
      <c r="A116"/>
      <c r="B116" s="35"/>
      <c r="C116" s="35"/>
      <c r="D116" s="35"/>
    </row>
    <row r="117" spans="1:4" ht="24.95" customHeight="1">
      <c r="A117"/>
      <c r="B117" s="35"/>
      <c r="C117" s="35"/>
      <c r="D117" s="35"/>
    </row>
    <row r="118" spans="1:4" ht="24.95" customHeight="1">
      <c r="A118"/>
      <c r="B118" s="35"/>
      <c r="C118" s="35"/>
      <c r="D118" s="35"/>
    </row>
    <row r="119" spans="1:4" ht="24.95" customHeight="1">
      <c r="A119"/>
      <c r="B119" s="35"/>
      <c r="C119" s="35"/>
      <c r="D119" s="35"/>
    </row>
    <row r="120" spans="1:4" ht="24.95" customHeight="1">
      <c r="A120"/>
      <c r="B120" s="35"/>
      <c r="C120" s="35"/>
      <c r="D120" s="35"/>
    </row>
    <row r="121" spans="1:4" ht="24.95" customHeight="1">
      <c r="A121"/>
      <c r="B121" s="35"/>
      <c r="C121" s="35"/>
      <c r="D121" s="35"/>
    </row>
    <row r="122" spans="1:4" ht="24.95" customHeight="1">
      <c r="A122"/>
      <c r="B122" s="35"/>
      <c r="C122" s="35"/>
      <c r="D122" s="35"/>
    </row>
    <row r="123" spans="1:4" ht="24.95" customHeight="1">
      <c r="A123"/>
      <c r="B123" s="35"/>
      <c r="C123" s="35"/>
      <c r="D123" s="35"/>
    </row>
    <row r="124" spans="1:4" ht="24.95" customHeight="1">
      <c r="A124"/>
      <c r="B124" s="35"/>
      <c r="C124" s="35"/>
      <c r="D124" s="35"/>
    </row>
    <row r="125" spans="1:4" ht="24.95" customHeight="1">
      <c r="A125"/>
      <c r="B125" s="35"/>
      <c r="C125" s="35"/>
      <c r="D125" s="35"/>
    </row>
    <row r="126" spans="1:4" ht="24.95" customHeight="1">
      <c r="A126"/>
      <c r="B126" s="35"/>
      <c r="C126" s="35"/>
      <c r="D126" s="35"/>
    </row>
    <row r="127" spans="1:4" ht="24.95" customHeight="1">
      <c r="A127"/>
      <c r="B127" s="35"/>
      <c r="C127" s="35"/>
      <c r="D127" s="35"/>
    </row>
    <row r="128" spans="1:4" ht="24.95" customHeight="1">
      <c r="A128"/>
      <c r="B128" s="35"/>
      <c r="C128" s="35"/>
      <c r="D128" s="35"/>
    </row>
    <row r="129" spans="1:4" ht="24.95" customHeight="1">
      <c r="A129"/>
      <c r="B129" s="35"/>
      <c r="C129" s="35"/>
      <c r="D129" s="35"/>
    </row>
    <row r="130" spans="1:4" ht="24.95" customHeight="1">
      <c r="A130"/>
      <c r="B130" s="35"/>
      <c r="C130" s="35"/>
      <c r="D130" s="35"/>
    </row>
    <row r="131" spans="1:4" ht="24.95" customHeight="1">
      <c r="A131"/>
      <c r="B131" s="35"/>
      <c r="C131" s="35"/>
      <c r="D131" s="35"/>
    </row>
    <row r="132" spans="1:4" ht="24.95" customHeight="1">
      <c r="A132"/>
      <c r="B132" s="35"/>
      <c r="C132" s="35"/>
      <c r="D132" s="35"/>
    </row>
    <row r="133" spans="1:4" ht="24.95" customHeight="1">
      <c r="A133"/>
      <c r="B133" s="35"/>
      <c r="C133" s="35"/>
      <c r="D133" s="35"/>
    </row>
    <row r="134" spans="1:4" ht="24.95" customHeight="1">
      <c r="A134"/>
      <c r="B134" s="35"/>
      <c r="C134" s="35"/>
      <c r="D134" s="35"/>
    </row>
    <row r="135" spans="1:4" ht="24.95" customHeight="1">
      <c r="A135"/>
      <c r="B135" s="35"/>
      <c r="C135" s="35"/>
      <c r="D135" s="35"/>
    </row>
    <row r="136" spans="1:4" ht="24.95" customHeight="1">
      <c r="A136"/>
      <c r="B136" s="35"/>
      <c r="C136" s="35"/>
      <c r="D136" s="35"/>
    </row>
    <row r="137" spans="1:4" ht="24.95" customHeight="1">
      <c r="A137"/>
      <c r="B137" s="35"/>
      <c r="C137" s="35"/>
      <c r="D137" s="35"/>
    </row>
    <row r="138" spans="1:4" ht="24.95" customHeight="1">
      <c r="A138"/>
      <c r="B138" s="35"/>
      <c r="C138" s="35"/>
      <c r="D138" s="35"/>
    </row>
    <row r="139" spans="1:4" ht="24.95" customHeight="1">
      <c r="A139"/>
      <c r="B139" s="35"/>
      <c r="C139" s="35"/>
      <c r="D139" s="35"/>
    </row>
    <row r="140" spans="1:4" ht="24.95" customHeight="1">
      <c r="A140"/>
      <c r="B140" s="35"/>
      <c r="C140" s="35"/>
      <c r="D140" s="35"/>
    </row>
    <row r="141" spans="1:4" ht="24.95" customHeight="1">
      <c r="A141"/>
      <c r="B141" s="35"/>
      <c r="C141" s="35"/>
      <c r="D141" s="35"/>
    </row>
    <row r="142" spans="1:4" ht="24.95" customHeight="1">
      <c r="A142"/>
      <c r="B142" s="35"/>
      <c r="C142" s="35"/>
      <c r="D142" s="35"/>
    </row>
    <row r="143" spans="1:4" ht="24.95" customHeight="1">
      <c r="A143"/>
      <c r="B143" s="35"/>
      <c r="C143" s="35"/>
      <c r="D143" s="35"/>
    </row>
    <row r="144" spans="1:4" ht="24.95" customHeight="1">
      <c r="A144"/>
      <c r="B144" s="35"/>
      <c r="C144" s="35"/>
      <c r="D144" s="35"/>
    </row>
    <row r="145" spans="1:4" ht="24.95" customHeight="1">
      <c r="A145"/>
      <c r="B145" s="35"/>
      <c r="C145" s="35"/>
      <c r="D145" s="35"/>
    </row>
    <row r="146" spans="1:4" ht="24.95" customHeight="1">
      <c r="A146"/>
      <c r="B146" s="35"/>
      <c r="C146" s="35"/>
      <c r="D146" s="35"/>
    </row>
    <row r="147" spans="1:4" ht="24.95" customHeight="1">
      <c r="A147"/>
      <c r="B147" s="35"/>
      <c r="C147" s="35"/>
      <c r="D147" s="35"/>
    </row>
    <row r="148" spans="1:4" ht="24.95" customHeight="1">
      <c r="A148"/>
      <c r="B148" s="35"/>
      <c r="C148" s="35"/>
      <c r="D148" s="35"/>
    </row>
    <row r="149" spans="1:4" ht="24.95" customHeight="1">
      <c r="A149"/>
      <c r="B149" s="35"/>
      <c r="C149" s="35"/>
      <c r="D149" s="35"/>
    </row>
    <row r="150" spans="1:4" ht="24.95" customHeight="1">
      <c r="A150"/>
      <c r="B150" s="35"/>
      <c r="C150" s="35"/>
      <c r="D150" s="35"/>
    </row>
    <row r="151" spans="1:4" ht="24.95" customHeight="1">
      <c r="A151"/>
      <c r="B151" s="35"/>
      <c r="C151" s="35"/>
      <c r="D151" s="35"/>
    </row>
    <row r="152" spans="1:4" ht="24.95" customHeight="1">
      <c r="A152"/>
      <c r="B152" s="35"/>
      <c r="C152" s="35"/>
      <c r="D152" s="35"/>
    </row>
    <row r="153" spans="1:4" ht="24.95" customHeight="1">
      <c r="A153"/>
      <c r="B153" s="35"/>
      <c r="C153" s="35"/>
      <c r="D153" s="35"/>
    </row>
    <row r="154" spans="1:4" ht="24.95" customHeight="1">
      <c r="A154"/>
      <c r="B154" s="35"/>
      <c r="C154" s="35"/>
      <c r="D154" s="35"/>
    </row>
    <row r="155" spans="1:4" ht="24.95" customHeight="1">
      <c r="A155"/>
      <c r="B155" s="35"/>
      <c r="C155" s="35"/>
      <c r="D155" s="35"/>
    </row>
    <row r="156" spans="1:4" ht="24.95" customHeight="1">
      <c r="A156"/>
      <c r="B156" s="35"/>
      <c r="C156" s="35"/>
      <c r="D156" s="35"/>
    </row>
    <row r="157" spans="1:4" ht="24.95" customHeight="1">
      <c r="A157"/>
      <c r="B157" s="35"/>
      <c r="C157" s="35"/>
      <c r="D157" s="35"/>
    </row>
    <row r="158" spans="1:4" ht="24.95" customHeight="1">
      <c r="A158"/>
      <c r="B158" s="35"/>
      <c r="C158" s="35"/>
      <c r="D158" s="35"/>
    </row>
    <row r="159" spans="1:4" ht="24.95" customHeight="1">
      <c r="A159"/>
      <c r="B159" s="35"/>
      <c r="C159" s="35"/>
      <c r="D159" s="35"/>
    </row>
    <row r="160" spans="1:4" ht="24.95" customHeight="1">
      <c r="A160"/>
      <c r="B160" s="35"/>
      <c r="C160" s="35"/>
      <c r="D160" s="35"/>
    </row>
    <row r="161" spans="1:4" ht="24.95" customHeight="1">
      <c r="A161"/>
      <c r="B161" s="35"/>
      <c r="C161" s="35"/>
      <c r="D161" s="35"/>
    </row>
    <row r="162" spans="1:4" ht="24.95" customHeight="1">
      <c r="A162"/>
      <c r="B162" s="35"/>
      <c r="C162" s="35"/>
      <c r="D162" s="35"/>
    </row>
    <row r="163" spans="1:4" ht="24.95" customHeight="1">
      <c r="A163"/>
      <c r="B163" s="35"/>
      <c r="C163" s="35"/>
      <c r="D163" s="35"/>
    </row>
    <row r="164" spans="1:4" ht="24.95" customHeight="1">
      <c r="A164"/>
      <c r="B164" s="35"/>
      <c r="C164" s="35"/>
      <c r="D164" s="35"/>
    </row>
    <row r="165" spans="1:4" ht="24.95" customHeight="1">
      <c r="A165"/>
      <c r="B165" s="35"/>
      <c r="C165" s="35"/>
      <c r="D165" s="35"/>
    </row>
    <row r="166" spans="1:4" ht="24.95" customHeight="1">
      <c r="A166"/>
      <c r="B166" s="35"/>
      <c r="C166" s="35"/>
      <c r="D166" s="35"/>
    </row>
    <row r="167" spans="1:4" ht="24.95" customHeight="1">
      <c r="A167"/>
      <c r="B167" s="35"/>
      <c r="C167" s="35"/>
      <c r="D167" s="35"/>
    </row>
    <row r="168" spans="1:4" ht="24.95" customHeight="1">
      <c r="A168"/>
      <c r="B168" s="35"/>
      <c r="C168" s="35"/>
      <c r="D168" s="35"/>
    </row>
    <row r="169" spans="1:4" ht="24.95" customHeight="1">
      <c r="A169"/>
      <c r="B169" s="35"/>
      <c r="C169" s="35"/>
      <c r="D169" s="35"/>
    </row>
    <row r="170" spans="1:4" ht="24.95" customHeight="1">
      <c r="A170"/>
      <c r="B170" s="35"/>
      <c r="C170" s="35"/>
      <c r="D170" s="35"/>
    </row>
    <row r="171" spans="1:4" ht="24.95" customHeight="1">
      <c r="A171"/>
      <c r="B171" s="35"/>
      <c r="C171" s="35"/>
      <c r="D171" s="35"/>
    </row>
    <row r="172" spans="1:4" ht="24.95" customHeight="1">
      <c r="A172"/>
      <c r="B172" s="35"/>
      <c r="C172" s="35"/>
      <c r="D172" s="35"/>
    </row>
    <row r="173" spans="1:4" ht="24.95" customHeight="1">
      <c r="A173"/>
      <c r="B173" s="35"/>
      <c r="C173" s="35"/>
      <c r="D173" s="35"/>
    </row>
    <row r="174" spans="1:4" ht="24.95" customHeight="1">
      <c r="A174"/>
      <c r="B174" s="35"/>
      <c r="C174" s="35"/>
      <c r="D174" s="35"/>
    </row>
    <row r="175" spans="1:4" ht="24.95" customHeight="1">
      <c r="A175"/>
      <c r="B175" s="35"/>
      <c r="C175" s="35"/>
      <c r="D175" s="35"/>
    </row>
    <row r="176" spans="1:4" ht="24.95" customHeight="1">
      <c r="A176"/>
      <c r="B176" s="35"/>
      <c r="C176" s="35"/>
      <c r="D176" s="35"/>
    </row>
    <row r="177" spans="1:4" ht="24.95" customHeight="1">
      <c r="A177"/>
      <c r="B177" s="35"/>
      <c r="C177" s="35"/>
      <c r="D177" s="35"/>
    </row>
    <row r="178" spans="1:4" ht="24.95" customHeight="1">
      <c r="A178"/>
      <c r="B178" s="35"/>
      <c r="C178" s="35"/>
      <c r="D178" s="35"/>
    </row>
    <row r="179" spans="1:4" ht="24.95" customHeight="1">
      <c r="A179"/>
      <c r="B179" s="35"/>
      <c r="C179" s="35"/>
      <c r="D179" s="35"/>
    </row>
    <row r="180" spans="1:4" ht="24.95" customHeight="1">
      <c r="A180"/>
      <c r="B180" s="35"/>
      <c r="C180" s="35"/>
      <c r="D180" s="35"/>
    </row>
    <row r="181" spans="1:4" ht="24.95" customHeight="1">
      <c r="A181"/>
      <c r="B181" s="35"/>
      <c r="C181" s="35"/>
      <c r="D181" s="35"/>
    </row>
    <row r="182" spans="1:4" ht="24.95" customHeight="1">
      <c r="A182"/>
      <c r="B182" s="35"/>
      <c r="C182" s="35"/>
      <c r="D182" s="35"/>
    </row>
    <row r="183" spans="1:4" ht="24.95" customHeight="1">
      <c r="A183"/>
      <c r="B183" s="35"/>
      <c r="C183" s="35"/>
      <c r="D183" s="35"/>
    </row>
    <row r="184" spans="1:4" ht="24.95" customHeight="1">
      <c r="A184"/>
      <c r="B184" s="35"/>
      <c r="C184" s="35"/>
      <c r="D184" s="35"/>
    </row>
    <row r="185" spans="1:4" ht="24.95" customHeight="1">
      <c r="A185"/>
      <c r="B185" s="35"/>
      <c r="C185" s="35"/>
      <c r="D185" s="35"/>
    </row>
    <row r="186" spans="1:4" ht="24.95" customHeight="1">
      <c r="A186"/>
      <c r="B186" s="35"/>
      <c r="C186" s="35"/>
      <c r="D186" s="35"/>
    </row>
    <row r="187" spans="1:4" ht="24.95" customHeight="1">
      <c r="A187"/>
      <c r="B187" s="35"/>
      <c r="C187" s="35"/>
      <c r="D187" s="35"/>
    </row>
    <row r="188" spans="1:4" ht="24.95" customHeight="1">
      <c r="A188"/>
      <c r="B188" s="35"/>
      <c r="C188" s="35"/>
      <c r="D188" s="35"/>
    </row>
    <row r="189" spans="1:4" ht="24.95" customHeight="1">
      <c r="A189"/>
      <c r="B189" s="35"/>
      <c r="C189" s="35"/>
      <c r="D189" s="35"/>
    </row>
    <row r="190" spans="1:4" ht="24.95" customHeight="1">
      <c r="A190"/>
      <c r="B190" s="35"/>
      <c r="C190" s="35"/>
      <c r="D190" s="35"/>
    </row>
    <row r="191" spans="1:4" ht="24.95" customHeight="1">
      <c r="A191"/>
      <c r="B191" s="35"/>
      <c r="C191" s="35"/>
      <c r="D191" s="35"/>
    </row>
    <row r="192" spans="1:4" ht="24.95" customHeight="1">
      <c r="A192"/>
      <c r="B192" s="35"/>
      <c r="C192" s="35"/>
      <c r="D192" s="35"/>
    </row>
    <row r="193" spans="1:4" ht="24.95" customHeight="1">
      <c r="A193"/>
      <c r="B193" s="35"/>
      <c r="C193" s="35"/>
      <c r="D193" s="35"/>
    </row>
    <row r="194" spans="1:4" ht="24.95" customHeight="1">
      <c r="A194"/>
      <c r="B194" s="35"/>
      <c r="C194" s="35"/>
      <c r="D194" s="35"/>
    </row>
    <row r="195" spans="1:4" ht="24.95" customHeight="1">
      <c r="A195"/>
      <c r="B195" s="35"/>
      <c r="C195" s="35"/>
      <c r="D195" s="35"/>
    </row>
    <row r="196" spans="1:4" ht="24.95" customHeight="1">
      <c r="A196"/>
      <c r="B196" s="35"/>
      <c r="C196" s="35"/>
      <c r="D196" s="35"/>
    </row>
    <row r="197" spans="1:4" ht="24.95" customHeight="1">
      <c r="A197"/>
      <c r="B197" s="35"/>
      <c r="C197" s="35"/>
      <c r="D197" s="35"/>
    </row>
    <row r="198" spans="1:4" ht="24.95" customHeight="1">
      <c r="A198"/>
      <c r="B198" s="35"/>
      <c r="C198" s="35"/>
      <c r="D198" s="35"/>
    </row>
    <row r="199" spans="1:4" ht="24.95" customHeight="1">
      <c r="A199"/>
      <c r="B199" s="35"/>
      <c r="C199" s="35"/>
      <c r="D199" s="35"/>
    </row>
    <row r="200" spans="1:4" ht="24.95" customHeight="1">
      <c r="A200"/>
      <c r="B200" s="35"/>
      <c r="C200" s="35"/>
      <c r="D200" s="35"/>
    </row>
    <row r="201" spans="1:4" ht="24.95" customHeight="1">
      <c r="A201"/>
      <c r="B201" s="35"/>
      <c r="C201" s="35"/>
      <c r="D201" s="35"/>
    </row>
    <row r="202" spans="1:4" ht="24.95" customHeight="1">
      <c r="A202"/>
      <c r="B202" s="35"/>
      <c r="C202" s="35"/>
      <c r="D202" s="35"/>
    </row>
    <row r="203" spans="1:4" ht="24.95" customHeight="1">
      <c r="A203"/>
      <c r="B203" s="35"/>
      <c r="C203" s="35"/>
      <c r="D203" s="35"/>
    </row>
    <row r="204" spans="1:4" ht="24.95" customHeight="1">
      <c r="A204"/>
      <c r="B204" s="35"/>
      <c r="C204" s="35"/>
      <c r="D204" s="35"/>
    </row>
    <row r="205" spans="1:4" ht="24.95" customHeight="1">
      <c r="A205"/>
      <c r="B205" s="35"/>
      <c r="C205" s="35"/>
      <c r="D205" s="35"/>
    </row>
    <row r="206" spans="1:4" ht="24.95" customHeight="1">
      <c r="A206"/>
      <c r="B206" s="35"/>
      <c r="C206" s="35"/>
      <c r="D206" s="35"/>
    </row>
    <row r="207" spans="1:4" ht="24.95" customHeight="1">
      <c r="A207"/>
      <c r="B207" s="35"/>
      <c r="C207" s="35"/>
      <c r="D207" s="35"/>
    </row>
    <row r="208" spans="1:4" ht="24.95" customHeight="1">
      <c r="A208"/>
      <c r="B208" s="35"/>
      <c r="C208" s="35"/>
      <c r="D208" s="35"/>
    </row>
    <row r="209" spans="1:4" ht="24.95" customHeight="1">
      <c r="A209"/>
      <c r="B209" s="35"/>
      <c r="C209" s="35"/>
      <c r="D209" s="35"/>
    </row>
    <row r="210" spans="1:4" ht="24.95" customHeight="1">
      <c r="A210"/>
      <c r="B210" s="35"/>
      <c r="C210" s="35"/>
      <c r="D210" s="35"/>
    </row>
    <row r="211" spans="1:4" ht="24.95" customHeight="1">
      <c r="A211"/>
      <c r="B211" s="35"/>
      <c r="C211" s="35"/>
      <c r="D211" s="35"/>
    </row>
    <row r="212" spans="1:4" ht="24.95" customHeight="1">
      <c r="A212"/>
      <c r="B212" s="35"/>
      <c r="C212" s="35"/>
      <c r="D212" s="35"/>
    </row>
    <row r="213" spans="1:4" ht="24.95" customHeight="1">
      <c r="A213"/>
      <c r="B213" s="35"/>
      <c r="C213" s="35"/>
      <c r="D213" s="35"/>
    </row>
    <row r="214" spans="1:4" ht="24.95" customHeight="1">
      <c r="A214"/>
      <c r="B214" s="35"/>
      <c r="C214" s="35"/>
      <c r="D214" s="35"/>
    </row>
    <row r="215" spans="1:4" ht="24.95" customHeight="1">
      <c r="A215"/>
      <c r="B215" s="35"/>
      <c r="C215" s="35"/>
      <c r="D215" s="35"/>
    </row>
    <row r="216" spans="1:4" ht="24.95" customHeight="1">
      <c r="A216"/>
      <c r="B216" s="35"/>
      <c r="C216" s="35"/>
      <c r="D216" s="35"/>
    </row>
    <row r="217" spans="1:4" ht="24.95" customHeight="1">
      <c r="A217"/>
      <c r="B217" s="35"/>
      <c r="C217" s="35"/>
      <c r="D217" s="35"/>
    </row>
    <row r="218" spans="1:4" ht="24.95" customHeight="1">
      <c r="A218"/>
      <c r="B218" s="35"/>
      <c r="C218" s="35"/>
      <c r="D218" s="35"/>
    </row>
    <row r="219" spans="1:4" ht="24.95" customHeight="1">
      <c r="A219"/>
      <c r="B219" s="35"/>
      <c r="C219" s="35"/>
      <c r="D219" s="35"/>
    </row>
    <row r="220" spans="1:4" ht="24.95" customHeight="1">
      <c r="A220"/>
      <c r="B220" s="35"/>
      <c r="C220" s="35"/>
      <c r="D220" s="35"/>
    </row>
    <row r="221" spans="1:4" ht="24.95" customHeight="1">
      <c r="A221"/>
      <c r="B221" s="35"/>
      <c r="C221" s="35"/>
      <c r="D221" s="35"/>
    </row>
    <row r="222" spans="1:4" ht="24.95" customHeight="1">
      <c r="A222"/>
      <c r="B222" s="35"/>
      <c r="C222" s="35"/>
      <c r="D222" s="35"/>
    </row>
    <row r="223" spans="1:4" ht="24.95" customHeight="1">
      <c r="A223"/>
      <c r="B223" s="35"/>
      <c r="C223" s="35"/>
      <c r="D223" s="35"/>
    </row>
    <row r="224" spans="1:4" ht="24.95" customHeight="1">
      <c r="A224"/>
      <c r="B224" s="35"/>
      <c r="C224" s="35"/>
      <c r="D224" s="35"/>
    </row>
    <row r="225" spans="1:4" ht="24.95" customHeight="1">
      <c r="A225"/>
      <c r="B225" s="35"/>
      <c r="C225" s="35"/>
      <c r="D225" s="35"/>
    </row>
    <row r="226" spans="1:4" ht="24.95" customHeight="1">
      <c r="A226"/>
      <c r="B226" s="35"/>
      <c r="C226" s="35"/>
      <c r="D226" s="35"/>
    </row>
    <row r="227" spans="1:4" ht="24.95" customHeight="1">
      <c r="A227"/>
      <c r="B227" s="35"/>
      <c r="C227" s="35"/>
      <c r="D227" s="35"/>
    </row>
    <row r="228" spans="1:4" ht="24.95" customHeight="1">
      <c r="A228"/>
      <c r="B228" s="35"/>
      <c r="C228" s="35"/>
      <c r="D228" s="35"/>
    </row>
    <row r="229" spans="1:4" ht="24.95" customHeight="1">
      <c r="A229"/>
      <c r="B229" s="35"/>
      <c r="C229" s="35"/>
      <c r="D229" s="35"/>
    </row>
    <row r="230" spans="1:4" ht="24.95" customHeight="1">
      <c r="A230"/>
      <c r="B230" s="35"/>
      <c r="C230" s="35"/>
      <c r="D230" s="35"/>
    </row>
    <row r="231" spans="1:4" ht="24.95" customHeight="1">
      <c r="A231"/>
      <c r="B231" s="35"/>
      <c r="C231" s="35"/>
      <c r="D231" s="35"/>
    </row>
    <row r="232" spans="1:4" ht="24.95" customHeight="1">
      <c r="A232"/>
      <c r="B232" s="35"/>
      <c r="C232" s="35"/>
      <c r="D232" s="35"/>
    </row>
    <row r="233" spans="1:4" ht="24.95" customHeight="1">
      <c r="A233"/>
      <c r="B233" s="35"/>
      <c r="C233" s="35"/>
      <c r="D233" s="35"/>
    </row>
    <row r="234" spans="1:4" ht="24.95" customHeight="1">
      <c r="A234"/>
      <c r="B234" s="35"/>
      <c r="C234" s="35"/>
      <c r="D234" s="35"/>
    </row>
    <row r="235" spans="1:4" ht="24.95" customHeight="1">
      <c r="A235"/>
      <c r="B235" s="35"/>
      <c r="C235" s="35"/>
      <c r="D235" s="35"/>
    </row>
    <row r="236" spans="1:4" ht="24.95" customHeight="1">
      <c r="A236"/>
      <c r="B236" s="35"/>
      <c r="C236" s="35"/>
      <c r="D236" s="35"/>
    </row>
    <row r="237" spans="1:4" ht="24.95" customHeight="1">
      <c r="A237"/>
      <c r="B237" s="35"/>
      <c r="C237" s="35"/>
      <c r="D237" s="35"/>
    </row>
    <row r="238" spans="1:4" ht="24.95" customHeight="1">
      <c r="A238"/>
      <c r="B238" s="35"/>
      <c r="C238" s="35"/>
      <c r="D238" s="35"/>
    </row>
    <row r="239" spans="1:4" ht="24.95" customHeight="1">
      <c r="A239"/>
      <c r="B239" s="35"/>
      <c r="C239" s="35"/>
      <c r="D239" s="35"/>
    </row>
    <row r="240" spans="1:4" ht="24.95" customHeight="1">
      <c r="A240"/>
      <c r="B240" s="35"/>
      <c r="C240" s="35"/>
      <c r="D240" s="35"/>
    </row>
    <row r="241" spans="1:4" ht="24.95" customHeight="1">
      <c r="A241"/>
      <c r="B241" s="35"/>
      <c r="C241" s="35"/>
      <c r="D241" s="35"/>
    </row>
    <row r="242" spans="1:4" ht="24.95" customHeight="1">
      <c r="A242"/>
      <c r="B242" s="35"/>
      <c r="C242" s="35"/>
      <c r="D242" s="35"/>
    </row>
    <row r="243" spans="1:4" ht="24.95" customHeight="1">
      <c r="A243"/>
      <c r="B243" s="35"/>
      <c r="C243" s="35"/>
      <c r="D243" s="35"/>
    </row>
    <row r="244" spans="1:4" ht="24.95" customHeight="1">
      <c r="A244"/>
      <c r="B244" s="35"/>
      <c r="C244" s="35"/>
      <c r="D244" s="35"/>
    </row>
    <row r="245" spans="1:4" ht="24.95" customHeight="1">
      <c r="A245"/>
      <c r="B245" s="35"/>
      <c r="C245" s="35"/>
      <c r="D245" s="35"/>
    </row>
    <row r="246" spans="1:4" ht="24.95" customHeight="1">
      <c r="A246"/>
      <c r="B246" s="35"/>
      <c r="C246" s="35"/>
      <c r="D246" s="35"/>
    </row>
    <row r="247" spans="1:4" ht="24.95" customHeight="1">
      <c r="A247"/>
      <c r="B247" s="35"/>
      <c r="C247" s="35"/>
      <c r="D247" s="35"/>
    </row>
    <row r="248" spans="1:4" ht="24.95" customHeight="1">
      <c r="A248"/>
      <c r="B248" s="35"/>
      <c r="C248" s="35"/>
      <c r="D248" s="35"/>
    </row>
    <row r="249" spans="1:4" ht="24.95" customHeight="1">
      <c r="A249"/>
      <c r="B249" s="35"/>
      <c r="C249" s="35"/>
      <c r="D249" s="35"/>
    </row>
    <row r="250" spans="1:4" ht="24.95" customHeight="1">
      <c r="A250"/>
      <c r="B250" s="35"/>
      <c r="C250" s="35"/>
      <c r="D250" s="35"/>
    </row>
    <row r="251" spans="1:4" ht="24.95" customHeight="1">
      <c r="A251"/>
      <c r="B251" s="35"/>
      <c r="C251" s="35"/>
      <c r="D251" s="35"/>
    </row>
    <row r="252" spans="1:4" ht="24.95" customHeight="1">
      <c r="A252"/>
      <c r="B252" s="35"/>
      <c r="C252" s="35"/>
      <c r="D252" s="35"/>
    </row>
    <row r="253" spans="1:4" ht="24.95" customHeight="1">
      <c r="A253"/>
      <c r="B253" s="35"/>
      <c r="C253" s="35"/>
      <c r="D253" s="35"/>
    </row>
    <row r="254" spans="1:4" ht="24.95" customHeight="1">
      <c r="A254"/>
      <c r="B254" s="35"/>
      <c r="C254" s="35"/>
      <c r="D254" s="35"/>
    </row>
    <row r="255" spans="1:4" ht="24.95" customHeight="1">
      <c r="A255"/>
      <c r="B255" s="35"/>
      <c r="C255" s="35"/>
      <c r="D255" s="35"/>
    </row>
    <row r="256" spans="1:4" ht="24.95" customHeight="1">
      <c r="A256"/>
      <c r="B256" s="35"/>
      <c r="C256" s="35"/>
      <c r="D256" s="35"/>
    </row>
    <row r="257" spans="1:4" ht="24.95" customHeight="1">
      <c r="A257"/>
      <c r="B257" s="35"/>
      <c r="C257" s="35"/>
      <c r="D257" s="35"/>
    </row>
    <row r="258" spans="1:4" ht="24.95" customHeight="1">
      <c r="A258"/>
      <c r="B258" s="35"/>
      <c r="C258" s="35"/>
      <c r="D258" s="35"/>
    </row>
    <row r="259" spans="1:4" ht="24.95" customHeight="1">
      <c r="A259"/>
      <c r="B259" s="35"/>
      <c r="C259" s="35"/>
      <c r="D259" s="35"/>
    </row>
    <row r="260" spans="1:4" ht="24.95" customHeight="1">
      <c r="A260"/>
      <c r="B260" s="35"/>
      <c r="C260" s="35"/>
      <c r="D260" s="35"/>
    </row>
    <row r="261" spans="1:4" ht="24.95" customHeight="1">
      <c r="A261"/>
      <c r="B261" s="35"/>
      <c r="C261" s="35"/>
      <c r="D261" s="35"/>
    </row>
    <row r="262" spans="1:4" ht="24.95" customHeight="1">
      <c r="A262"/>
      <c r="B262" s="35"/>
      <c r="C262" s="35"/>
      <c r="D262" s="35"/>
    </row>
    <row r="263" spans="1:4" ht="24.95" customHeight="1">
      <c r="A263"/>
      <c r="B263" s="35"/>
      <c r="C263" s="35"/>
      <c r="D263" s="35"/>
    </row>
    <row r="264" spans="1:4" ht="24.95" customHeight="1">
      <c r="A264"/>
      <c r="B264" s="35"/>
      <c r="C264" s="35"/>
      <c r="D264" s="35"/>
    </row>
    <row r="265" spans="1:4" ht="24.95" customHeight="1">
      <c r="A265"/>
      <c r="B265" s="35"/>
      <c r="C265" s="35"/>
      <c r="D265" s="35"/>
    </row>
    <row r="266" spans="1:4" ht="24.95" customHeight="1">
      <c r="A266"/>
      <c r="B266" s="35"/>
      <c r="C266" s="35"/>
      <c r="D266" s="35"/>
    </row>
    <row r="267" spans="1:4" ht="24.95" customHeight="1">
      <c r="A267"/>
      <c r="B267" s="35"/>
      <c r="C267" s="35"/>
      <c r="D267" s="35"/>
    </row>
    <row r="268" spans="1:4" ht="24.95" customHeight="1">
      <c r="A268"/>
      <c r="B268" s="35"/>
      <c r="C268" s="35"/>
      <c r="D268" s="35"/>
    </row>
    <row r="269" spans="1:4" ht="24.95" customHeight="1">
      <c r="A269"/>
      <c r="B269" s="35"/>
      <c r="C269" s="35"/>
      <c r="D269" s="35"/>
    </row>
    <row r="270" spans="1:4" ht="24.95" customHeight="1">
      <c r="A270"/>
      <c r="B270" s="35"/>
      <c r="C270" s="35"/>
      <c r="D270" s="35"/>
    </row>
    <row r="271" spans="1:4" ht="24.95" customHeight="1">
      <c r="A271"/>
      <c r="B271" s="35"/>
      <c r="C271" s="35"/>
      <c r="D271" s="35"/>
    </row>
    <row r="272" spans="1:4" ht="24.95" customHeight="1">
      <c r="A272"/>
      <c r="B272" s="35"/>
      <c r="C272" s="35"/>
      <c r="D272" s="35"/>
    </row>
    <row r="273" spans="1:4" ht="24.95" customHeight="1">
      <c r="A273"/>
      <c r="B273" s="35"/>
      <c r="C273" s="35"/>
      <c r="D273" s="35"/>
    </row>
    <row r="274" spans="1:4" ht="24.95" customHeight="1">
      <c r="A274"/>
      <c r="B274" s="35"/>
      <c r="C274" s="35"/>
      <c r="D274" s="35"/>
    </row>
    <row r="275" spans="1:4" ht="24.95" customHeight="1">
      <c r="A275"/>
      <c r="B275" s="35"/>
      <c r="C275" s="35"/>
      <c r="D275" s="35"/>
    </row>
    <row r="276" spans="1:4" ht="24.95" customHeight="1">
      <c r="A276"/>
      <c r="B276" s="35"/>
      <c r="C276" s="35"/>
      <c r="D276" s="35"/>
    </row>
    <row r="277" spans="1:4" ht="24.95" customHeight="1">
      <c r="A277"/>
      <c r="B277" s="35"/>
      <c r="C277" s="35"/>
      <c r="D277" s="35"/>
    </row>
    <row r="278" spans="1:4" ht="24.95" customHeight="1">
      <c r="A278"/>
      <c r="B278" s="35"/>
      <c r="C278" s="35"/>
      <c r="D278" s="35"/>
    </row>
    <row r="279" spans="1:4" ht="24.95" customHeight="1">
      <c r="A279"/>
      <c r="B279" s="35"/>
      <c r="C279" s="35"/>
      <c r="D279" s="35"/>
    </row>
    <row r="280" spans="1:4" ht="24.95" customHeight="1">
      <c r="A280"/>
      <c r="B280" s="35"/>
      <c r="C280" s="35"/>
      <c r="D280" s="35"/>
    </row>
    <row r="281" spans="1:4" ht="24.95" customHeight="1">
      <c r="A281"/>
      <c r="B281" s="35"/>
      <c r="C281" s="35"/>
      <c r="D281" s="35"/>
    </row>
    <row r="282" spans="1:4" ht="24.95" customHeight="1">
      <c r="A282"/>
      <c r="B282" s="35"/>
      <c r="C282" s="35"/>
      <c r="D282" s="35"/>
    </row>
    <row r="283" spans="1:4" ht="24.95" customHeight="1">
      <c r="A283"/>
      <c r="B283" s="35"/>
      <c r="C283" s="35"/>
      <c r="D283" s="35"/>
    </row>
    <row r="284" spans="1:4" ht="24.95" customHeight="1">
      <c r="A284"/>
      <c r="B284" s="35"/>
      <c r="C284" s="35"/>
      <c r="D284" s="35"/>
    </row>
    <row r="285" spans="1:4" ht="24.95" customHeight="1">
      <c r="A285"/>
      <c r="B285" s="35"/>
      <c r="C285" s="35"/>
      <c r="D285" s="35"/>
    </row>
    <row r="286" spans="1:4" ht="24.95" customHeight="1">
      <c r="A286"/>
      <c r="B286" s="35"/>
      <c r="C286" s="35"/>
      <c r="D286" s="35"/>
    </row>
    <row r="287" spans="1:4" ht="24.95" customHeight="1">
      <c r="A287"/>
      <c r="B287" s="35"/>
      <c r="C287" s="35"/>
      <c r="D287" s="35"/>
    </row>
    <row r="288" spans="1:4" ht="24.95" customHeight="1">
      <c r="A288"/>
      <c r="B288" s="35"/>
      <c r="C288" s="35"/>
      <c r="D288" s="35"/>
    </row>
    <row r="289" spans="1:4" ht="24.95" customHeight="1">
      <c r="A289"/>
      <c r="B289" s="35"/>
      <c r="C289" s="35"/>
      <c r="D289" s="35"/>
    </row>
    <row r="290" spans="1:4" ht="24.95" customHeight="1">
      <c r="A290"/>
      <c r="B290" s="35"/>
      <c r="C290" s="35"/>
      <c r="D290" s="35"/>
    </row>
    <row r="291" spans="1:4" ht="24.95" customHeight="1">
      <c r="A291"/>
      <c r="B291" s="35"/>
      <c r="C291" s="35"/>
      <c r="D291" s="35"/>
    </row>
    <row r="292" spans="1:4" ht="24.95" customHeight="1">
      <c r="A292"/>
      <c r="B292" s="35"/>
      <c r="C292" s="35"/>
      <c r="D292" s="35"/>
    </row>
    <row r="293" spans="1:4" ht="24.95" customHeight="1">
      <c r="A293"/>
      <c r="B293" s="35"/>
      <c r="C293" s="35"/>
      <c r="D293" s="35"/>
    </row>
    <row r="294" spans="1:4" ht="24.95" customHeight="1">
      <c r="A294"/>
      <c r="B294" s="35"/>
      <c r="C294" s="35"/>
      <c r="D294" s="35"/>
    </row>
    <row r="295" spans="1:4" ht="24.95" customHeight="1">
      <c r="A295"/>
      <c r="B295" s="35"/>
      <c r="C295" s="35"/>
      <c r="D295" s="35"/>
    </row>
    <row r="296" spans="1:4" ht="24.95" customHeight="1">
      <c r="A296"/>
      <c r="B296" s="35"/>
      <c r="C296" s="35"/>
      <c r="D296" s="35"/>
    </row>
    <row r="297" spans="1:4" ht="24.95" customHeight="1">
      <c r="A297"/>
      <c r="B297" s="35"/>
      <c r="C297" s="35"/>
      <c r="D297" s="35"/>
    </row>
    <row r="298" spans="1:4" ht="24.95" customHeight="1">
      <c r="A298"/>
      <c r="B298" s="35"/>
      <c r="C298" s="35"/>
      <c r="D298" s="35"/>
    </row>
    <row r="299" spans="1:4" ht="24.95" customHeight="1">
      <c r="A299"/>
      <c r="B299" s="35"/>
      <c r="C299" s="35"/>
      <c r="D299" s="35"/>
    </row>
    <row r="300" spans="1:4" ht="24.95" customHeight="1">
      <c r="A300"/>
      <c r="B300" s="35"/>
      <c r="C300" s="35"/>
      <c r="D300" s="35"/>
    </row>
    <row r="301" spans="1:4" ht="24.95" customHeight="1">
      <c r="A301"/>
      <c r="B301" s="35"/>
      <c r="C301" s="35"/>
      <c r="D301" s="35"/>
    </row>
    <row r="302" spans="1:4" ht="24.95" customHeight="1">
      <c r="A302"/>
      <c r="B302" s="35"/>
      <c r="C302" s="35"/>
      <c r="D302" s="35"/>
    </row>
    <row r="303" spans="1:4" ht="24.95" customHeight="1">
      <c r="A303"/>
      <c r="B303" s="35"/>
      <c r="C303" s="35"/>
      <c r="D303" s="35"/>
    </row>
    <row r="304" spans="1:4" ht="24.95" customHeight="1">
      <c r="A304"/>
      <c r="B304" s="35"/>
      <c r="C304" s="35"/>
      <c r="D304" s="35"/>
    </row>
    <row r="305" spans="1:4" ht="24.95" customHeight="1">
      <c r="A305"/>
      <c r="B305" s="35"/>
      <c r="C305" s="35"/>
      <c r="D305" s="35"/>
    </row>
    <row r="306" spans="1:4" ht="24.95" customHeight="1">
      <c r="A306"/>
      <c r="B306" s="35"/>
      <c r="C306" s="35"/>
      <c r="D306" s="35"/>
    </row>
    <row r="307" spans="1:4" ht="24.95" customHeight="1">
      <c r="A307"/>
      <c r="B307" s="35"/>
      <c r="C307" s="35"/>
      <c r="D307" s="35"/>
    </row>
    <row r="308" spans="1:4" ht="24.95" customHeight="1">
      <c r="A308"/>
      <c r="B308" s="35"/>
      <c r="C308" s="35"/>
      <c r="D308" s="35"/>
    </row>
    <row r="309" spans="1:4" ht="24.95" customHeight="1">
      <c r="A309"/>
      <c r="B309" s="35"/>
      <c r="C309" s="35"/>
      <c r="D309" s="35"/>
    </row>
    <row r="310" spans="1:4" ht="24.95" customHeight="1">
      <c r="A310"/>
      <c r="B310" s="35"/>
      <c r="C310" s="35"/>
      <c r="D310" s="35"/>
    </row>
    <row r="311" spans="1:4" ht="24.95" customHeight="1">
      <c r="A311"/>
      <c r="B311" s="35"/>
      <c r="C311" s="35"/>
      <c r="D311" s="35"/>
    </row>
    <row r="312" spans="1:4" ht="24.95" customHeight="1">
      <c r="A312"/>
      <c r="B312" s="35"/>
      <c r="C312" s="35"/>
      <c r="D312" s="35"/>
    </row>
    <row r="313" spans="1:4" ht="24.95" customHeight="1">
      <c r="A313"/>
      <c r="B313" s="35"/>
      <c r="C313" s="35"/>
      <c r="D313" s="35"/>
    </row>
    <row r="314" spans="1:4" ht="24.95" customHeight="1">
      <c r="A314"/>
      <c r="B314" s="35"/>
      <c r="C314" s="35"/>
      <c r="D314" s="35"/>
    </row>
    <row r="315" spans="1:4" ht="24.95" customHeight="1">
      <c r="A315"/>
      <c r="B315" s="35"/>
      <c r="C315" s="35"/>
      <c r="D315" s="35"/>
    </row>
    <row r="316" spans="1:4" ht="24.95" customHeight="1">
      <c r="A316"/>
      <c r="B316" s="35"/>
      <c r="C316" s="35"/>
      <c r="D316" s="35"/>
    </row>
    <row r="317" spans="1:4" ht="24.95" customHeight="1">
      <c r="A317"/>
      <c r="B317" s="35"/>
      <c r="C317" s="35"/>
      <c r="D317" s="35"/>
    </row>
    <row r="318" spans="1:4" ht="24.95" customHeight="1">
      <c r="A318"/>
      <c r="B318" s="35"/>
      <c r="C318" s="35"/>
      <c r="D318" s="35"/>
    </row>
    <row r="319" spans="1:4" ht="24.95" customHeight="1">
      <c r="A319"/>
      <c r="B319" s="35"/>
      <c r="C319" s="35"/>
      <c r="D319" s="35"/>
    </row>
    <row r="320" spans="1:4" ht="24.95" customHeight="1">
      <c r="A320"/>
      <c r="B320" s="35"/>
      <c r="C320" s="35"/>
      <c r="D320" s="35"/>
    </row>
    <row r="321" spans="1:4" ht="24.95" customHeight="1">
      <c r="A321"/>
      <c r="B321" s="35"/>
      <c r="C321" s="35"/>
      <c r="D321" s="35"/>
    </row>
    <row r="322" spans="1:4" ht="24.95" customHeight="1">
      <c r="A322"/>
      <c r="B322" s="35"/>
      <c r="C322" s="35"/>
      <c r="D322" s="35"/>
    </row>
    <row r="323" spans="1:4" ht="24.95" customHeight="1">
      <c r="A323"/>
      <c r="B323" s="35"/>
      <c r="C323" s="35"/>
      <c r="D323" s="35"/>
    </row>
    <row r="324" spans="1:4" ht="24.95" customHeight="1">
      <c r="A324"/>
      <c r="B324" s="35"/>
      <c r="C324" s="35"/>
      <c r="D324" s="35"/>
    </row>
    <row r="325" spans="1:4" ht="24.95" customHeight="1">
      <c r="A325"/>
      <c r="B325" s="35"/>
      <c r="C325" s="35"/>
      <c r="D325" s="35"/>
    </row>
    <row r="326" spans="1:4" ht="24.95" customHeight="1">
      <c r="A326"/>
      <c r="B326" s="35"/>
      <c r="C326" s="35"/>
      <c r="D326" s="35"/>
    </row>
    <row r="327" spans="1:4" ht="24.95" customHeight="1">
      <c r="A327"/>
      <c r="B327" s="35"/>
      <c r="C327" s="35"/>
      <c r="D327" s="35"/>
    </row>
    <row r="328" spans="1:4" ht="24.95" customHeight="1">
      <c r="A328"/>
      <c r="B328" s="35"/>
      <c r="C328" s="35"/>
      <c r="D328" s="35"/>
    </row>
    <row r="329" spans="1:4" ht="24.95" customHeight="1">
      <c r="A329"/>
      <c r="B329" s="35"/>
      <c r="C329" s="35"/>
      <c r="D329" s="35"/>
    </row>
    <row r="330" spans="1:4" ht="24.95" customHeight="1">
      <c r="A330"/>
      <c r="B330" s="35"/>
      <c r="C330" s="35"/>
      <c r="D330" s="35"/>
    </row>
    <row r="331" spans="1:4" ht="24.95" customHeight="1">
      <c r="A331"/>
      <c r="B331" s="35"/>
      <c r="C331" s="35"/>
      <c r="D331" s="35"/>
    </row>
    <row r="332" spans="1:4" ht="24.95" customHeight="1">
      <c r="A332"/>
      <c r="B332" s="35"/>
      <c r="C332" s="35"/>
      <c r="D332" s="35"/>
    </row>
    <row r="333" spans="1:4" ht="24.95" customHeight="1">
      <c r="A333"/>
      <c r="B333" s="35"/>
      <c r="C333" s="35"/>
      <c r="D333" s="35"/>
    </row>
    <row r="334" spans="1:4" ht="24.95" customHeight="1">
      <c r="A334"/>
      <c r="B334" s="35"/>
      <c r="C334" s="35"/>
      <c r="D334" s="35"/>
    </row>
    <row r="335" spans="1:4" ht="24.95" customHeight="1">
      <c r="A335"/>
      <c r="B335" s="35"/>
      <c r="C335" s="35"/>
      <c r="D335" s="35"/>
    </row>
    <row r="336" spans="1:4" ht="24.95" customHeight="1">
      <c r="A336"/>
      <c r="B336" s="35"/>
      <c r="C336" s="35"/>
      <c r="D336" s="35"/>
    </row>
    <row r="337" spans="1:4" ht="24.95" customHeight="1">
      <c r="A337"/>
      <c r="B337" s="35"/>
      <c r="C337" s="35"/>
      <c r="D337" s="35"/>
    </row>
    <row r="338" spans="1:4" ht="24.95" customHeight="1">
      <c r="A338"/>
      <c r="B338" s="35"/>
      <c r="C338" s="35"/>
      <c r="D338" s="35"/>
    </row>
    <row r="339" spans="1:4" ht="24.95" customHeight="1">
      <c r="A339"/>
      <c r="B339" s="35"/>
      <c r="C339" s="35"/>
      <c r="D339" s="35"/>
    </row>
    <row r="340" spans="1:4" ht="24.95" customHeight="1">
      <c r="A340"/>
      <c r="B340" s="35"/>
      <c r="C340" s="35"/>
      <c r="D340" s="35"/>
    </row>
    <row r="341" spans="1:4" ht="24.95" customHeight="1">
      <c r="A341"/>
      <c r="B341" s="35"/>
      <c r="C341" s="35"/>
      <c r="D341" s="35"/>
    </row>
    <row r="342" spans="1:4" ht="24.95" customHeight="1">
      <c r="A342"/>
      <c r="B342" s="35"/>
      <c r="C342" s="35"/>
      <c r="D342" s="35"/>
    </row>
    <row r="343" spans="1:4" ht="24.95" customHeight="1">
      <c r="A343"/>
      <c r="B343" s="35"/>
      <c r="C343" s="35"/>
      <c r="D343" s="35"/>
    </row>
    <row r="344" spans="1:4" ht="24.95" customHeight="1">
      <c r="A344"/>
      <c r="B344" s="35"/>
      <c r="C344" s="35"/>
      <c r="D344" s="35"/>
    </row>
    <row r="345" spans="1:4" ht="24.95" customHeight="1">
      <c r="A345"/>
      <c r="B345" s="35"/>
      <c r="C345" s="35"/>
      <c r="D345" s="35"/>
    </row>
    <row r="346" spans="1:4" ht="24.95" customHeight="1">
      <c r="A346"/>
      <c r="B346" s="35"/>
      <c r="C346" s="35"/>
      <c r="D346" s="35"/>
    </row>
    <row r="347" spans="1:4" ht="24.95" customHeight="1">
      <c r="A347"/>
      <c r="B347" s="35"/>
      <c r="C347" s="35"/>
      <c r="D347" s="35"/>
    </row>
    <row r="348" spans="1:4" ht="24.95" customHeight="1">
      <c r="A348"/>
      <c r="B348" s="35"/>
      <c r="C348" s="35"/>
      <c r="D348" s="35"/>
    </row>
    <row r="349" spans="1:4" ht="24.95" customHeight="1">
      <c r="A349"/>
      <c r="B349" s="35"/>
      <c r="C349" s="35"/>
      <c r="D349" s="35"/>
    </row>
    <row r="350" spans="1:4" ht="24.95" customHeight="1">
      <c r="A350"/>
      <c r="B350" s="35"/>
      <c r="C350" s="35"/>
      <c r="D350" s="35"/>
    </row>
    <row r="351" spans="1:4" ht="24.95" customHeight="1">
      <c r="A351"/>
      <c r="B351" s="35"/>
      <c r="C351" s="35"/>
      <c r="D351" s="35"/>
    </row>
    <row r="352" spans="1:4" ht="24.95" customHeight="1">
      <c r="A352"/>
      <c r="B352" s="35"/>
      <c r="C352" s="35"/>
      <c r="D352" s="35"/>
    </row>
    <row r="353" spans="1:4" ht="24.95" customHeight="1">
      <c r="A353"/>
      <c r="B353" s="35"/>
      <c r="C353" s="35"/>
      <c r="D353" s="35"/>
    </row>
    <row r="354" spans="1:4" ht="24.95" customHeight="1">
      <c r="A354"/>
      <c r="B354" s="35"/>
      <c r="C354" s="35"/>
      <c r="D354" s="35"/>
    </row>
    <row r="355" spans="1:4" ht="24.95" customHeight="1">
      <c r="A355"/>
      <c r="B355" s="35"/>
      <c r="C355" s="35"/>
      <c r="D355" s="35"/>
    </row>
    <row r="356" spans="1:4" ht="24.95" customHeight="1">
      <c r="A356"/>
      <c r="B356" s="35"/>
      <c r="C356" s="35"/>
      <c r="D356" s="35"/>
    </row>
    <row r="357" spans="1:4" ht="24.95" customHeight="1">
      <c r="A357"/>
      <c r="B357" s="35"/>
      <c r="C357" s="35"/>
      <c r="D357" s="35"/>
    </row>
    <row r="358" spans="1:4" ht="24.95" customHeight="1">
      <c r="A358"/>
      <c r="B358" s="35"/>
      <c r="C358" s="35"/>
      <c r="D358" s="35"/>
    </row>
    <row r="359" spans="1:4" ht="24.95" customHeight="1">
      <c r="A359"/>
      <c r="B359" s="35"/>
      <c r="C359" s="35"/>
      <c r="D359" s="35"/>
    </row>
    <row r="360" spans="1:4" ht="24.95" customHeight="1">
      <c r="A360"/>
      <c r="B360" s="35"/>
      <c r="C360" s="35"/>
      <c r="D360" s="35"/>
    </row>
    <row r="361" spans="1:4" ht="24.95" customHeight="1">
      <c r="A361"/>
      <c r="B361" s="35"/>
      <c r="C361" s="35"/>
      <c r="D361" s="35"/>
    </row>
    <row r="362" spans="1:4" ht="24.95" customHeight="1">
      <c r="A362"/>
      <c r="B362" s="35"/>
      <c r="C362" s="35"/>
      <c r="D362" s="35"/>
    </row>
    <row r="363" spans="1:4" ht="24.95" customHeight="1">
      <c r="A363"/>
      <c r="B363" s="35"/>
      <c r="C363" s="35"/>
      <c r="D363" s="35"/>
    </row>
    <row r="364" spans="1:4" ht="24.95" customHeight="1">
      <c r="A364"/>
      <c r="B364" s="35"/>
      <c r="C364" s="35"/>
      <c r="D364" s="35"/>
    </row>
    <row r="365" spans="1:4" ht="24.95" customHeight="1">
      <c r="A365"/>
      <c r="B365" s="35"/>
      <c r="C365" s="35"/>
      <c r="D365" s="35"/>
    </row>
    <row r="366" spans="1:4" ht="24.95" customHeight="1">
      <c r="A366"/>
      <c r="B366" s="35"/>
      <c r="C366" s="35"/>
      <c r="D366" s="35"/>
    </row>
    <row r="367" spans="1:4" ht="24.95" customHeight="1">
      <c r="A367"/>
      <c r="B367" s="35"/>
      <c r="C367" s="35"/>
      <c r="D367" s="35"/>
    </row>
    <row r="368" spans="1:4" ht="24.95" customHeight="1">
      <c r="A368"/>
      <c r="B368" s="35"/>
      <c r="C368" s="35"/>
      <c r="D368" s="35"/>
    </row>
    <row r="369" spans="1:4" ht="24.95" customHeight="1">
      <c r="A369"/>
      <c r="B369" s="35"/>
      <c r="C369" s="35"/>
      <c r="D369" s="35"/>
    </row>
    <row r="370" spans="1:4" ht="24.95" customHeight="1">
      <c r="A370"/>
      <c r="B370" s="35"/>
      <c r="C370" s="35"/>
      <c r="D370" s="35"/>
    </row>
    <row r="371" spans="1:4" ht="24.95" customHeight="1">
      <c r="A371"/>
      <c r="B371" s="35"/>
      <c r="C371" s="35"/>
      <c r="D371" s="35"/>
    </row>
    <row r="372" spans="1:4" ht="24.95" customHeight="1">
      <c r="A372"/>
      <c r="B372" s="35"/>
      <c r="C372" s="35"/>
      <c r="D372" s="35"/>
    </row>
    <row r="373" spans="1:4" ht="24.95" customHeight="1">
      <c r="A373"/>
      <c r="B373" s="35"/>
      <c r="C373" s="35"/>
      <c r="D373" s="35"/>
    </row>
    <row r="374" spans="1:4" ht="24.95" customHeight="1">
      <c r="A374"/>
      <c r="B374" s="35"/>
      <c r="C374" s="35"/>
      <c r="D374" s="35"/>
    </row>
    <row r="375" spans="1:4" ht="24.95" customHeight="1">
      <c r="A375"/>
      <c r="B375" s="35"/>
      <c r="C375" s="35"/>
      <c r="D375" s="35"/>
    </row>
    <row r="376" spans="1:4" ht="24.95" customHeight="1">
      <c r="A376"/>
      <c r="B376" s="35"/>
      <c r="C376" s="35"/>
      <c r="D376" s="35"/>
    </row>
    <row r="377" spans="1:4" ht="24.95" customHeight="1">
      <c r="A377"/>
      <c r="B377" s="35"/>
      <c r="C377" s="35"/>
      <c r="D377" s="35"/>
    </row>
    <row r="378" spans="1:4" ht="24.95" customHeight="1">
      <c r="A378"/>
      <c r="B378" s="35"/>
      <c r="C378" s="35"/>
      <c r="D378" s="35"/>
    </row>
    <row r="379" spans="1:4" ht="24.95" customHeight="1">
      <c r="A379"/>
      <c r="B379" s="35"/>
      <c r="C379" s="35"/>
      <c r="D379" s="35"/>
    </row>
    <row r="380" spans="1:4" ht="24.95" customHeight="1">
      <c r="A380"/>
      <c r="B380" s="35"/>
      <c r="C380" s="35"/>
      <c r="D380" s="35"/>
    </row>
    <row r="381" spans="1:4" ht="24.95" customHeight="1">
      <c r="A381"/>
      <c r="B381" s="35"/>
      <c r="C381" s="35"/>
      <c r="D381" s="35"/>
    </row>
    <row r="382" spans="1:4" ht="24.95" customHeight="1">
      <c r="A382"/>
      <c r="B382" s="35"/>
      <c r="C382" s="35"/>
      <c r="D382" s="35"/>
    </row>
    <row r="383" spans="1:4" ht="24.95" customHeight="1">
      <c r="A383"/>
      <c r="B383" s="35"/>
      <c r="C383" s="35"/>
      <c r="D383" s="35"/>
    </row>
    <row r="384" spans="1:4" ht="24.95" customHeight="1">
      <c r="A384"/>
      <c r="B384" s="35"/>
      <c r="C384" s="35"/>
      <c r="D384" s="35"/>
    </row>
    <row r="385" spans="1:4" ht="24.95" customHeight="1">
      <c r="A385"/>
      <c r="B385" s="35"/>
      <c r="C385" s="35"/>
      <c r="D385" s="35"/>
    </row>
    <row r="386" spans="1:4" ht="24.95" customHeight="1">
      <c r="A386"/>
      <c r="B386" s="35"/>
      <c r="C386" s="35"/>
      <c r="D386" s="35"/>
    </row>
    <row r="387" spans="1:4" ht="24.95" customHeight="1">
      <c r="A387"/>
      <c r="B387" s="35"/>
      <c r="C387" s="35"/>
      <c r="D387" s="35"/>
    </row>
    <row r="388" spans="1:4" ht="24.95" customHeight="1">
      <c r="A388"/>
      <c r="B388" s="35"/>
      <c r="C388" s="35"/>
      <c r="D388" s="35"/>
    </row>
    <row r="389" spans="1:4" ht="24.95" customHeight="1">
      <c r="A389"/>
      <c r="B389" s="35"/>
      <c r="C389" s="35"/>
      <c r="D389" s="35"/>
    </row>
    <row r="390" spans="1:4" ht="24.95" customHeight="1">
      <c r="A390"/>
      <c r="B390" s="35"/>
      <c r="C390" s="35"/>
      <c r="D390" s="35"/>
    </row>
    <row r="391" spans="1:4" ht="24.95" customHeight="1">
      <c r="A391"/>
      <c r="B391" s="35"/>
      <c r="C391" s="35"/>
      <c r="D391" s="35"/>
    </row>
    <row r="392" spans="1:4" ht="24.95" customHeight="1">
      <c r="A392"/>
      <c r="B392" s="35"/>
      <c r="C392" s="35"/>
      <c r="D392" s="35"/>
    </row>
    <row r="393" spans="1:4" ht="24.95" customHeight="1">
      <c r="A393"/>
      <c r="B393" s="35"/>
      <c r="C393" s="35"/>
      <c r="D393" s="35"/>
    </row>
    <row r="394" spans="1:4" ht="24.95" customHeight="1">
      <c r="A394"/>
      <c r="B394" s="35"/>
      <c r="C394" s="35"/>
      <c r="D394" s="35"/>
    </row>
    <row r="395" spans="1:4" ht="24.95" customHeight="1">
      <c r="A395"/>
      <c r="B395" s="35"/>
      <c r="C395" s="35"/>
      <c r="D395" s="35"/>
    </row>
    <row r="396" spans="1:4" ht="24.95" customHeight="1">
      <c r="A396"/>
      <c r="B396" s="35"/>
      <c r="C396" s="35"/>
      <c r="D396" s="35"/>
    </row>
    <row r="397" spans="1:4" ht="24.95" customHeight="1">
      <c r="A397"/>
      <c r="B397" s="35"/>
      <c r="C397" s="35"/>
      <c r="D397" s="35"/>
    </row>
    <row r="398" spans="1:4" ht="24.95" customHeight="1">
      <c r="A398"/>
      <c r="B398" s="35"/>
      <c r="C398" s="35"/>
      <c r="D398" s="35"/>
    </row>
    <row r="399" spans="1:4" ht="24.95" customHeight="1">
      <c r="A399"/>
      <c r="B399" s="35"/>
      <c r="C399" s="35"/>
      <c r="D399" s="35"/>
    </row>
    <row r="400" spans="1:4" ht="24.95" customHeight="1">
      <c r="A400"/>
      <c r="B400" s="35"/>
      <c r="C400" s="35"/>
      <c r="D400" s="35"/>
    </row>
    <row r="401" spans="1:4" ht="24.95" customHeight="1">
      <c r="A401"/>
      <c r="B401" s="35"/>
      <c r="C401" s="35"/>
      <c r="D401" s="35"/>
    </row>
    <row r="402" spans="1:4" ht="24.95" customHeight="1">
      <c r="A402"/>
      <c r="B402" s="35"/>
      <c r="C402" s="35"/>
      <c r="D402" s="35"/>
    </row>
    <row r="403" spans="1:4" ht="24.95" customHeight="1">
      <c r="A403"/>
      <c r="B403" s="35"/>
      <c r="C403" s="35"/>
      <c r="D403" s="35"/>
    </row>
    <row r="404" spans="1:4" ht="24.95" customHeight="1">
      <c r="A404"/>
      <c r="B404" s="35"/>
      <c r="C404" s="35"/>
      <c r="D404" s="35"/>
    </row>
    <row r="405" spans="1:4" ht="24.95" customHeight="1">
      <c r="A405"/>
      <c r="B405" s="35"/>
      <c r="C405" s="35"/>
      <c r="D405" s="35"/>
    </row>
    <row r="406" spans="1:4" ht="24.95" customHeight="1">
      <c r="A406"/>
      <c r="B406" s="35"/>
      <c r="C406" s="35"/>
      <c r="D406" s="35"/>
    </row>
    <row r="407" spans="1:4" ht="24.95" customHeight="1">
      <c r="A407"/>
      <c r="B407" s="35"/>
      <c r="C407" s="35"/>
      <c r="D407" s="35"/>
    </row>
    <row r="408" spans="1:4" ht="24.95" customHeight="1">
      <c r="A408"/>
      <c r="B408" s="35"/>
      <c r="C408" s="35"/>
      <c r="D408" s="35"/>
    </row>
    <row r="409" spans="1:4" ht="24.95" customHeight="1">
      <c r="A409"/>
      <c r="B409" s="35"/>
      <c r="C409" s="35"/>
      <c r="D409" s="35"/>
    </row>
    <row r="410" spans="1:4" ht="24.95" customHeight="1">
      <c r="A410"/>
      <c r="B410" s="35"/>
      <c r="C410" s="35"/>
      <c r="D410" s="35"/>
    </row>
    <row r="411" spans="1:4" ht="24.95" customHeight="1">
      <c r="A411"/>
      <c r="B411" s="35"/>
      <c r="C411" s="35"/>
      <c r="D411" s="35"/>
    </row>
    <row r="412" spans="1:4" ht="24.95" customHeight="1">
      <c r="A412"/>
      <c r="B412" s="35"/>
      <c r="C412" s="35"/>
      <c r="D412" s="35"/>
    </row>
    <row r="413" spans="1:4" ht="24.95" customHeight="1">
      <c r="A413"/>
      <c r="B413" s="35"/>
      <c r="C413" s="35"/>
      <c r="D413" s="35"/>
    </row>
    <row r="414" spans="1:4" ht="24.95" customHeight="1">
      <c r="A414"/>
      <c r="B414" s="35"/>
      <c r="C414" s="35"/>
      <c r="D414" s="35"/>
    </row>
    <row r="415" spans="1:4" ht="24.95" customHeight="1">
      <c r="A415"/>
      <c r="B415" s="35"/>
      <c r="C415" s="35"/>
      <c r="D415" s="35"/>
    </row>
    <row r="416" spans="1:4" ht="24.95" customHeight="1">
      <c r="A416"/>
      <c r="B416" s="35"/>
      <c r="C416" s="35"/>
      <c r="D416" s="35"/>
    </row>
    <row r="417" spans="1:4" ht="24.95" customHeight="1">
      <c r="A417"/>
      <c r="B417" s="35"/>
      <c r="C417" s="35"/>
      <c r="D417" s="35"/>
    </row>
    <row r="418" spans="1:4" ht="24.95" customHeight="1">
      <c r="A418"/>
      <c r="B418" s="35"/>
      <c r="C418" s="35"/>
      <c r="D418" s="35"/>
    </row>
    <row r="419" spans="1:4" ht="24.95" customHeight="1">
      <c r="A419"/>
      <c r="B419" s="35"/>
      <c r="C419" s="35"/>
      <c r="D419" s="35"/>
    </row>
    <row r="420" spans="1:4" ht="24.95" customHeight="1">
      <c r="A420"/>
      <c r="B420" s="35"/>
      <c r="C420" s="35"/>
      <c r="D420" s="35"/>
    </row>
    <row r="421" spans="1:4" ht="24.95" customHeight="1">
      <c r="A421"/>
      <c r="B421" s="35"/>
      <c r="C421" s="35"/>
      <c r="D421" s="35"/>
    </row>
    <row r="422" spans="1:4" ht="24.95" customHeight="1">
      <c r="A422"/>
      <c r="B422" s="35"/>
      <c r="C422" s="35"/>
      <c r="D422" s="35"/>
    </row>
    <row r="423" spans="1:4" ht="24.95" customHeight="1">
      <c r="A423"/>
      <c r="B423" s="35"/>
      <c r="C423" s="35"/>
      <c r="D423" s="35"/>
    </row>
    <row r="424" spans="1:4" ht="24.95" customHeight="1">
      <c r="A424"/>
      <c r="B424" s="35"/>
      <c r="C424" s="35"/>
      <c r="D424" s="35"/>
    </row>
    <row r="425" spans="1:4" ht="24.95" customHeight="1">
      <c r="A425"/>
      <c r="B425" s="35"/>
      <c r="C425" s="35"/>
      <c r="D425" s="35"/>
    </row>
    <row r="426" spans="1:4" ht="24.95" customHeight="1">
      <c r="A426"/>
      <c r="B426" s="35"/>
      <c r="C426" s="35"/>
      <c r="D426" s="35"/>
    </row>
    <row r="427" spans="1:4" ht="24.95" customHeight="1">
      <c r="A427"/>
      <c r="B427" s="35"/>
      <c r="C427" s="35"/>
      <c r="D427" s="35"/>
    </row>
    <row r="428" spans="1:4" ht="24.95" customHeight="1">
      <c r="A428"/>
      <c r="B428" s="35"/>
      <c r="C428" s="35"/>
      <c r="D428" s="35"/>
    </row>
    <row r="429" spans="1:4" ht="24.95" customHeight="1">
      <c r="A429"/>
      <c r="B429" s="35"/>
      <c r="C429" s="35"/>
      <c r="D429" s="35"/>
    </row>
    <row r="430" spans="1:4" ht="24.95" customHeight="1">
      <c r="A430"/>
      <c r="B430" s="35"/>
      <c r="C430" s="35"/>
      <c r="D430" s="35"/>
    </row>
    <row r="431" spans="1:4" ht="24.95" customHeight="1">
      <c r="A431"/>
      <c r="B431" s="35"/>
      <c r="C431" s="35"/>
      <c r="D431" s="35"/>
    </row>
    <row r="432" spans="1:4" ht="24.95" customHeight="1">
      <c r="A432"/>
      <c r="B432" s="35"/>
      <c r="C432" s="35"/>
      <c r="D432" s="35"/>
    </row>
    <row r="433" spans="1:4" ht="24.95" customHeight="1">
      <c r="A433"/>
      <c r="B433" s="35"/>
      <c r="C433" s="35"/>
      <c r="D433" s="35"/>
    </row>
    <row r="434" spans="1:4" ht="24.95" customHeight="1">
      <c r="A434"/>
      <c r="B434" s="35"/>
      <c r="C434" s="35"/>
      <c r="D434" s="35"/>
    </row>
    <row r="435" spans="1:4" ht="24.95" customHeight="1">
      <c r="A435"/>
      <c r="B435" s="35"/>
      <c r="C435" s="35"/>
      <c r="D435" s="35"/>
    </row>
    <row r="436" spans="1:4" ht="24.95" customHeight="1">
      <c r="A436"/>
      <c r="B436" s="35"/>
      <c r="C436" s="35"/>
      <c r="D436" s="35"/>
    </row>
    <row r="437" spans="1:4" ht="24.95" customHeight="1">
      <c r="A437"/>
      <c r="B437" s="35"/>
      <c r="C437" s="35"/>
      <c r="D437" s="35"/>
    </row>
    <row r="438" spans="1:4" ht="24.95" customHeight="1">
      <c r="A438"/>
      <c r="B438" s="35"/>
      <c r="C438" s="35"/>
      <c r="D438" s="35"/>
    </row>
    <row r="439" spans="1:4" ht="24.95" customHeight="1">
      <c r="A439"/>
      <c r="B439" s="35"/>
      <c r="C439" s="35"/>
      <c r="D439" s="35"/>
    </row>
    <row r="440" spans="1:4" ht="24.95" customHeight="1">
      <c r="A440"/>
      <c r="B440" s="35"/>
      <c r="C440" s="35"/>
      <c r="D440" s="35"/>
    </row>
    <row r="441" spans="1:4" ht="24.95" customHeight="1">
      <c r="A441"/>
      <c r="B441" s="35"/>
      <c r="C441" s="35"/>
      <c r="D441" s="35"/>
    </row>
    <row r="442" spans="1:4" ht="24.95" customHeight="1">
      <c r="A442"/>
      <c r="B442" s="35"/>
      <c r="C442" s="35"/>
      <c r="D442" s="35"/>
    </row>
    <row r="443" spans="1:4" ht="24.95" customHeight="1">
      <c r="A443"/>
      <c r="B443" s="35"/>
      <c r="C443" s="35"/>
      <c r="D443" s="35"/>
    </row>
    <row r="444" spans="1:4" ht="24.95" customHeight="1">
      <c r="A444"/>
      <c r="B444" s="35"/>
      <c r="C444" s="35"/>
      <c r="D444" s="35"/>
    </row>
    <row r="445" spans="1:4" ht="24.95" customHeight="1">
      <c r="A445"/>
      <c r="B445" s="35"/>
      <c r="C445" s="35"/>
      <c r="D445" s="35"/>
    </row>
    <row r="446" spans="1:4" ht="24.95" customHeight="1">
      <c r="A446"/>
      <c r="B446" s="35"/>
      <c r="C446" s="35"/>
      <c r="D446" s="35"/>
    </row>
    <row r="447" spans="1:4" ht="24.95" customHeight="1">
      <c r="A447"/>
      <c r="B447" s="35"/>
      <c r="C447" s="35"/>
      <c r="D447" s="35"/>
    </row>
    <row r="448" spans="1:4" ht="24.95" customHeight="1">
      <c r="A448"/>
      <c r="B448" s="35"/>
      <c r="C448" s="35"/>
      <c r="D448" s="35"/>
    </row>
    <row r="449" spans="1:4" ht="24.95" customHeight="1">
      <c r="A449"/>
      <c r="B449" s="35"/>
      <c r="C449" s="35"/>
      <c r="D449" s="35"/>
    </row>
    <row r="450" spans="1:4" ht="24.95" customHeight="1">
      <c r="A450"/>
      <c r="B450" s="35"/>
      <c r="C450" s="35"/>
      <c r="D450" s="35"/>
    </row>
    <row r="451" spans="1:4" ht="24.95" customHeight="1">
      <c r="A451"/>
      <c r="B451" s="35"/>
      <c r="C451" s="35"/>
      <c r="D451" s="35"/>
    </row>
    <row r="452" spans="1:4" ht="24.95" customHeight="1">
      <c r="A452"/>
      <c r="B452" s="35"/>
      <c r="C452" s="35"/>
      <c r="D452" s="35"/>
    </row>
    <row r="453" spans="1:4" ht="24.95" customHeight="1">
      <c r="A453"/>
      <c r="B453" s="35"/>
      <c r="C453" s="35"/>
      <c r="D453" s="35"/>
    </row>
    <row r="454" spans="1:4" ht="24.95" customHeight="1">
      <c r="A454"/>
      <c r="B454" s="35"/>
      <c r="C454" s="35"/>
      <c r="D454" s="35"/>
    </row>
    <row r="455" spans="1:4" ht="24.95" customHeight="1">
      <c r="A455"/>
      <c r="B455" s="35"/>
      <c r="C455" s="35"/>
      <c r="D455" s="35"/>
    </row>
    <row r="456" spans="1:4" ht="24.95" customHeight="1">
      <c r="A456"/>
      <c r="B456" s="35"/>
      <c r="C456" s="35"/>
      <c r="D456" s="35"/>
    </row>
    <row r="457" spans="1:4" ht="24.95" customHeight="1">
      <c r="A457"/>
      <c r="B457" s="35"/>
      <c r="C457" s="35"/>
      <c r="D457" s="35"/>
    </row>
    <row r="458" spans="1:4" ht="24.95" customHeight="1">
      <c r="A458"/>
      <c r="B458" s="35"/>
      <c r="C458" s="35"/>
      <c r="D458" s="35"/>
    </row>
    <row r="459" spans="1:4" ht="24.95" customHeight="1">
      <c r="A459"/>
      <c r="B459" s="35"/>
      <c r="C459" s="35"/>
      <c r="D459" s="35"/>
    </row>
    <row r="460" spans="1:4" ht="24.95" customHeight="1">
      <c r="A460"/>
      <c r="B460" s="35"/>
      <c r="C460" s="35"/>
      <c r="D460" s="35"/>
    </row>
    <row r="461" spans="1:4" ht="24.95" customHeight="1">
      <c r="A461"/>
      <c r="B461" s="35"/>
      <c r="C461" s="35"/>
      <c r="D461" s="35"/>
    </row>
    <row r="462" spans="1:4" ht="24.95" customHeight="1">
      <c r="A462"/>
      <c r="B462" s="35"/>
      <c r="C462" s="35"/>
      <c r="D462" s="35"/>
    </row>
    <row r="463" spans="1:4" ht="24.95" customHeight="1">
      <c r="A463"/>
      <c r="B463" s="35"/>
      <c r="C463" s="35"/>
      <c r="D463" s="35"/>
    </row>
    <row r="464" spans="1:4" ht="24.95" customHeight="1">
      <c r="A464"/>
      <c r="B464" s="35"/>
      <c r="C464" s="35"/>
      <c r="D464" s="35"/>
    </row>
    <row r="465" spans="1:4" ht="24.95" customHeight="1">
      <c r="A465"/>
      <c r="B465" s="35"/>
      <c r="C465" s="35"/>
      <c r="D465" s="35"/>
    </row>
    <row r="466" spans="1:4" ht="24.95" customHeight="1">
      <c r="A466"/>
      <c r="B466" s="35"/>
      <c r="C466" s="35"/>
      <c r="D466" s="35"/>
    </row>
    <row r="467" spans="1:4" ht="24.95" customHeight="1">
      <c r="A467"/>
      <c r="B467" s="35"/>
      <c r="C467" s="35"/>
      <c r="D467" s="35"/>
    </row>
    <row r="468" spans="1:4" ht="24.95" customHeight="1">
      <c r="A468"/>
      <c r="B468" s="35"/>
      <c r="C468" s="35"/>
      <c r="D468" s="35"/>
    </row>
    <row r="469" spans="1:4" ht="24.95" customHeight="1">
      <c r="A469"/>
      <c r="B469" s="35"/>
      <c r="C469" s="35"/>
      <c r="D469" s="35"/>
    </row>
    <row r="470" spans="1:4" ht="24.95" customHeight="1">
      <c r="A470"/>
      <c r="B470" s="35"/>
      <c r="C470" s="35"/>
      <c r="D470" s="35"/>
    </row>
    <row r="471" spans="1:4" ht="24.95" customHeight="1">
      <c r="A471"/>
      <c r="B471" s="35"/>
      <c r="C471" s="35"/>
      <c r="D471" s="35"/>
    </row>
    <row r="472" spans="1:4" ht="24.95" customHeight="1">
      <c r="A472"/>
      <c r="B472" s="35"/>
      <c r="C472" s="35"/>
      <c r="D472" s="35"/>
    </row>
    <row r="473" spans="1:4" ht="24.95" customHeight="1">
      <c r="A473"/>
      <c r="B473" s="35"/>
      <c r="C473" s="35"/>
      <c r="D473" s="35"/>
    </row>
    <row r="474" spans="1:4" ht="24.95" customHeight="1">
      <c r="A474"/>
      <c r="B474" s="35"/>
      <c r="C474" s="35"/>
      <c r="D474" s="35"/>
    </row>
    <row r="475" spans="1:4" ht="24.95" customHeight="1">
      <c r="A475"/>
      <c r="B475" s="35"/>
      <c r="C475" s="35"/>
      <c r="D475" s="35"/>
    </row>
    <row r="476" spans="1:4" ht="24.95" customHeight="1">
      <c r="A476"/>
      <c r="B476" s="35"/>
      <c r="C476" s="35"/>
      <c r="D476" s="35"/>
    </row>
    <row r="477" spans="1:4" ht="24.95" customHeight="1">
      <c r="A477"/>
      <c r="B477" s="35"/>
      <c r="C477" s="35"/>
      <c r="D477" s="35"/>
    </row>
    <row r="478" spans="1:4" ht="24.95" customHeight="1">
      <c r="A478"/>
      <c r="B478" s="35"/>
      <c r="C478" s="35"/>
      <c r="D478" s="35"/>
    </row>
    <row r="479" spans="1:4" ht="24.95" customHeight="1">
      <c r="A479"/>
      <c r="B479" s="35"/>
      <c r="C479" s="35"/>
      <c r="D479" s="35"/>
    </row>
    <row r="480" spans="1:4" ht="24.95" customHeight="1">
      <c r="A480"/>
      <c r="B480" s="35"/>
      <c r="C480" s="35"/>
      <c r="D480" s="35"/>
    </row>
    <row r="481" spans="1:4" ht="24.95" customHeight="1">
      <c r="A481"/>
      <c r="B481" s="35"/>
      <c r="C481" s="35"/>
      <c r="D481" s="35"/>
    </row>
    <row r="482" spans="1:4" ht="24.95" customHeight="1">
      <c r="A482"/>
      <c r="B482" s="35"/>
      <c r="C482" s="35"/>
      <c r="D482" s="35"/>
    </row>
    <row r="483" spans="1:4" ht="24.95" customHeight="1">
      <c r="A483"/>
      <c r="B483" s="35"/>
      <c r="C483" s="35"/>
      <c r="D483" s="35"/>
    </row>
    <row r="484" spans="1:4" ht="24.95" customHeight="1">
      <c r="A484"/>
      <c r="B484" s="35"/>
      <c r="C484" s="35"/>
      <c r="D484" s="35"/>
    </row>
    <row r="485" spans="1:4" ht="24.95" customHeight="1">
      <c r="A485"/>
      <c r="B485" s="35"/>
      <c r="C485" s="35"/>
      <c r="D485" s="35"/>
    </row>
    <row r="486" spans="1:4" ht="24.95" customHeight="1">
      <c r="A486"/>
      <c r="B486" s="35"/>
      <c r="C486" s="35"/>
      <c r="D486" s="35"/>
    </row>
    <row r="487" spans="1:4" ht="24.95" customHeight="1">
      <c r="A487"/>
      <c r="B487" s="35"/>
      <c r="C487" s="35"/>
      <c r="D487" s="35"/>
    </row>
    <row r="488" spans="1:4" ht="24.95" customHeight="1">
      <c r="A488"/>
      <c r="B488" s="35"/>
      <c r="C488" s="35"/>
      <c r="D488" s="35"/>
    </row>
    <row r="489" spans="1:4" ht="24.95" customHeight="1">
      <c r="A489"/>
      <c r="B489" s="35"/>
      <c r="C489" s="35"/>
      <c r="D489" s="35"/>
    </row>
    <row r="490" spans="1:4" ht="24.95" customHeight="1">
      <c r="A490"/>
      <c r="B490" s="35"/>
      <c r="C490" s="35"/>
      <c r="D490" s="35"/>
    </row>
    <row r="491" spans="1:4" ht="24.95" customHeight="1">
      <c r="A491"/>
      <c r="B491" s="35"/>
      <c r="C491" s="35"/>
      <c r="D491" s="35"/>
    </row>
    <row r="492" spans="1:4" ht="24.95" customHeight="1">
      <c r="A492"/>
      <c r="B492" s="35"/>
      <c r="C492" s="35"/>
      <c r="D492" s="35"/>
    </row>
    <row r="493" spans="1:4" ht="24.95" customHeight="1">
      <c r="A493"/>
      <c r="B493" s="35"/>
      <c r="C493" s="35"/>
      <c r="D493" s="35"/>
    </row>
    <row r="494" spans="1:4" ht="24.95" customHeight="1">
      <c r="A494"/>
      <c r="B494" s="35"/>
      <c r="C494" s="35"/>
      <c r="D494" s="35"/>
    </row>
    <row r="495" spans="1:4" ht="24.95" customHeight="1">
      <c r="A495"/>
      <c r="B495" s="35"/>
      <c r="C495" s="35"/>
      <c r="D495" s="35"/>
    </row>
    <row r="496" spans="1:4" ht="24.95" customHeight="1">
      <c r="A496"/>
      <c r="B496" s="35"/>
      <c r="C496" s="35"/>
      <c r="D496" s="35"/>
    </row>
    <row r="497" spans="1:4" ht="24.95" customHeight="1">
      <c r="A497"/>
      <c r="B497" s="35"/>
      <c r="C497" s="35"/>
      <c r="D497" s="35"/>
    </row>
    <row r="498" spans="1:4" ht="24.95" customHeight="1">
      <c r="A498"/>
      <c r="B498" s="35"/>
      <c r="C498" s="35"/>
      <c r="D498" s="35"/>
    </row>
    <row r="499" spans="1:4" ht="24.95" customHeight="1">
      <c r="A499"/>
      <c r="B499" s="35"/>
      <c r="C499" s="35"/>
      <c r="D499" s="35"/>
    </row>
    <row r="500" spans="1:4" ht="24.95" customHeight="1">
      <c r="A500"/>
      <c r="B500" s="35"/>
      <c r="C500" s="35"/>
      <c r="D500" s="35"/>
    </row>
    <row r="501" spans="1:4" ht="24.95" customHeight="1">
      <c r="A501"/>
      <c r="B501" s="35"/>
      <c r="C501" s="35"/>
      <c r="D501" s="35"/>
    </row>
    <row r="502" spans="1:4" ht="24.95" customHeight="1">
      <c r="A502"/>
      <c r="B502" s="35"/>
      <c r="C502" s="35"/>
      <c r="D502" s="35"/>
    </row>
    <row r="503" spans="1:4" ht="24.95" customHeight="1">
      <c r="A503"/>
      <c r="B503" s="35"/>
      <c r="C503" s="35"/>
      <c r="D503" s="35"/>
    </row>
    <row r="504" spans="1:4" ht="24.95" customHeight="1">
      <c r="A504"/>
      <c r="B504" s="35"/>
      <c r="C504" s="35"/>
      <c r="D504" s="35"/>
    </row>
    <row r="505" spans="1:4" ht="24.95" customHeight="1">
      <c r="A505"/>
      <c r="B505" s="35"/>
      <c r="C505" s="35"/>
      <c r="D505" s="35"/>
    </row>
    <row r="506" spans="1:4" ht="24.95" customHeight="1">
      <c r="A506"/>
      <c r="B506" s="35"/>
      <c r="C506" s="35"/>
      <c r="D506" s="35"/>
    </row>
    <row r="507" spans="1:4" ht="24.95" customHeight="1">
      <c r="A507"/>
      <c r="B507" s="35"/>
      <c r="C507" s="35"/>
      <c r="D507" s="35"/>
    </row>
    <row r="508" spans="1:4" ht="24.95" customHeight="1">
      <c r="A508"/>
      <c r="B508" s="35"/>
      <c r="C508" s="35"/>
      <c r="D508" s="35"/>
    </row>
    <row r="509" spans="1:4" ht="24.95" customHeight="1">
      <c r="A509"/>
      <c r="B509" s="35"/>
      <c r="C509" s="35"/>
      <c r="D509" s="35"/>
    </row>
    <row r="510" spans="1:4" ht="24.95" customHeight="1">
      <c r="A510"/>
      <c r="B510" s="35"/>
      <c r="C510" s="35"/>
      <c r="D510" s="35"/>
    </row>
    <row r="511" spans="1:4" ht="24.95" customHeight="1">
      <c r="A511"/>
      <c r="B511" s="35"/>
      <c r="C511" s="35"/>
      <c r="D511" s="35"/>
    </row>
    <row r="512" spans="1:4" ht="24.95" customHeight="1">
      <c r="A512"/>
      <c r="B512" s="35"/>
      <c r="C512" s="35"/>
      <c r="D512" s="35"/>
    </row>
    <row r="513" spans="1:4" ht="24.95" customHeight="1">
      <c r="A513"/>
      <c r="B513" s="35"/>
      <c r="C513" s="35"/>
      <c r="D513" s="35"/>
    </row>
    <row r="514" spans="1:4" ht="24.95" customHeight="1">
      <c r="A514"/>
      <c r="B514" s="35"/>
      <c r="C514" s="35"/>
      <c r="D514" s="35"/>
    </row>
    <row r="515" spans="1:4" ht="24.95" customHeight="1">
      <c r="A515"/>
      <c r="B515" s="35"/>
      <c r="C515" s="35"/>
      <c r="D515" s="35"/>
    </row>
    <row r="516" spans="1:4" ht="24.95" customHeight="1">
      <c r="A516"/>
      <c r="B516" s="35"/>
      <c r="C516" s="35"/>
      <c r="D516" s="35"/>
    </row>
    <row r="517" spans="1:4" ht="24.95" customHeight="1">
      <c r="A517"/>
      <c r="B517" s="35"/>
      <c r="C517" s="35"/>
      <c r="D517" s="35"/>
    </row>
    <row r="518" spans="1:4" ht="24.95" customHeight="1">
      <c r="A518"/>
      <c r="B518" s="35"/>
      <c r="C518" s="35"/>
      <c r="D518" s="35"/>
    </row>
    <row r="519" spans="1:4" ht="24.95" customHeight="1">
      <c r="A519"/>
      <c r="B519" s="35"/>
      <c r="C519" s="35"/>
      <c r="D519" s="35"/>
    </row>
    <row r="520" spans="1:4" ht="24.95" customHeight="1">
      <c r="A520"/>
      <c r="B520" s="35"/>
      <c r="C520" s="35"/>
      <c r="D520" s="35"/>
    </row>
    <row r="521" spans="1:4" ht="24.95" customHeight="1">
      <c r="A521"/>
      <c r="B521" s="35"/>
      <c r="C521" s="35"/>
      <c r="D521" s="35"/>
    </row>
    <row r="522" spans="1:4" ht="24.95" customHeight="1">
      <c r="A522"/>
      <c r="B522" s="35"/>
      <c r="C522" s="35"/>
      <c r="D522" s="35"/>
    </row>
    <row r="523" spans="1:4" ht="24.95" customHeight="1">
      <c r="A523"/>
      <c r="B523" s="35"/>
      <c r="C523" s="35"/>
      <c r="D523" s="35"/>
    </row>
    <row r="524" spans="1:4" ht="24.95" customHeight="1">
      <c r="A524"/>
      <c r="B524" s="35"/>
      <c r="C524" s="35"/>
      <c r="D524" s="35"/>
    </row>
    <row r="525" spans="1:4" ht="24.95" customHeight="1">
      <c r="A525"/>
      <c r="B525" s="35"/>
      <c r="C525" s="35"/>
      <c r="D525" s="35"/>
    </row>
    <row r="526" spans="1:4" ht="24.95" customHeight="1">
      <c r="A526"/>
      <c r="B526" s="35"/>
      <c r="C526" s="35"/>
      <c r="D526" s="35"/>
    </row>
    <row r="527" spans="1:4" ht="24.95" customHeight="1">
      <c r="A527"/>
      <c r="B527" s="35"/>
      <c r="C527" s="35"/>
      <c r="D527" s="35"/>
    </row>
    <row r="528" spans="1:4" ht="24.95" customHeight="1">
      <c r="A528"/>
      <c r="B528" s="35"/>
      <c r="C528" s="35"/>
      <c r="D528" s="35"/>
    </row>
    <row r="529" spans="1:4" ht="24.95" customHeight="1">
      <c r="A529"/>
      <c r="B529" s="35"/>
      <c r="C529" s="35"/>
      <c r="D529" s="35"/>
    </row>
    <row r="530" spans="1:4" ht="24.95" customHeight="1">
      <c r="A530"/>
      <c r="B530" s="35"/>
      <c r="C530" s="35"/>
      <c r="D530" s="35"/>
    </row>
    <row r="531" spans="1:4" ht="24.95" customHeight="1">
      <c r="A531"/>
      <c r="B531" s="35"/>
      <c r="C531" s="35"/>
      <c r="D531" s="35"/>
    </row>
    <row r="532" spans="1:4" ht="24.95" customHeight="1">
      <c r="A532"/>
      <c r="B532" s="35"/>
      <c r="C532" s="35"/>
      <c r="D532" s="35"/>
    </row>
    <row r="533" spans="1:4" ht="24.95" customHeight="1">
      <c r="A533"/>
      <c r="B533" s="35"/>
      <c r="C533" s="35"/>
      <c r="D533" s="35"/>
    </row>
    <row r="534" spans="1:4" ht="24.95" customHeight="1">
      <c r="A534"/>
      <c r="B534" s="35"/>
      <c r="C534" s="35"/>
      <c r="D534" s="35"/>
    </row>
    <row r="535" spans="1:4" ht="24.95" customHeight="1">
      <c r="A535"/>
      <c r="B535" s="35"/>
      <c r="C535" s="35"/>
      <c r="D535" s="35"/>
    </row>
    <row r="536" spans="1:4" ht="24.95" customHeight="1">
      <c r="A536"/>
      <c r="B536" s="35"/>
      <c r="C536" s="35"/>
      <c r="D536" s="35"/>
    </row>
    <row r="537" spans="1:4" ht="24.95" customHeight="1">
      <c r="A537"/>
      <c r="B537" s="35"/>
      <c r="C537" s="35"/>
      <c r="D537" s="35"/>
    </row>
    <row r="538" spans="1:4" ht="24.95" customHeight="1">
      <c r="A538"/>
      <c r="B538" s="35"/>
      <c r="C538" s="35"/>
      <c r="D538" s="35"/>
    </row>
    <row r="539" spans="1:4" ht="24.95" customHeight="1">
      <c r="A539"/>
      <c r="B539" s="35"/>
      <c r="C539" s="35"/>
      <c r="D539" s="35"/>
    </row>
    <row r="540" spans="1:4" ht="24.95" customHeight="1">
      <c r="A540"/>
      <c r="B540" s="35"/>
      <c r="C540" s="35"/>
      <c r="D540" s="35"/>
    </row>
    <row r="541" spans="1:4" ht="24.95" customHeight="1">
      <c r="A541"/>
      <c r="B541" s="35"/>
      <c r="C541" s="35"/>
      <c r="D541" s="35"/>
    </row>
    <row r="542" spans="1:4" ht="24.95" customHeight="1">
      <c r="A542"/>
      <c r="B542" s="35"/>
      <c r="C542" s="35"/>
      <c r="D542" s="35"/>
    </row>
    <row r="543" spans="1:4" ht="24.95" customHeight="1">
      <c r="A543"/>
      <c r="B543" s="35"/>
      <c r="C543" s="35"/>
      <c r="D543" s="35"/>
    </row>
    <row r="544" spans="1:4" ht="24.95" customHeight="1">
      <c r="A544"/>
      <c r="B544" s="35"/>
      <c r="C544" s="35"/>
      <c r="D544" s="35"/>
    </row>
    <row r="545" spans="1:4" ht="24.95" customHeight="1">
      <c r="A545"/>
      <c r="B545" s="35"/>
      <c r="C545" s="35"/>
      <c r="D545" s="35"/>
    </row>
    <row r="546" spans="1:4" ht="24.95" customHeight="1">
      <c r="A546"/>
      <c r="B546" s="35"/>
      <c r="C546" s="35"/>
      <c r="D546" s="35"/>
    </row>
    <row r="547" spans="1:4" ht="24.95" customHeight="1">
      <c r="A547"/>
      <c r="B547" s="35"/>
      <c r="C547" s="35"/>
      <c r="D547" s="35"/>
    </row>
    <row r="548" spans="1:4" ht="24.95" customHeight="1">
      <c r="A548"/>
      <c r="B548" s="35"/>
      <c r="C548" s="35"/>
      <c r="D548" s="35"/>
    </row>
    <row r="549" spans="1:4" ht="24.95" customHeight="1">
      <c r="A549"/>
      <c r="B549" s="35"/>
      <c r="C549" s="35"/>
      <c r="D549" s="35"/>
    </row>
    <row r="550" spans="1:4" ht="24.95" customHeight="1">
      <c r="A550"/>
      <c r="B550" s="35"/>
      <c r="C550" s="35"/>
      <c r="D550" s="35"/>
    </row>
    <row r="551" spans="1:4" ht="24.95" customHeight="1">
      <c r="A551"/>
      <c r="B551" s="35"/>
      <c r="C551" s="35"/>
      <c r="D551" s="35"/>
    </row>
    <row r="552" spans="1:4" ht="24.95" customHeight="1">
      <c r="A552"/>
      <c r="B552" s="35"/>
      <c r="C552" s="35"/>
      <c r="D552" s="35"/>
    </row>
    <row r="553" spans="1:4" ht="24.95" customHeight="1">
      <c r="A553"/>
      <c r="B553" s="35"/>
      <c r="C553" s="35"/>
      <c r="D553" s="35"/>
    </row>
    <row r="554" spans="1:4" ht="24.95" customHeight="1">
      <c r="A554"/>
      <c r="B554" s="35"/>
      <c r="C554" s="35"/>
      <c r="D554" s="35"/>
    </row>
    <row r="555" spans="1:4" ht="24.95" customHeight="1">
      <c r="A555"/>
      <c r="B555" s="35"/>
      <c r="C555" s="35"/>
      <c r="D555" s="35"/>
    </row>
    <row r="556" spans="1:4" ht="24.95" customHeight="1">
      <c r="A556"/>
      <c r="B556" s="35"/>
      <c r="C556" s="35"/>
      <c r="D556" s="35"/>
    </row>
    <row r="557" spans="1:4" ht="24.95" customHeight="1">
      <c r="A557"/>
      <c r="B557" s="35"/>
      <c r="C557" s="35"/>
      <c r="D557" s="35"/>
    </row>
    <row r="558" spans="1:4" ht="24.95" customHeight="1">
      <c r="A558"/>
      <c r="B558" s="35"/>
      <c r="C558" s="35"/>
      <c r="D558" s="35"/>
    </row>
    <row r="559" spans="1:4" ht="24.95" customHeight="1">
      <c r="A559"/>
      <c r="B559" s="35"/>
      <c r="C559" s="35"/>
      <c r="D559" s="35"/>
    </row>
    <row r="560" spans="1:4" ht="24.95" customHeight="1">
      <c r="A560"/>
      <c r="B560" s="35"/>
      <c r="C560" s="35"/>
      <c r="D560" s="35"/>
    </row>
    <row r="561" spans="1:4" ht="24.95" customHeight="1">
      <c r="A561"/>
      <c r="B561" s="35"/>
      <c r="C561" s="35"/>
      <c r="D561" s="35"/>
    </row>
    <row r="562" spans="1:4" ht="24.95" customHeight="1">
      <c r="A562"/>
      <c r="B562" s="35"/>
      <c r="C562" s="35"/>
      <c r="D562" s="35"/>
    </row>
    <row r="563" spans="1:4" ht="24.95" customHeight="1">
      <c r="A563"/>
      <c r="B563" s="35"/>
      <c r="C563" s="35"/>
      <c r="D563" s="35"/>
    </row>
    <row r="564" spans="1:4" ht="24.95" customHeight="1">
      <c r="A564"/>
      <c r="B564" s="35"/>
      <c r="C564" s="35"/>
      <c r="D564" s="35"/>
    </row>
    <row r="565" spans="1:4" ht="24.95" customHeight="1">
      <c r="A565"/>
      <c r="B565" s="35"/>
      <c r="C565" s="35"/>
      <c r="D565" s="35"/>
    </row>
    <row r="566" spans="1:4" ht="24.95" customHeight="1">
      <c r="A566"/>
      <c r="B566" s="35"/>
      <c r="C566" s="35"/>
      <c r="D566" s="35"/>
    </row>
    <row r="567" spans="1:4" ht="24.95" customHeight="1">
      <c r="A567"/>
      <c r="B567" s="35"/>
      <c r="C567" s="35"/>
      <c r="D567" s="35"/>
    </row>
    <row r="568" spans="1:4" ht="24.95" customHeight="1">
      <c r="A568"/>
      <c r="B568" s="35"/>
      <c r="C568" s="35"/>
      <c r="D568" s="35"/>
    </row>
    <row r="569" spans="1:4" ht="24.95" customHeight="1">
      <c r="A569"/>
      <c r="B569" s="35"/>
      <c r="C569" s="35"/>
      <c r="D569" s="35"/>
    </row>
    <row r="570" spans="1:4" ht="24.95" customHeight="1">
      <c r="A570"/>
      <c r="B570" s="35"/>
      <c r="C570" s="35"/>
      <c r="D570" s="35"/>
    </row>
    <row r="571" spans="1:4" ht="24.95" customHeight="1">
      <c r="A571"/>
      <c r="B571" s="35"/>
      <c r="C571" s="35"/>
      <c r="D571" s="35"/>
    </row>
    <row r="572" spans="1:4" ht="24.95" customHeight="1">
      <c r="A572"/>
      <c r="B572" s="35"/>
      <c r="C572" s="35"/>
      <c r="D572" s="35"/>
    </row>
    <row r="573" spans="1:4" ht="24.95" customHeight="1">
      <c r="A573"/>
      <c r="B573" s="35"/>
      <c r="C573" s="35"/>
      <c r="D573" s="35"/>
    </row>
    <row r="574" spans="1:4" ht="24.95" customHeight="1">
      <c r="A574"/>
      <c r="B574" s="35"/>
      <c r="C574" s="35"/>
      <c r="D574" s="35"/>
    </row>
    <row r="575" spans="1:4" ht="24.95" customHeight="1">
      <c r="A575"/>
      <c r="B575" s="35"/>
      <c r="C575" s="35"/>
      <c r="D575" s="35"/>
    </row>
    <row r="576" spans="1:4" ht="24.95" customHeight="1">
      <c r="A576"/>
      <c r="B576" s="35"/>
      <c r="C576" s="35"/>
      <c r="D576" s="35"/>
    </row>
    <row r="577" spans="1:4" ht="24.95" customHeight="1">
      <c r="A577"/>
      <c r="B577" s="35"/>
      <c r="C577" s="35"/>
      <c r="D577" s="35"/>
    </row>
    <row r="578" spans="1:4" ht="24.95" customHeight="1">
      <c r="A578"/>
      <c r="B578" s="35"/>
      <c r="C578" s="35"/>
      <c r="D578" s="35"/>
    </row>
    <row r="579" spans="1:4" ht="24.95" customHeight="1">
      <c r="A579"/>
      <c r="B579" s="35"/>
      <c r="C579" s="35"/>
      <c r="D579" s="35"/>
    </row>
    <row r="580" spans="1:4" ht="24.95" customHeight="1">
      <c r="A580"/>
      <c r="B580" s="35"/>
      <c r="C580" s="35"/>
      <c r="D580" s="35"/>
    </row>
    <row r="581" spans="1:4" ht="24.95" customHeight="1">
      <c r="A581"/>
      <c r="B581" s="35"/>
      <c r="C581" s="35"/>
      <c r="D581" s="35"/>
    </row>
    <row r="582" spans="1:4" ht="24.95" customHeight="1">
      <c r="A582"/>
      <c r="B582" s="35"/>
      <c r="C582" s="35"/>
      <c r="D582" s="35"/>
    </row>
    <row r="583" spans="1:4" ht="24.95" customHeight="1">
      <c r="A583"/>
      <c r="B583" s="35"/>
      <c r="C583" s="35"/>
      <c r="D583" s="35"/>
    </row>
    <row r="584" spans="1:4" ht="24.95" customHeight="1">
      <c r="A584"/>
      <c r="B584" s="35"/>
      <c r="C584" s="35"/>
      <c r="D584" s="35"/>
    </row>
    <row r="585" spans="1:4" ht="24.95" customHeight="1">
      <c r="A585"/>
      <c r="B585" s="35"/>
      <c r="C585" s="35"/>
      <c r="D585" s="35"/>
    </row>
    <row r="586" spans="1:4" ht="24.95" customHeight="1">
      <c r="A586"/>
      <c r="B586" s="35"/>
      <c r="C586" s="35"/>
      <c r="D586" s="35"/>
    </row>
    <row r="587" spans="1:4" ht="24.95" customHeight="1">
      <c r="A587"/>
      <c r="B587" s="35"/>
      <c r="C587" s="35"/>
      <c r="D587" s="35"/>
    </row>
    <row r="588" spans="1:4" ht="24.95" customHeight="1">
      <c r="A588"/>
      <c r="B588" s="35"/>
      <c r="C588" s="35"/>
      <c r="D588" s="35"/>
    </row>
    <row r="589" spans="1:4" ht="24.95" customHeight="1">
      <c r="A589"/>
      <c r="B589" s="35"/>
      <c r="C589" s="35"/>
      <c r="D589" s="35"/>
    </row>
    <row r="590" spans="1:4" ht="24.95" customHeight="1">
      <c r="A590"/>
      <c r="B590" s="35"/>
      <c r="C590" s="35"/>
      <c r="D590" s="35"/>
    </row>
    <row r="591" spans="1:4" ht="24.95" customHeight="1">
      <c r="A591"/>
      <c r="B591" s="35"/>
      <c r="C591" s="35"/>
      <c r="D591" s="35"/>
    </row>
    <row r="592" spans="1:4" ht="24.95" customHeight="1">
      <c r="A592"/>
      <c r="B592" s="35"/>
      <c r="C592" s="35"/>
      <c r="D592" s="35"/>
    </row>
    <row r="593" spans="1:4" ht="24.95" customHeight="1">
      <c r="A593"/>
      <c r="B593" s="35"/>
      <c r="C593" s="35"/>
      <c r="D593" s="35"/>
    </row>
    <row r="594" spans="1:4" ht="24.95" customHeight="1">
      <c r="A594"/>
      <c r="B594" s="35"/>
      <c r="C594" s="35"/>
      <c r="D594" s="35"/>
    </row>
    <row r="595" spans="1:4" ht="24.95" customHeight="1">
      <c r="A595"/>
      <c r="B595" s="35"/>
      <c r="C595" s="35"/>
      <c r="D595" s="35"/>
    </row>
    <row r="596" spans="1:4" ht="24.95" customHeight="1">
      <c r="A596"/>
      <c r="B596" s="35"/>
      <c r="C596" s="35"/>
      <c r="D596" s="35"/>
    </row>
    <row r="597" spans="1:4" ht="24.95" customHeight="1">
      <c r="A597"/>
      <c r="B597" s="35"/>
      <c r="C597" s="35"/>
      <c r="D597" s="35"/>
    </row>
    <row r="598" spans="1:4" ht="24.95" customHeight="1">
      <c r="A598"/>
      <c r="B598" s="35"/>
      <c r="C598" s="35"/>
      <c r="D598" s="35"/>
    </row>
    <row r="599" spans="1:4" ht="24.95" customHeight="1">
      <c r="A599"/>
      <c r="B599" s="35"/>
      <c r="C599" s="35"/>
      <c r="D599" s="35"/>
    </row>
    <row r="600" spans="1:4" ht="24.95" customHeight="1">
      <c r="A600"/>
      <c r="B600" s="35"/>
      <c r="C600" s="35"/>
      <c r="D600" s="35"/>
    </row>
    <row r="601" spans="1:4" ht="24.95" customHeight="1">
      <c r="A601"/>
      <c r="B601" s="35"/>
      <c r="C601" s="35"/>
      <c r="D601" s="35"/>
    </row>
    <row r="602" spans="1:4" ht="24.95" customHeight="1">
      <c r="A602"/>
      <c r="B602" s="35"/>
      <c r="C602" s="35"/>
      <c r="D602" s="35"/>
    </row>
    <row r="603" spans="1:4" ht="24.95" customHeight="1">
      <c r="A603"/>
      <c r="B603" s="35"/>
      <c r="C603" s="35"/>
      <c r="D603" s="35"/>
    </row>
    <row r="604" spans="1:4" ht="24.95" customHeight="1">
      <c r="A604"/>
      <c r="B604" s="35"/>
      <c r="C604" s="35"/>
      <c r="D604" s="35"/>
    </row>
    <row r="605" spans="1:4" ht="24.95" customHeight="1">
      <c r="A605"/>
      <c r="B605" s="35"/>
      <c r="C605" s="35"/>
      <c r="D605" s="35"/>
    </row>
    <row r="606" spans="1:4" ht="24.95" customHeight="1">
      <c r="A606"/>
      <c r="B606" s="35"/>
      <c r="C606" s="35"/>
      <c r="D606" s="35"/>
    </row>
    <row r="607" spans="1:4" ht="24.95" customHeight="1">
      <c r="A607"/>
      <c r="B607" s="35"/>
      <c r="C607" s="35"/>
      <c r="D607" s="35"/>
    </row>
    <row r="608" spans="1:4" ht="24.95" customHeight="1">
      <c r="A608"/>
      <c r="B608" s="35"/>
      <c r="C608" s="35"/>
      <c r="D608" s="35"/>
    </row>
    <row r="609" spans="1:4" ht="24.95" customHeight="1">
      <c r="A609"/>
      <c r="B609" s="35"/>
      <c r="C609" s="35"/>
      <c r="D609" s="35"/>
    </row>
    <row r="610" spans="1:4" ht="24.95" customHeight="1">
      <c r="A610"/>
      <c r="B610" s="35"/>
      <c r="C610" s="35"/>
      <c r="D610" s="35"/>
    </row>
    <row r="611" spans="1:4" ht="24.95" customHeight="1">
      <c r="A611"/>
      <c r="B611" s="35"/>
      <c r="C611" s="35"/>
      <c r="D611" s="35"/>
    </row>
    <row r="612" spans="1:4" ht="24.95" customHeight="1">
      <c r="A612"/>
      <c r="B612" s="35"/>
      <c r="C612" s="35"/>
      <c r="D612" s="35"/>
    </row>
    <row r="613" spans="1:4" ht="24.95" customHeight="1">
      <c r="A613"/>
      <c r="B613" s="35"/>
      <c r="C613" s="35"/>
      <c r="D613" s="35"/>
    </row>
    <row r="614" spans="1:4" ht="24.95" customHeight="1">
      <c r="A614"/>
      <c r="B614" s="35"/>
      <c r="C614" s="35"/>
      <c r="D614" s="35"/>
    </row>
    <row r="615" spans="1:4" ht="24.95" customHeight="1">
      <c r="A615"/>
      <c r="B615" s="35"/>
      <c r="C615" s="35"/>
      <c r="D615" s="35"/>
    </row>
    <row r="616" spans="1:4" ht="24.95" customHeight="1">
      <c r="A616"/>
      <c r="B616" s="35"/>
      <c r="C616" s="35"/>
      <c r="D616" s="35"/>
    </row>
    <row r="617" spans="1:4" ht="24.95" customHeight="1">
      <c r="A617"/>
      <c r="B617" s="35"/>
      <c r="C617" s="35"/>
      <c r="D617" s="35"/>
    </row>
    <row r="618" spans="1:4" ht="24.95" customHeight="1">
      <c r="A618"/>
      <c r="B618" s="35"/>
      <c r="C618" s="35"/>
      <c r="D618" s="35"/>
    </row>
    <row r="619" spans="1:4" ht="24.95" customHeight="1">
      <c r="A619"/>
      <c r="B619" s="35"/>
      <c r="C619" s="35"/>
      <c r="D619" s="35"/>
    </row>
    <row r="620" spans="1:4" ht="24.95" customHeight="1">
      <c r="A620"/>
      <c r="B620" s="35"/>
      <c r="C620" s="35"/>
      <c r="D620" s="35"/>
    </row>
    <row r="621" spans="1:4" ht="24.95" customHeight="1">
      <c r="A621"/>
      <c r="B621" s="35"/>
      <c r="C621" s="35"/>
      <c r="D621" s="35"/>
    </row>
    <row r="622" spans="1:4" ht="24.95" customHeight="1">
      <c r="A622"/>
      <c r="B622" s="35"/>
      <c r="C622" s="35"/>
      <c r="D622" s="35"/>
    </row>
    <row r="623" spans="1:4" ht="24.95" customHeight="1">
      <c r="A623"/>
      <c r="B623" s="35"/>
      <c r="C623" s="35"/>
      <c r="D623" s="35"/>
    </row>
    <row r="624" spans="1:4" ht="24.95" customHeight="1">
      <c r="A624"/>
      <c r="B624" s="35"/>
      <c r="C624" s="35"/>
      <c r="D624" s="35"/>
    </row>
    <row r="625" spans="1:4" ht="24.95" customHeight="1">
      <c r="A625"/>
      <c r="B625" s="35"/>
      <c r="C625" s="35"/>
      <c r="D625" s="35"/>
    </row>
    <row r="626" spans="1:4" ht="24.95" customHeight="1">
      <c r="A626"/>
      <c r="B626" s="35"/>
      <c r="C626" s="35"/>
      <c r="D626" s="35"/>
    </row>
    <row r="627" spans="1:4" ht="24.95" customHeight="1">
      <c r="A627"/>
      <c r="B627" s="35"/>
      <c r="C627" s="35"/>
      <c r="D627" s="35"/>
    </row>
    <row r="628" spans="1:4" ht="24.95" customHeight="1">
      <c r="A628"/>
      <c r="B628" s="35"/>
      <c r="C628" s="35"/>
      <c r="D628" s="35"/>
    </row>
    <row r="629" spans="1:4" ht="24.95" customHeight="1">
      <c r="A629"/>
      <c r="B629" s="35"/>
      <c r="C629" s="35"/>
      <c r="D629" s="35"/>
    </row>
    <row r="630" spans="1:4" ht="24.95" customHeight="1">
      <c r="A630"/>
      <c r="B630" s="35"/>
      <c r="C630" s="35"/>
      <c r="D630" s="35"/>
    </row>
    <row r="631" spans="1:4" ht="24.95" customHeight="1">
      <c r="A631"/>
      <c r="B631" s="35"/>
      <c r="C631" s="35"/>
      <c r="D631" s="35"/>
    </row>
    <row r="632" spans="1:4" ht="24.95" customHeight="1">
      <c r="A632"/>
      <c r="B632" s="35"/>
      <c r="C632" s="35"/>
      <c r="D632" s="35"/>
    </row>
    <row r="633" spans="1:4" ht="24.95" customHeight="1">
      <c r="A633"/>
      <c r="B633" s="35"/>
      <c r="C633" s="35"/>
      <c r="D633" s="35"/>
    </row>
    <row r="634" spans="1:4" ht="24.95" customHeight="1">
      <c r="A634"/>
      <c r="B634" s="35"/>
      <c r="C634" s="35"/>
      <c r="D634" s="35"/>
    </row>
    <row r="635" spans="1:4" ht="24.95" customHeight="1">
      <c r="A635"/>
      <c r="B635" s="35"/>
      <c r="C635" s="35"/>
      <c r="D635" s="35"/>
    </row>
    <row r="636" spans="1:4" ht="24.95" customHeight="1">
      <c r="A636"/>
      <c r="B636" s="35"/>
      <c r="C636" s="35"/>
      <c r="D636" s="35"/>
    </row>
    <row r="637" spans="1:4" ht="24.95" customHeight="1">
      <c r="A637"/>
      <c r="B637" s="35"/>
      <c r="C637" s="35"/>
      <c r="D637" s="35"/>
    </row>
    <row r="638" spans="1:4" ht="24.95" customHeight="1">
      <c r="A638"/>
      <c r="B638" s="35"/>
      <c r="C638" s="35"/>
      <c r="D638" s="35"/>
    </row>
    <row r="639" spans="1:4" ht="24.95" customHeight="1">
      <c r="A639"/>
      <c r="B639" s="35"/>
      <c r="C639" s="35"/>
      <c r="D639" s="35"/>
    </row>
    <row r="640" spans="1:4" ht="24.95" customHeight="1">
      <c r="A640"/>
      <c r="B640" s="35"/>
      <c r="C640" s="35"/>
      <c r="D640" s="35"/>
    </row>
    <row r="641" spans="1:4" ht="24.95" customHeight="1">
      <c r="A641"/>
      <c r="B641" s="35"/>
      <c r="C641" s="35"/>
      <c r="D641" s="35"/>
    </row>
    <row r="642" spans="1:4" ht="24.95" customHeight="1">
      <c r="A642"/>
      <c r="B642" s="35"/>
      <c r="C642" s="35"/>
      <c r="D642" s="35"/>
    </row>
    <row r="643" spans="1:4" ht="24.95" customHeight="1">
      <c r="A643"/>
      <c r="B643" s="35"/>
      <c r="C643" s="35"/>
      <c r="D643" s="35"/>
    </row>
    <row r="644" spans="1:4" ht="24.95" customHeight="1">
      <c r="A644"/>
      <c r="B644" s="35"/>
      <c r="C644" s="35"/>
      <c r="D644" s="35"/>
    </row>
    <row r="645" spans="1:4" ht="24.95" customHeight="1">
      <c r="A645"/>
      <c r="B645" s="35"/>
      <c r="C645" s="35"/>
      <c r="D645" s="35"/>
    </row>
    <row r="646" spans="1:4" ht="24.95" customHeight="1">
      <c r="A646"/>
      <c r="B646" s="35"/>
      <c r="C646" s="35"/>
      <c r="D646" s="35"/>
    </row>
    <row r="647" spans="1:4" ht="24.95" customHeight="1">
      <c r="A647"/>
      <c r="B647" s="35"/>
      <c r="C647" s="35"/>
      <c r="D647" s="35"/>
    </row>
    <row r="648" spans="1:4" ht="24.95" customHeight="1">
      <c r="A648"/>
      <c r="B648" s="35"/>
      <c r="C648" s="35"/>
      <c r="D648" s="35"/>
    </row>
    <row r="649" spans="1:4" ht="24.95" customHeight="1">
      <c r="A649"/>
      <c r="B649" s="35"/>
      <c r="C649" s="35"/>
      <c r="D649" s="35"/>
    </row>
    <row r="650" spans="1:4" ht="24.95" customHeight="1">
      <c r="A650"/>
      <c r="B650" s="35"/>
      <c r="C650" s="35"/>
      <c r="D650" s="35"/>
    </row>
    <row r="651" spans="1:4" ht="24.95" customHeight="1">
      <c r="A651"/>
      <c r="B651" s="35"/>
      <c r="C651" s="35"/>
      <c r="D651" s="35"/>
    </row>
    <row r="652" spans="1:4" ht="24.95" customHeight="1">
      <c r="A652"/>
      <c r="B652" s="35"/>
      <c r="C652" s="35"/>
      <c r="D652" s="35"/>
    </row>
    <row r="653" spans="1:4" ht="24.95" customHeight="1">
      <c r="A653"/>
      <c r="B653" s="35"/>
      <c r="C653" s="35"/>
      <c r="D653" s="35"/>
    </row>
    <row r="654" spans="1:4" ht="24.95" customHeight="1">
      <c r="A654"/>
      <c r="B654" s="35"/>
      <c r="C654" s="35"/>
      <c r="D654" s="35"/>
    </row>
    <row r="655" spans="1:4" ht="24.95" customHeight="1">
      <c r="A655"/>
      <c r="B655" s="35"/>
      <c r="C655" s="35"/>
      <c r="D655" s="35"/>
    </row>
    <row r="656" spans="1:4" ht="24.95" customHeight="1">
      <c r="A656"/>
      <c r="B656" s="35"/>
      <c r="C656" s="35"/>
      <c r="D656" s="35"/>
    </row>
    <row r="657" spans="1:4" ht="24.95" customHeight="1">
      <c r="A657"/>
      <c r="B657" s="35"/>
      <c r="C657" s="35"/>
      <c r="D657" s="35"/>
    </row>
    <row r="658" spans="1:4" ht="24.95" customHeight="1">
      <c r="A658"/>
      <c r="B658" s="35"/>
      <c r="C658" s="35"/>
      <c r="D658" s="35"/>
    </row>
    <row r="659" spans="1:4" ht="24.95" customHeight="1">
      <c r="A659"/>
      <c r="B659" s="35"/>
      <c r="C659" s="35"/>
      <c r="D659" s="35"/>
    </row>
    <row r="660" spans="1:4" ht="24.95" customHeight="1">
      <c r="A660"/>
      <c r="B660" s="35"/>
      <c r="C660" s="35"/>
      <c r="D660" s="35"/>
    </row>
    <row r="661" spans="1:4" ht="24.95" customHeight="1">
      <c r="A661"/>
      <c r="B661" s="35"/>
      <c r="C661" s="35"/>
      <c r="D661" s="35"/>
    </row>
    <row r="662" spans="1:4" ht="24.95" customHeight="1">
      <c r="A662"/>
      <c r="B662" s="35"/>
      <c r="C662" s="35"/>
      <c r="D662" s="35"/>
    </row>
    <row r="663" spans="1:4" ht="24.95" customHeight="1">
      <c r="A663"/>
      <c r="B663" s="35"/>
      <c r="C663" s="35"/>
      <c r="D663" s="35"/>
    </row>
    <row r="664" spans="1:4" ht="24.95" customHeight="1">
      <c r="A664"/>
      <c r="B664" s="35"/>
      <c r="C664" s="35"/>
      <c r="D664" s="35"/>
    </row>
    <row r="665" spans="1:4" ht="24.95" customHeight="1">
      <c r="A665"/>
      <c r="B665" s="35"/>
      <c r="C665" s="35"/>
      <c r="D665" s="35"/>
    </row>
    <row r="666" spans="1:4" ht="24.95" customHeight="1">
      <c r="A666"/>
      <c r="B666" s="35"/>
      <c r="C666" s="35"/>
      <c r="D666" s="35"/>
    </row>
    <row r="667" spans="1:4" ht="24.95" customHeight="1">
      <c r="A667"/>
      <c r="B667" s="35"/>
      <c r="C667" s="35"/>
      <c r="D667" s="35"/>
    </row>
    <row r="668" spans="1:4" ht="24.95" customHeight="1">
      <c r="A668"/>
      <c r="B668" s="35"/>
      <c r="C668" s="35"/>
      <c r="D668" s="35"/>
    </row>
    <row r="669" spans="1:4" ht="24.95" customHeight="1">
      <c r="A669"/>
      <c r="B669" s="35"/>
      <c r="C669" s="35"/>
      <c r="D669" s="35"/>
    </row>
    <row r="670" spans="1:4" ht="24.95" customHeight="1">
      <c r="A670"/>
      <c r="B670" s="35"/>
      <c r="C670" s="35"/>
      <c r="D670" s="35"/>
    </row>
    <row r="671" spans="1:4" ht="24.95" customHeight="1">
      <c r="A671"/>
      <c r="B671" s="35"/>
      <c r="C671" s="35"/>
      <c r="D671" s="35"/>
    </row>
    <row r="672" spans="1:4" ht="24.95" customHeight="1">
      <c r="A672"/>
      <c r="B672" s="35"/>
      <c r="C672" s="35"/>
      <c r="D672" s="35"/>
    </row>
    <row r="673" spans="1:4" ht="24.95" customHeight="1">
      <c r="A673"/>
      <c r="B673" s="35"/>
      <c r="C673" s="35"/>
      <c r="D673" s="35"/>
    </row>
    <row r="674" spans="1:4" ht="24.95" customHeight="1">
      <c r="A674"/>
      <c r="B674" s="35"/>
      <c r="C674" s="35"/>
      <c r="D674" s="35"/>
    </row>
    <row r="675" spans="1:4" ht="24.95" customHeight="1">
      <c r="A675"/>
      <c r="B675" s="35"/>
      <c r="C675" s="35"/>
      <c r="D675" s="35"/>
    </row>
    <row r="676" spans="1:4" ht="24.95" customHeight="1">
      <c r="A676"/>
      <c r="B676" s="35"/>
      <c r="C676" s="35"/>
      <c r="D676" s="35"/>
    </row>
    <row r="677" spans="1:4" ht="24.95" customHeight="1">
      <c r="A677"/>
      <c r="B677" s="35"/>
      <c r="C677" s="35"/>
      <c r="D677" s="35"/>
    </row>
    <row r="678" spans="1:4" ht="24.95" customHeight="1">
      <c r="A678"/>
      <c r="B678" s="35"/>
      <c r="C678" s="35"/>
      <c r="D678" s="35"/>
    </row>
    <row r="679" spans="1:4" ht="24.95" customHeight="1">
      <c r="A679"/>
      <c r="B679" s="35"/>
      <c r="C679" s="35"/>
      <c r="D679" s="35"/>
    </row>
    <row r="680" spans="1:4" ht="24.95" customHeight="1">
      <c r="A680"/>
      <c r="B680" s="35"/>
      <c r="C680" s="35"/>
      <c r="D680" s="35"/>
    </row>
    <row r="681" spans="1:4" ht="24.95" customHeight="1">
      <c r="A681"/>
      <c r="B681" s="35"/>
      <c r="C681" s="35"/>
      <c r="D681" s="35"/>
    </row>
    <row r="682" spans="1:4" ht="24.95" customHeight="1">
      <c r="A682"/>
      <c r="B682" s="35"/>
      <c r="C682" s="35"/>
      <c r="D682" s="35"/>
    </row>
    <row r="683" spans="1:4" ht="24.95" customHeight="1">
      <c r="A683"/>
      <c r="B683" s="35"/>
      <c r="C683" s="35"/>
      <c r="D683" s="35"/>
    </row>
    <row r="684" spans="1:4" ht="24.95" customHeight="1">
      <c r="A684"/>
      <c r="B684" s="35"/>
      <c r="C684" s="35"/>
      <c r="D684" s="35"/>
    </row>
    <row r="685" spans="1:4" ht="24.95" customHeight="1">
      <c r="A685"/>
      <c r="B685" s="35"/>
      <c r="C685" s="35"/>
      <c r="D685" s="35"/>
    </row>
    <row r="686" spans="1:4" ht="24.95" customHeight="1">
      <c r="A686"/>
      <c r="B686" s="35"/>
      <c r="C686" s="35"/>
      <c r="D686" s="35"/>
    </row>
    <row r="687" spans="1:4" ht="24.95" customHeight="1">
      <c r="A687"/>
      <c r="B687" s="35"/>
      <c r="C687" s="35"/>
      <c r="D687" s="35"/>
    </row>
    <row r="688" spans="1:4" ht="24.95" customHeight="1">
      <c r="A688"/>
      <c r="B688" s="35"/>
      <c r="C688" s="35"/>
      <c r="D688" s="35"/>
    </row>
    <row r="689" spans="1:4" ht="24.95" customHeight="1">
      <c r="A689"/>
      <c r="B689" s="35"/>
      <c r="C689" s="35"/>
      <c r="D689" s="35"/>
    </row>
    <row r="690" spans="1:4" ht="24.95" customHeight="1">
      <c r="A690"/>
      <c r="B690" s="35"/>
      <c r="C690" s="35"/>
      <c r="D690" s="35"/>
    </row>
    <row r="691" spans="1:4" ht="24.95" customHeight="1">
      <c r="A691"/>
      <c r="B691" s="35"/>
      <c r="C691" s="35"/>
      <c r="D691" s="35"/>
    </row>
    <row r="692" spans="1:4" ht="24.95" customHeight="1">
      <c r="A692"/>
      <c r="B692" s="35"/>
      <c r="C692" s="35"/>
      <c r="D692" s="35"/>
    </row>
    <row r="693" spans="1:4" ht="24.95" customHeight="1">
      <c r="A693"/>
      <c r="B693" s="35"/>
      <c r="C693" s="35"/>
      <c r="D693" s="35"/>
    </row>
    <row r="694" spans="1:4" ht="24.95" customHeight="1">
      <c r="A694"/>
      <c r="B694" s="35"/>
      <c r="C694" s="35"/>
      <c r="D694" s="35"/>
    </row>
    <row r="695" spans="1:4" ht="24.95" customHeight="1">
      <c r="A695"/>
      <c r="B695" s="35"/>
      <c r="C695" s="35"/>
      <c r="D695" s="35"/>
    </row>
    <row r="696" spans="1:4" ht="24.95" customHeight="1">
      <c r="A696"/>
      <c r="B696" s="35"/>
      <c r="C696" s="35"/>
      <c r="D696" s="35"/>
    </row>
    <row r="697" spans="1:4" ht="24.95" customHeight="1">
      <c r="A697"/>
      <c r="B697" s="35"/>
      <c r="C697" s="35"/>
      <c r="D697" s="35"/>
    </row>
    <row r="698" spans="1:4" ht="24.95" customHeight="1">
      <c r="A698"/>
      <c r="B698" s="35"/>
      <c r="C698" s="35"/>
      <c r="D698" s="35"/>
    </row>
    <row r="699" spans="1:4" ht="24.95" customHeight="1">
      <c r="A699"/>
      <c r="B699" s="35"/>
      <c r="C699" s="35"/>
      <c r="D699" s="35"/>
    </row>
    <row r="700" spans="1:4" ht="24.95" customHeight="1">
      <c r="A700"/>
      <c r="B700" s="35"/>
      <c r="C700" s="35"/>
      <c r="D700" s="35"/>
    </row>
    <row r="701" spans="1:4" ht="24.95" customHeight="1">
      <c r="A701"/>
      <c r="B701" s="35"/>
      <c r="C701" s="35"/>
      <c r="D701" s="35"/>
    </row>
    <row r="702" spans="1:4" ht="24.95" customHeight="1">
      <c r="A702"/>
      <c r="B702" s="35"/>
      <c r="C702" s="35"/>
      <c r="D702" s="35"/>
    </row>
    <row r="703" spans="1:4" ht="24.95" customHeight="1">
      <c r="A703"/>
      <c r="B703" s="35"/>
      <c r="C703" s="35"/>
      <c r="D703" s="35"/>
    </row>
    <row r="704" spans="1:4" ht="24.95" customHeight="1">
      <c r="A704"/>
      <c r="B704" s="35"/>
      <c r="C704" s="35"/>
      <c r="D704" s="35"/>
    </row>
    <row r="705" spans="1:4" ht="24.95" customHeight="1">
      <c r="A705"/>
      <c r="B705" s="35"/>
      <c r="C705" s="35"/>
      <c r="D705" s="35"/>
    </row>
    <row r="706" spans="1:4" ht="24.95" customHeight="1">
      <c r="A706"/>
      <c r="B706" s="35"/>
      <c r="C706" s="35"/>
      <c r="D706" s="35"/>
    </row>
    <row r="707" spans="1:4" ht="24.95" customHeight="1">
      <c r="A707"/>
      <c r="B707" s="35"/>
      <c r="C707" s="35"/>
      <c r="D707" s="35"/>
    </row>
    <row r="708" spans="1:4" ht="24.95" customHeight="1">
      <c r="A708"/>
      <c r="B708" s="35"/>
      <c r="C708" s="35"/>
      <c r="D708" s="35"/>
    </row>
    <row r="709" spans="1:4" ht="24.95" customHeight="1">
      <c r="A709"/>
      <c r="B709" s="35"/>
      <c r="C709" s="35"/>
      <c r="D709" s="35"/>
    </row>
    <row r="710" spans="1:4" ht="24.95" customHeight="1">
      <c r="A710"/>
      <c r="B710" s="35"/>
      <c r="C710" s="35"/>
      <c r="D710" s="35"/>
    </row>
    <row r="711" spans="1:4" ht="24.95" customHeight="1">
      <c r="A711"/>
      <c r="B711" s="35"/>
      <c r="C711" s="35"/>
      <c r="D711" s="35"/>
    </row>
    <row r="712" spans="1:4" ht="24.95" customHeight="1">
      <c r="A712"/>
      <c r="B712" s="35"/>
      <c r="C712" s="35"/>
      <c r="D712" s="35"/>
    </row>
    <row r="713" spans="1:4" ht="24.95" customHeight="1">
      <c r="A713"/>
      <c r="B713" s="35"/>
      <c r="C713" s="35"/>
      <c r="D713" s="35"/>
    </row>
    <row r="714" spans="1:4" ht="24.95" customHeight="1">
      <c r="A714"/>
      <c r="B714" s="35"/>
      <c r="C714" s="35"/>
      <c r="D714" s="35"/>
    </row>
    <row r="715" spans="1:4" ht="24.95" customHeight="1">
      <c r="A715"/>
      <c r="B715" s="35"/>
      <c r="C715" s="35"/>
      <c r="D715" s="35"/>
    </row>
    <row r="716" spans="1:4" ht="24.95" customHeight="1">
      <c r="A716"/>
      <c r="B716" s="35"/>
      <c r="C716" s="35"/>
      <c r="D716" s="35"/>
    </row>
    <row r="717" spans="1:4" ht="24.95" customHeight="1">
      <c r="A717"/>
      <c r="B717" s="35"/>
      <c r="C717" s="35"/>
      <c r="D717" s="35"/>
    </row>
    <row r="718" spans="1:4" ht="24.95" customHeight="1">
      <c r="A718"/>
      <c r="B718" s="35"/>
      <c r="C718" s="35"/>
      <c r="D718" s="35"/>
    </row>
    <row r="719" spans="1:4" ht="24.95" customHeight="1">
      <c r="A719"/>
      <c r="B719" s="35"/>
      <c r="C719" s="35"/>
      <c r="D719" s="35"/>
    </row>
    <row r="720" spans="1:4" ht="24.95" customHeight="1">
      <c r="A720"/>
      <c r="B720" s="35"/>
      <c r="C720" s="35"/>
      <c r="D720" s="35"/>
    </row>
    <row r="721" spans="1:4" ht="24.95" customHeight="1">
      <c r="A721"/>
      <c r="B721" s="35"/>
      <c r="C721" s="35"/>
      <c r="D721" s="35"/>
    </row>
    <row r="722" spans="1:4" ht="24.95" customHeight="1">
      <c r="A722"/>
      <c r="B722" s="35"/>
      <c r="C722" s="35"/>
      <c r="D722" s="35"/>
    </row>
    <row r="723" spans="1:4" ht="24.95" customHeight="1">
      <c r="A723"/>
      <c r="B723" s="35"/>
      <c r="C723" s="35"/>
      <c r="D723" s="35"/>
    </row>
    <row r="724" spans="1:4" ht="24.95" customHeight="1">
      <c r="A724"/>
      <c r="B724" s="35"/>
      <c r="C724" s="35"/>
      <c r="D724" s="35"/>
    </row>
    <row r="725" spans="1:4" ht="24.95" customHeight="1">
      <c r="A725"/>
      <c r="B725" s="35"/>
      <c r="C725" s="35"/>
      <c r="D725" s="35"/>
    </row>
    <row r="726" spans="1:4" ht="24.95" customHeight="1">
      <c r="A726"/>
      <c r="B726" s="35"/>
      <c r="C726" s="35"/>
      <c r="D726" s="35"/>
    </row>
    <row r="727" spans="1:4" ht="24.95" customHeight="1">
      <c r="A727"/>
      <c r="B727" s="35"/>
      <c r="C727" s="35"/>
      <c r="D727" s="35"/>
    </row>
    <row r="728" spans="1:4" ht="24.95" customHeight="1">
      <c r="A728"/>
      <c r="B728" s="35"/>
      <c r="C728" s="35"/>
      <c r="D728" s="35"/>
    </row>
    <row r="729" spans="1:4" ht="24.95" customHeight="1">
      <c r="A729"/>
      <c r="B729" s="35"/>
      <c r="C729" s="35"/>
      <c r="D729" s="35"/>
    </row>
    <row r="730" spans="1:4" ht="24.95" customHeight="1">
      <c r="A730"/>
      <c r="B730" s="35"/>
      <c r="C730" s="35"/>
      <c r="D730" s="35"/>
    </row>
    <row r="731" spans="1:4" ht="24.95" customHeight="1">
      <c r="A731"/>
      <c r="B731" s="35"/>
      <c r="C731" s="35"/>
      <c r="D731" s="35"/>
    </row>
    <row r="732" spans="1:4" ht="24.95" customHeight="1">
      <c r="A732"/>
      <c r="B732" s="35"/>
      <c r="C732" s="35"/>
      <c r="D732" s="35"/>
    </row>
    <row r="733" spans="1:4" ht="24.95" customHeight="1">
      <c r="A733"/>
      <c r="B733" s="35"/>
      <c r="C733" s="35"/>
      <c r="D733" s="35"/>
    </row>
    <row r="734" spans="1:4" ht="24.95" customHeight="1">
      <c r="A734"/>
      <c r="B734" s="35"/>
      <c r="C734" s="35"/>
      <c r="D734" s="35"/>
    </row>
    <row r="735" spans="1:4" ht="24.95" customHeight="1">
      <c r="A735"/>
      <c r="B735" s="35"/>
      <c r="C735" s="35"/>
      <c r="D735" s="35"/>
    </row>
    <row r="736" spans="1:4" ht="24.95" customHeight="1">
      <c r="A736"/>
      <c r="B736" s="35"/>
      <c r="C736" s="35"/>
      <c r="D736" s="35"/>
    </row>
    <row r="737" spans="1:4" ht="24.95" customHeight="1">
      <c r="A737"/>
      <c r="B737" s="35"/>
      <c r="C737" s="35"/>
      <c r="D737" s="35"/>
    </row>
    <row r="738" spans="1:4" ht="24.95" customHeight="1">
      <c r="A738"/>
      <c r="B738" s="35"/>
      <c r="C738" s="35"/>
      <c r="D738" s="35"/>
    </row>
    <row r="739" spans="1:4" ht="24.95" customHeight="1">
      <c r="A739"/>
      <c r="B739" s="35"/>
      <c r="C739" s="35"/>
      <c r="D739" s="35"/>
    </row>
    <row r="740" spans="1:4" ht="24.95" customHeight="1">
      <c r="A740"/>
      <c r="B740" s="35"/>
      <c r="C740" s="35"/>
      <c r="D740" s="35"/>
    </row>
    <row r="741" spans="1:4" ht="24.95" customHeight="1">
      <c r="A741"/>
      <c r="B741" s="35"/>
      <c r="C741" s="35"/>
      <c r="D741" s="35"/>
    </row>
    <row r="742" spans="1:4" ht="24.95" customHeight="1">
      <c r="A742"/>
      <c r="B742" s="35"/>
      <c r="C742" s="35"/>
      <c r="D742" s="35"/>
    </row>
    <row r="743" spans="1:4" ht="24.95" customHeight="1">
      <c r="A743"/>
      <c r="B743" s="35"/>
      <c r="C743" s="35"/>
      <c r="D743" s="35"/>
    </row>
    <row r="744" spans="1:4" ht="24.95" customHeight="1">
      <c r="A744"/>
      <c r="B744" s="35"/>
      <c r="C744" s="35"/>
      <c r="D744" s="35"/>
    </row>
    <row r="745" spans="1:4" ht="24.95" customHeight="1">
      <c r="A745"/>
      <c r="B745" s="35"/>
      <c r="C745" s="35"/>
      <c r="D745" s="35"/>
    </row>
    <row r="746" spans="1:4" ht="24.95" customHeight="1">
      <c r="A746"/>
      <c r="B746" s="35"/>
      <c r="C746" s="35"/>
      <c r="D746" s="35"/>
    </row>
    <row r="747" spans="1:4" ht="24.95" customHeight="1">
      <c r="A747"/>
      <c r="B747" s="35"/>
      <c r="C747" s="35"/>
      <c r="D747" s="35"/>
    </row>
    <row r="748" spans="1:4" ht="24.95" customHeight="1">
      <c r="A748"/>
      <c r="B748" s="35"/>
      <c r="C748" s="35"/>
      <c r="D748" s="35"/>
    </row>
    <row r="749" spans="1:4" ht="24.95" customHeight="1">
      <c r="A749"/>
      <c r="B749" s="35"/>
      <c r="C749" s="35"/>
      <c r="D749" s="35"/>
    </row>
    <row r="750" spans="1:4" ht="24.95" customHeight="1">
      <c r="A750"/>
      <c r="B750" s="35"/>
      <c r="C750" s="35"/>
      <c r="D750" s="35"/>
    </row>
    <row r="751" spans="1:4" ht="24.95" customHeight="1">
      <c r="A751"/>
      <c r="B751" s="35"/>
      <c r="C751" s="35"/>
      <c r="D751" s="35"/>
    </row>
    <row r="752" spans="1:4" ht="24.95" customHeight="1">
      <c r="A752"/>
      <c r="B752" s="35"/>
      <c r="C752" s="35"/>
      <c r="D752" s="35"/>
    </row>
    <row r="753" spans="1:4" ht="24.95" customHeight="1">
      <c r="A753"/>
      <c r="B753" s="35"/>
      <c r="C753" s="35"/>
      <c r="D753" s="35"/>
    </row>
    <row r="754" spans="1:4" ht="24.95" customHeight="1">
      <c r="A754"/>
      <c r="B754" s="35"/>
      <c r="C754" s="35"/>
      <c r="D754" s="35"/>
    </row>
    <row r="755" spans="1:4" ht="24.95" customHeight="1">
      <c r="A755"/>
      <c r="B755" s="35"/>
      <c r="C755" s="35"/>
      <c r="D755" s="35"/>
    </row>
    <row r="756" spans="1:4" ht="24.95" customHeight="1">
      <c r="A756"/>
      <c r="B756" s="35"/>
      <c r="C756" s="35"/>
      <c r="D756" s="35"/>
    </row>
    <row r="757" spans="1:4" ht="24.95" customHeight="1">
      <c r="A757"/>
      <c r="B757" s="35"/>
      <c r="C757" s="35"/>
      <c r="D757" s="35"/>
    </row>
    <row r="758" spans="1:4" ht="24.95" customHeight="1">
      <c r="A758"/>
      <c r="B758" s="35"/>
      <c r="C758" s="35"/>
      <c r="D758" s="35"/>
    </row>
    <row r="759" spans="1:4" ht="24.95" customHeight="1">
      <c r="A759"/>
      <c r="B759" s="35"/>
      <c r="C759" s="35"/>
      <c r="D759" s="35"/>
    </row>
    <row r="760" spans="1:4" ht="24.95" customHeight="1">
      <c r="A760"/>
      <c r="B760" s="35"/>
      <c r="C760" s="35"/>
      <c r="D760" s="35"/>
    </row>
    <row r="761" spans="1:4" ht="24.95" customHeight="1">
      <c r="A761"/>
      <c r="B761" s="35"/>
      <c r="C761" s="35"/>
      <c r="D761" s="35"/>
    </row>
    <row r="762" spans="1:4" ht="24.95" customHeight="1">
      <c r="A762"/>
      <c r="B762" s="35"/>
      <c r="C762" s="35"/>
      <c r="D762" s="35"/>
    </row>
    <row r="763" spans="1:4" ht="24.95" customHeight="1">
      <c r="A763"/>
      <c r="B763" s="35"/>
      <c r="C763" s="35"/>
      <c r="D763" s="35"/>
    </row>
    <row r="764" spans="1:4" ht="24.95" customHeight="1">
      <c r="A764"/>
      <c r="B764" s="35"/>
      <c r="C764" s="35"/>
      <c r="D764" s="35"/>
    </row>
    <row r="765" spans="1:4" ht="24.95" customHeight="1">
      <c r="A765"/>
      <c r="B765" s="35"/>
      <c r="C765" s="35"/>
      <c r="D765" s="35"/>
    </row>
    <row r="766" spans="1:4" ht="24.95" customHeight="1">
      <c r="A766"/>
      <c r="B766" s="35"/>
      <c r="C766" s="35"/>
      <c r="D766" s="35"/>
    </row>
    <row r="767" spans="1:4" ht="24.95" customHeight="1">
      <c r="A767"/>
      <c r="B767" s="35"/>
      <c r="C767" s="35"/>
      <c r="D767" s="35"/>
    </row>
    <row r="768" spans="1:4" ht="24.95" customHeight="1">
      <c r="A768"/>
      <c r="B768" s="35"/>
      <c r="C768" s="35"/>
      <c r="D768" s="35"/>
    </row>
    <row r="769" spans="1:4" ht="24.95" customHeight="1">
      <c r="A769"/>
      <c r="B769" s="35"/>
      <c r="C769" s="35"/>
      <c r="D769" s="35"/>
    </row>
    <row r="770" spans="1:4" ht="24.95" customHeight="1">
      <c r="A770"/>
      <c r="B770" s="35"/>
      <c r="C770" s="35"/>
      <c r="D770" s="35"/>
    </row>
    <row r="771" spans="1:4" ht="24.95" customHeight="1">
      <c r="A771"/>
      <c r="B771" s="35"/>
      <c r="C771" s="35"/>
      <c r="D771" s="35"/>
    </row>
    <row r="772" spans="1:4" ht="24.95" customHeight="1">
      <c r="A772"/>
      <c r="B772" s="35"/>
      <c r="C772" s="35"/>
      <c r="D772" s="35"/>
    </row>
    <row r="773" spans="1:4" ht="24.95" customHeight="1">
      <c r="A773"/>
      <c r="B773" s="35"/>
      <c r="C773" s="35"/>
      <c r="D773" s="35"/>
    </row>
    <row r="774" spans="1:4" ht="24.95" customHeight="1">
      <c r="A774"/>
      <c r="B774" s="35"/>
      <c r="C774" s="35"/>
      <c r="D774" s="35"/>
    </row>
    <row r="775" spans="1:4" ht="24.95" customHeight="1">
      <c r="A775"/>
      <c r="B775" s="35"/>
      <c r="C775" s="35"/>
      <c r="D775" s="35"/>
    </row>
    <row r="776" spans="1:4" ht="24.95" customHeight="1">
      <c r="A776"/>
      <c r="B776" s="35"/>
      <c r="C776" s="35"/>
      <c r="D776" s="35"/>
    </row>
    <row r="777" spans="1:4" ht="24.95" customHeight="1">
      <c r="A777"/>
      <c r="B777" s="35"/>
      <c r="C777" s="35"/>
      <c r="D777" s="35"/>
    </row>
    <row r="778" spans="1:4" ht="24.95" customHeight="1">
      <c r="A778"/>
      <c r="B778" s="35"/>
      <c r="C778" s="35"/>
      <c r="D778" s="35"/>
    </row>
    <row r="779" spans="1:4" ht="24.95" customHeight="1">
      <c r="A779"/>
      <c r="B779" s="35"/>
      <c r="C779" s="35"/>
      <c r="D779" s="35"/>
    </row>
    <row r="780" spans="1:4" ht="24.95" customHeight="1">
      <c r="A780"/>
      <c r="B780" s="35"/>
      <c r="C780" s="35"/>
      <c r="D780" s="35"/>
    </row>
    <row r="781" spans="1:4" ht="24.95" customHeight="1">
      <c r="A781"/>
      <c r="B781" s="35"/>
      <c r="C781" s="35"/>
      <c r="D781" s="35"/>
    </row>
    <row r="782" spans="1:4" ht="24.95" customHeight="1">
      <c r="A782"/>
      <c r="B782" s="35"/>
      <c r="C782" s="35"/>
      <c r="D782" s="35"/>
    </row>
    <row r="783" spans="1:4" ht="24.95" customHeight="1">
      <c r="A783"/>
      <c r="B783" s="35"/>
      <c r="C783" s="35"/>
      <c r="D783" s="35"/>
    </row>
    <row r="784" spans="1:4" ht="24.95" customHeight="1">
      <c r="A784"/>
      <c r="B784" s="35"/>
      <c r="C784" s="35"/>
      <c r="D784" s="35"/>
    </row>
    <row r="785" spans="1:4" ht="24.95" customHeight="1">
      <c r="A785"/>
      <c r="B785" s="35"/>
      <c r="C785" s="35"/>
      <c r="D785" s="35"/>
    </row>
    <row r="786" spans="1:4" ht="24.95" customHeight="1">
      <c r="A786"/>
      <c r="B786" s="35"/>
      <c r="C786" s="35"/>
      <c r="D786" s="35"/>
    </row>
    <row r="787" spans="1:4" ht="24.95" customHeight="1">
      <c r="A787"/>
      <c r="B787" s="35"/>
      <c r="C787" s="35"/>
      <c r="D787" s="35"/>
    </row>
    <row r="788" spans="1:4" ht="24.95" customHeight="1">
      <c r="A788"/>
      <c r="B788" s="35"/>
      <c r="C788" s="35"/>
      <c r="D788" s="35"/>
    </row>
    <row r="789" spans="1:4" ht="24.95" customHeight="1">
      <c r="A789"/>
      <c r="B789" s="35"/>
      <c r="C789" s="35"/>
      <c r="D789" s="35"/>
    </row>
    <row r="790" spans="1:4" ht="24.95" customHeight="1">
      <c r="A790"/>
      <c r="B790" s="35"/>
      <c r="C790" s="35"/>
      <c r="D790" s="35"/>
    </row>
    <row r="791" spans="1:4" ht="24.95" customHeight="1">
      <c r="A791"/>
      <c r="B791" s="35"/>
      <c r="C791" s="35"/>
      <c r="D791" s="35"/>
    </row>
    <row r="792" spans="1:4" ht="24.95" customHeight="1">
      <c r="A792"/>
      <c r="B792" s="35"/>
      <c r="C792" s="35"/>
      <c r="D792" s="35"/>
    </row>
    <row r="793" spans="1:4" ht="24.95" customHeight="1">
      <c r="A793"/>
      <c r="B793" s="35"/>
      <c r="C793" s="35"/>
      <c r="D793" s="35"/>
    </row>
    <row r="794" spans="1:4" ht="24.95" customHeight="1">
      <c r="A794"/>
      <c r="B794" s="35"/>
      <c r="C794" s="35"/>
      <c r="D794" s="35"/>
    </row>
    <row r="795" spans="1:4" ht="24.95" customHeight="1">
      <c r="A795"/>
      <c r="B795" s="35"/>
      <c r="C795" s="35"/>
      <c r="D795" s="35"/>
    </row>
    <row r="796" spans="1:4" ht="24.95" customHeight="1">
      <c r="A796"/>
      <c r="B796" s="35"/>
      <c r="C796" s="35"/>
      <c r="D796" s="35"/>
    </row>
    <row r="797" spans="1:4" ht="24.95" customHeight="1">
      <c r="A797"/>
      <c r="B797" s="35"/>
      <c r="C797" s="35"/>
      <c r="D797" s="35"/>
    </row>
    <row r="798" spans="1:4" ht="24.95" customHeight="1">
      <c r="A798"/>
      <c r="B798" s="35"/>
      <c r="C798" s="35"/>
      <c r="D798" s="35"/>
    </row>
    <row r="799" spans="1:4" ht="24.95" customHeight="1">
      <c r="A799"/>
      <c r="B799" s="35"/>
      <c r="C799" s="35"/>
      <c r="D799" s="35"/>
    </row>
    <row r="800" spans="1:4" ht="24.95" customHeight="1">
      <c r="A800"/>
      <c r="B800" s="35"/>
      <c r="C800" s="35"/>
      <c r="D800" s="35"/>
    </row>
    <row r="801" spans="1:4" ht="24.95" customHeight="1">
      <c r="A801"/>
      <c r="B801" s="35"/>
      <c r="C801" s="35"/>
      <c r="D801" s="35"/>
    </row>
    <row r="802" spans="1:4" ht="24.95" customHeight="1">
      <c r="A802"/>
      <c r="B802" s="35"/>
      <c r="C802" s="35"/>
      <c r="D802" s="35"/>
    </row>
    <row r="803" spans="1:4" ht="24.95" customHeight="1">
      <c r="A803"/>
      <c r="B803" s="35"/>
      <c r="C803" s="35"/>
      <c r="D803" s="35"/>
    </row>
    <row r="804" spans="1:4" ht="24.95" customHeight="1">
      <c r="A804"/>
      <c r="B804" s="35"/>
      <c r="C804" s="35"/>
      <c r="D804" s="35"/>
    </row>
    <row r="805" spans="1:4" ht="24.95" customHeight="1">
      <c r="A805"/>
      <c r="B805" s="35"/>
      <c r="C805" s="35"/>
      <c r="D805" s="35"/>
    </row>
    <row r="806" spans="1:4" ht="24.95" customHeight="1">
      <c r="A806"/>
      <c r="B806" s="35"/>
      <c r="C806" s="35"/>
      <c r="D806" s="35"/>
    </row>
    <row r="807" spans="1:4" ht="24.95" customHeight="1">
      <c r="A807"/>
      <c r="B807" s="35"/>
      <c r="C807" s="35"/>
      <c r="D807" s="35"/>
    </row>
    <row r="808" spans="1:4" ht="24.95" customHeight="1">
      <c r="A808"/>
      <c r="B808" s="35"/>
      <c r="C808" s="35"/>
      <c r="D808" s="35"/>
    </row>
    <row r="809" spans="1:4" ht="24.95" customHeight="1">
      <c r="A809"/>
      <c r="B809" s="35"/>
      <c r="C809" s="35"/>
      <c r="D809" s="35"/>
    </row>
    <row r="810" spans="1:4" ht="24.95" customHeight="1">
      <c r="A810"/>
      <c r="B810" s="35"/>
      <c r="C810" s="35"/>
      <c r="D810" s="35"/>
    </row>
    <row r="811" spans="1:4" ht="24.95" customHeight="1">
      <c r="A811"/>
      <c r="B811" s="35"/>
      <c r="C811" s="35"/>
      <c r="D811" s="35"/>
    </row>
    <row r="812" spans="1:4" ht="24.95" customHeight="1">
      <c r="A812"/>
      <c r="B812" s="35"/>
      <c r="C812" s="35"/>
      <c r="D812" s="35"/>
    </row>
    <row r="813" spans="1:4" ht="24.95" customHeight="1">
      <c r="A813"/>
      <c r="B813" s="35"/>
      <c r="C813" s="35"/>
      <c r="D813" s="35"/>
    </row>
    <row r="814" spans="1:4" ht="24.95" customHeight="1">
      <c r="A814"/>
      <c r="B814" s="35"/>
      <c r="C814" s="35"/>
      <c r="D814" s="35"/>
    </row>
    <row r="815" spans="1:4" ht="24.95" customHeight="1">
      <c r="A815"/>
      <c r="B815" s="35"/>
      <c r="C815" s="35"/>
      <c r="D815" s="35"/>
    </row>
    <row r="816" spans="1:4" ht="24.95" customHeight="1">
      <c r="A816"/>
      <c r="B816" s="35"/>
      <c r="C816" s="35"/>
      <c r="D816" s="35"/>
    </row>
    <row r="817" spans="1:4" ht="24.95" customHeight="1">
      <c r="A817"/>
      <c r="B817" s="35"/>
      <c r="C817" s="35"/>
      <c r="D817" s="35"/>
    </row>
    <row r="818" spans="1:4" ht="24.95" customHeight="1">
      <c r="A818"/>
      <c r="B818" s="35"/>
      <c r="C818" s="35"/>
      <c r="D818" s="35"/>
    </row>
    <row r="819" spans="1:4" ht="24.95" customHeight="1">
      <c r="A819"/>
      <c r="B819" s="35"/>
      <c r="C819" s="35"/>
      <c r="D819" s="35"/>
    </row>
    <row r="820" spans="1:4" ht="24.95" customHeight="1">
      <c r="A820"/>
      <c r="B820" s="35"/>
      <c r="C820" s="35"/>
      <c r="D820" s="35"/>
    </row>
    <row r="821" spans="1:4" ht="24.95" customHeight="1">
      <c r="A821"/>
      <c r="B821" s="35"/>
      <c r="C821" s="35"/>
      <c r="D821" s="35"/>
    </row>
    <row r="822" spans="1:4" ht="24.95" customHeight="1">
      <c r="A822"/>
      <c r="B822" s="35"/>
      <c r="C822" s="35"/>
      <c r="D822" s="35"/>
    </row>
    <row r="823" spans="1:4" ht="24.95" customHeight="1">
      <c r="A823"/>
      <c r="B823" s="35"/>
      <c r="C823" s="35"/>
      <c r="D823" s="35"/>
    </row>
    <row r="824" spans="1:4" ht="24.95" customHeight="1">
      <c r="A824"/>
      <c r="B824" s="35"/>
      <c r="C824" s="35"/>
      <c r="D824" s="35"/>
    </row>
    <row r="825" spans="1:4" ht="24.95" customHeight="1">
      <c r="A825"/>
      <c r="B825" s="35"/>
      <c r="C825" s="35"/>
      <c r="D825" s="35"/>
    </row>
    <row r="826" spans="1:4" ht="24.95" customHeight="1">
      <c r="A826"/>
      <c r="B826" s="35"/>
      <c r="C826" s="35"/>
      <c r="D826" s="35"/>
    </row>
    <row r="827" spans="1:4" ht="24.95" customHeight="1">
      <c r="A827"/>
      <c r="B827" s="35"/>
      <c r="C827" s="35"/>
      <c r="D827" s="35"/>
    </row>
    <row r="828" spans="1:4" ht="24.95" customHeight="1">
      <c r="A828"/>
      <c r="B828" s="35"/>
      <c r="C828" s="35"/>
      <c r="D828" s="35"/>
    </row>
    <row r="829" spans="1:4" ht="24.95" customHeight="1">
      <c r="A829"/>
      <c r="B829" s="35"/>
      <c r="C829" s="35"/>
      <c r="D829" s="35"/>
    </row>
    <row r="830" spans="1:4" ht="24.95" customHeight="1">
      <c r="A830"/>
      <c r="B830" s="35"/>
      <c r="C830" s="35"/>
      <c r="D830" s="35"/>
    </row>
    <row r="831" spans="1:4" ht="24.95" customHeight="1">
      <c r="A831"/>
      <c r="B831" s="35"/>
      <c r="C831" s="35"/>
      <c r="D831" s="35"/>
    </row>
    <row r="832" spans="1:4" ht="24.95" customHeight="1">
      <c r="A832"/>
      <c r="B832" s="35"/>
      <c r="C832" s="35"/>
      <c r="D832" s="35"/>
    </row>
    <row r="833" spans="1:4" ht="24.95" customHeight="1">
      <c r="A833"/>
      <c r="B833" s="35"/>
      <c r="C833" s="35"/>
      <c r="D833" s="35"/>
    </row>
    <row r="834" spans="1:4" ht="24.95" customHeight="1">
      <c r="A834"/>
      <c r="B834" s="35"/>
      <c r="C834" s="35"/>
      <c r="D834" s="35"/>
    </row>
    <row r="835" spans="1:4" ht="24.95" customHeight="1">
      <c r="A835"/>
      <c r="B835" s="35"/>
      <c r="C835" s="35"/>
      <c r="D835" s="35"/>
    </row>
    <row r="836" spans="1:4" ht="24.95" customHeight="1">
      <c r="A836"/>
      <c r="B836" s="35"/>
      <c r="C836" s="35"/>
      <c r="D836" s="35"/>
    </row>
    <row r="837" spans="1:4" ht="24.95" customHeight="1">
      <c r="A837"/>
      <c r="B837" s="35"/>
      <c r="C837" s="35"/>
      <c r="D837" s="35"/>
    </row>
    <row r="838" spans="1:4" ht="24.95" customHeight="1">
      <c r="A838"/>
      <c r="B838" s="35"/>
      <c r="C838" s="35"/>
      <c r="D838" s="35"/>
    </row>
    <row r="839" spans="1:4" ht="24.95" customHeight="1">
      <c r="A839"/>
      <c r="B839" s="35"/>
      <c r="C839" s="35"/>
      <c r="D839" s="35"/>
    </row>
    <row r="840" spans="1:4" ht="24.95" customHeight="1">
      <c r="A840"/>
      <c r="B840" s="35"/>
      <c r="C840" s="35"/>
      <c r="D840" s="35"/>
    </row>
    <row r="841" spans="1:4" ht="24.95" customHeight="1">
      <c r="A841"/>
      <c r="B841" s="35"/>
      <c r="C841" s="35"/>
      <c r="D841" s="35"/>
    </row>
    <row r="842" spans="1:4" ht="24.95" customHeight="1">
      <c r="A842"/>
      <c r="B842" s="35"/>
      <c r="C842" s="35"/>
      <c r="D842" s="35"/>
    </row>
    <row r="843" spans="1:4" ht="24.95" customHeight="1">
      <c r="A843"/>
      <c r="B843" s="35"/>
      <c r="C843" s="35"/>
      <c r="D843" s="35"/>
    </row>
    <row r="844" spans="1:4" ht="24.95" customHeight="1">
      <c r="A844"/>
      <c r="B844" s="35"/>
      <c r="C844" s="35"/>
      <c r="D844" s="35"/>
    </row>
    <row r="845" spans="1:4" ht="24.95" customHeight="1">
      <c r="A845"/>
      <c r="B845" s="35"/>
      <c r="C845" s="35"/>
      <c r="D845" s="35"/>
    </row>
    <row r="846" spans="1:4" ht="24.95" customHeight="1">
      <c r="A846"/>
      <c r="B846" s="35"/>
      <c r="C846" s="35"/>
      <c r="D846" s="35"/>
    </row>
    <row r="847" spans="1:4" ht="24.95" customHeight="1">
      <c r="A847"/>
      <c r="B847" s="35"/>
      <c r="C847" s="35"/>
      <c r="D847" s="35"/>
    </row>
    <row r="848" spans="1:4" ht="24.95" customHeight="1">
      <c r="A848"/>
      <c r="B848" s="35"/>
      <c r="C848" s="35"/>
      <c r="D848" s="35"/>
    </row>
    <row r="849" spans="1:4" ht="24.95" customHeight="1">
      <c r="A849"/>
      <c r="B849" s="35"/>
      <c r="C849" s="35"/>
      <c r="D849" s="35"/>
    </row>
    <row r="850" spans="1:4" ht="24.95" customHeight="1">
      <c r="A850"/>
      <c r="B850" s="35"/>
      <c r="C850" s="35"/>
      <c r="D850" s="35"/>
    </row>
    <row r="851" spans="1:4" ht="24.95" customHeight="1">
      <c r="A851"/>
      <c r="B851" s="35"/>
      <c r="C851" s="35"/>
      <c r="D851" s="35"/>
    </row>
    <row r="852" spans="1:4" ht="24.95" customHeight="1">
      <c r="A852"/>
      <c r="B852" s="35"/>
      <c r="C852" s="35"/>
      <c r="D852" s="35"/>
    </row>
    <row r="853" spans="1:4" ht="24.95" customHeight="1">
      <c r="A853"/>
      <c r="B853" s="35"/>
      <c r="C853" s="35"/>
      <c r="D853" s="35"/>
    </row>
    <row r="854" spans="1:4" ht="24.95" customHeight="1">
      <c r="A854"/>
      <c r="B854" s="35"/>
      <c r="C854" s="35"/>
      <c r="D854" s="35"/>
    </row>
    <row r="855" spans="1:4" ht="24.95" customHeight="1">
      <c r="A855"/>
      <c r="B855" s="35"/>
      <c r="C855" s="35"/>
      <c r="D855" s="35"/>
    </row>
    <row r="856" spans="1:4" ht="24.95" customHeight="1">
      <c r="A856"/>
      <c r="B856" s="35"/>
      <c r="C856" s="35"/>
      <c r="D856" s="35"/>
    </row>
    <row r="857" spans="1:4" ht="24.95" customHeight="1">
      <c r="A857"/>
      <c r="B857" s="35"/>
      <c r="C857" s="35"/>
      <c r="D857" s="35"/>
    </row>
    <row r="858" spans="1:4" ht="24.95" customHeight="1">
      <c r="A858"/>
      <c r="B858" s="35"/>
      <c r="C858" s="35"/>
      <c r="D858" s="35"/>
    </row>
    <row r="859" spans="1:4" ht="24.95" customHeight="1">
      <c r="A859"/>
      <c r="B859" s="35"/>
      <c r="C859" s="35"/>
      <c r="D859" s="35"/>
    </row>
    <row r="860" spans="1:4" ht="24.95" customHeight="1">
      <c r="A860"/>
      <c r="B860" s="35"/>
      <c r="C860" s="35"/>
      <c r="D860" s="35"/>
    </row>
    <row r="861" spans="1:4" ht="24.95" customHeight="1">
      <c r="A861"/>
      <c r="B861" s="35"/>
      <c r="C861" s="35"/>
      <c r="D861" s="35"/>
    </row>
    <row r="862" spans="1:4" ht="24.95" customHeight="1">
      <c r="A862"/>
      <c r="B862" s="35"/>
      <c r="C862" s="35"/>
      <c r="D862" s="35"/>
    </row>
    <row r="863" spans="1:4" ht="24.95" customHeight="1">
      <c r="A863"/>
      <c r="B863" s="35"/>
      <c r="C863" s="35"/>
      <c r="D863" s="35"/>
    </row>
    <row r="864" spans="1:4" ht="24.95" customHeight="1">
      <c r="A864"/>
      <c r="B864" s="35"/>
      <c r="C864" s="35"/>
      <c r="D864" s="35"/>
    </row>
    <row r="865" spans="1:4" ht="24.95" customHeight="1">
      <c r="A865"/>
      <c r="B865" s="35"/>
      <c r="C865" s="35"/>
      <c r="D865" s="35"/>
    </row>
    <row r="866" spans="1:4" ht="24.95" customHeight="1">
      <c r="A866"/>
      <c r="B866" s="35"/>
      <c r="C866" s="35"/>
      <c r="D866" s="35"/>
    </row>
    <row r="867" spans="1:4" ht="24.95" customHeight="1">
      <c r="A867"/>
      <c r="B867" s="35"/>
      <c r="C867" s="35"/>
      <c r="D867" s="35"/>
    </row>
    <row r="868" spans="1:4" ht="24.95" customHeight="1">
      <c r="A868"/>
      <c r="B868" s="35"/>
      <c r="C868" s="35"/>
      <c r="D868" s="35"/>
    </row>
    <row r="869" spans="1:4" ht="24.95" customHeight="1">
      <c r="A869"/>
      <c r="B869" s="35"/>
      <c r="C869" s="35"/>
      <c r="D869" s="35"/>
    </row>
    <row r="870" spans="1:4" ht="24.95" customHeight="1">
      <c r="A870"/>
      <c r="B870" s="35"/>
      <c r="C870" s="35"/>
      <c r="D870" s="35"/>
    </row>
    <row r="871" spans="1:4" ht="24.95" customHeight="1">
      <c r="A871"/>
      <c r="B871" s="35"/>
      <c r="C871" s="35"/>
      <c r="D871" s="35"/>
    </row>
    <row r="872" spans="1:4" ht="24.95" customHeight="1">
      <c r="A872"/>
      <c r="B872" s="35"/>
      <c r="C872" s="35"/>
      <c r="D872" s="35"/>
    </row>
    <row r="873" spans="1:4" ht="24.95" customHeight="1">
      <c r="A873"/>
      <c r="B873" s="35"/>
      <c r="C873" s="35"/>
      <c r="D873" s="35"/>
    </row>
    <row r="874" spans="1:4" ht="24.95" customHeight="1">
      <c r="A874"/>
      <c r="B874" s="35"/>
      <c r="C874" s="35"/>
      <c r="D874" s="35"/>
    </row>
    <row r="875" spans="1:4" ht="24.95" customHeight="1">
      <c r="A875"/>
      <c r="B875" s="35"/>
      <c r="C875" s="35"/>
      <c r="D875" s="35"/>
    </row>
    <row r="876" spans="1:4" ht="24.95" customHeight="1">
      <c r="A876"/>
      <c r="B876" s="35"/>
      <c r="C876" s="35"/>
      <c r="D876" s="35"/>
    </row>
    <row r="877" spans="1:4" ht="24.95" customHeight="1">
      <c r="A877"/>
      <c r="B877" s="35"/>
      <c r="C877" s="35"/>
      <c r="D877" s="35"/>
    </row>
    <row r="878" spans="1:4" ht="24.95" customHeight="1">
      <c r="A878"/>
      <c r="B878" s="35"/>
      <c r="C878" s="35"/>
      <c r="D878" s="35"/>
    </row>
    <row r="879" spans="1:4" ht="24.95" customHeight="1">
      <c r="A879"/>
      <c r="B879" s="35"/>
      <c r="C879" s="35"/>
      <c r="D879" s="35"/>
    </row>
    <row r="880" spans="1:4" ht="24.95" customHeight="1">
      <c r="A880"/>
      <c r="B880" s="35"/>
      <c r="C880" s="35"/>
      <c r="D880" s="35"/>
    </row>
    <row r="881" spans="1:4" ht="24.95" customHeight="1">
      <c r="A881"/>
      <c r="B881" s="35"/>
      <c r="C881" s="35"/>
      <c r="D881" s="35"/>
    </row>
    <row r="882" spans="1:4" ht="24.95" customHeight="1">
      <c r="A882"/>
      <c r="B882" s="35"/>
      <c r="C882" s="35"/>
      <c r="D882" s="35"/>
    </row>
    <row r="883" spans="1:4" ht="24.95" customHeight="1">
      <c r="A883"/>
      <c r="B883" s="35"/>
      <c r="C883" s="35"/>
      <c r="D883" s="35"/>
    </row>
    <row r="884" spans="1:4" ht="24.95" customHeight="1">
      <c r="A884"/>
      <c r="B884" s="35"/>
      <c r="C884" s="35"/>
      <c r="D884" s="35"/>
    </row>
    <row r="885" spans="1:4" ht="24.95" customHeight="1">
      <c r="A885"/>
      <c r="B885" s="35"/>
      <c r="C885" s="35"/>
      <c r="D885" s="35"/>
    </row>
    <row r="886" spans="1:4" ht="24.95" customHeight="1">
      <c r="A886"/>
      <c r="B886" s="35"/>
      <c r="C886" s="35"/>
      <c r="D886" s="35"/>
    </row>
    <row r="887" spans="1:4" ht="24.95" customHeight="1">
      <c r="A887"/>
      <c r="B887" s="35"/>
      <c r="C887" s="35"/>
      <c r="D887" s="35"/>
    </row>
    <row r="888" spans="1:4" ht="24.95" customHeight="1">
      <c r="A888"/>
      <c r="B888" s="35"/>
      <c r="C888" s="35"/>
      <c r="D888" s="35"/>
    </row>
    <row r="889" spans="1:4" ht="24.95" customHeight="1">
      <c r="A889"/>
      <c r="B889" s="35"/>
      <c r="C889" s="35"/>
      <c r="D889" s="35"/>
    </row>
    <row r="890" spans="1:4" ht="24.95" customHeight="1">
      <c r="A890"/>
      <c r="B890" s="35"/>
      <c r="C890" s="35"/>
      <c r="D890" s="35"/>
    </row>
    <row r="891" spans="1:4" ht="24.95" customHeight="1">
      <c r="A891"/>
      <c r="B891" s="35"/>
      <c r="C891" s="35"/>
      <c r="D891" s="35"/>
    </row>
    <row r="892" spans="1:4" ht="24.95" customHeight="1">
      <c r="A892"/>
      <c r="B892" s="35"/>
      <c r="C892" s="35"/>
      <c r="D892" s="35"/>
    </row>
    <row r="893" spans="1:4" ht="24.95" customHeight="1">
      <c r="A893"/>
      <c r="B893" s="35"/>
      <c r="C893" s="35"/>
      <c r="D893" s="35"/>
    </row>
    <row r="894" spans="1:4" ht="24.95" customHeight="1">
      <c r="A894"/>
      <c r="B894" s="35"/>
      <c r="C894" s="35"/>
      <c r="D894" s="35"/>
    </row>
    <row r="895" spans="1:4" ht="24.95" customHeight="1">
      <c r="A895"/>
      <c r="B895" s="35"/>
      <c r="C895" s="35"/>
      <c r="D895" s="35"/>
    </row>
    <row r="896" spans="1:4" ht="24.95" customHeight="1">
      <c r="A896"/>
      <c r="B896" s="35"/>
      <c r="C896" s="35"/>
      <c r="D896" s="35"/>
    </row>
    <row r="897" spans="1:4" ht="24.95" customHeight="1">
      <c r="A897"/>
      <c r="B897" s="35"/>
      <c r="C897" s="35"/>
      <c r="D897" s="35"/>
    </row>
    <row r="898" spans="1:4" ht="24.95" customHeight="1">
      <c r="A898"/>
      <c r="B898" s="35"/>
      <c r="C898" s="35"/>
      <c r="D898" s="35"/>
    </row>
    <row r="899" spans="1:4" ht="24.95" customHeight="1">
      <c r="A899"/>
      <c r="B899" s="35"/>
      <c r="C899" s="35"/>
      <c r="D899" s="35"/>
    </row>
    <row r="900" spans="1:4" ht="24.95" customHeight="1">
      <c r="A900"/>
      <c r="B900" s="35"/>
      <c r="C900" s="35"/>
      <c r="D900" s="35"/>
    </row>
    <row r="901" spans="1:4" ht="24.95" customHeight="1">
      <c r="A901"/>
      <c r="B901" s="35"/>
      <c r="C901" s="35"/>
      <c r="D901" s="35"/>
    </row>
    <row r="902" spans="1:4" ht="24.95" customHeight="1">
      <c r="A902"/>
      <c r="B902" s="35"/>
      <c r="C902" s="35"/>
      <c r="D902" s="35"/>
    </row>
    <row r="903" spans="1:4" ht="24.95" customHeight="1">
      <c r="A903"/>
      <c r="B903" s="35"/>
      <c r="C903" s="35"/>
      <c r="D903" s="35"/>
    </row>
    <row r="904" spans="1:4" ht="24.95" customHeight="1">
      <c r="A904"/>
      <c r="B904" s="35"/>
      <c r="C904" s="35"/>
      <c r="D904" s="35"/>
    </row>
    <row r="905" spans="1:4" ht="24.95" customHeight="1">
      <c r="A905"/>
      <c r="B905" s="35"/>
      <c r="C905" s="35"/>
      <c r="D905" s="35"/>
    </row>
    <row r="906" spans="1:4" ht="24.95" customHeight="1">
      <c r="A906"/>
      <c r="B906" s="35"/>
      <c r="C906" s="35"/>
      <c r="D906" s="35"/>
    </row>
    <row r="907" spans="1:4" ht="24.95" customHeight="1">
      <c r="A907"/>
      <c r="B907" s="35"/>
      <c r="C907" s="35"/>
      <c r="D907" s="35"/>
    </row>
    <row r="908" spans="1:4" ht="24.95" customHeight="1">
      <c r="A908"/>
      <c r="B908" s="35"/>
      <c r="C908" s="35"/>
      <c r="D908" s="35"/>
    </row>
    <row r="909" spans="1:4" ht="24.95" customHeight="1">
      <c r="A909"/>
      <c r="B909" s="35"/>
      <c r="C909" s="35"/>
      <c r="D909" s="35"/>
    </row>
    <row r="910" spans="1:4" ht="24.95" customHeight="1">
      <c r="A910"/>
      <c r="B910" s="35"/>
      <c r="C910" s="35"/>
      <c r="D910" s="35"/>
    </row>
    <row r="911" spans="1:4" ht="24.95" customHeight="1">
      <c r="A911"/>
      <c r="B911" s="35"/>
      <c r="C911" s="35"/>
      <c r="D911" s="35"/>
    </row>
    <row r="912" spans="1:4" ht="24.95" customHeight="1">
      <c r="A912"/>
      <c r="B912" s="35"/>
      <c r="C912" s="35"/>
      <c r="D912" s="35"/>
    </row>
    <row r="913" spans="1:4" ht="24.95" customHeight="1">
      <c r="A913"/>
      <c r="B913" s="35"/>
      <c r="C913" s="35"/>
      <c r="D913" s="35"/>
    </row>
    <row r="914" spans="1:4" ht="24.95" customHeight="1">
      <c r="A914"/>
      <c r="B914" s="35"/>
      <c r="C914" s="35"/>
      <c r="D914" s="35"/>
    </row>
    <row r="915" spans="1:4" ht="24.95" customHeight="1">
      <c r="A915"/>
      <c r="B915" s="35"/>
      <c r="C915" s="35"/>
      <c r="D915" s="35"/>
    </row>
    <row r="916" spans="1:4" ht="24.95" customHeight="1">
      <c r="A916"/>
      <c r="B916" s="35"/>
      <c r="C916" s="35"/>
      <c r="D916" s="35"/>
    </row>
    <row r="917" spans="1:4" ht="24.95" customHeight="1">
      <c r="A917"/>
      <c r="B917" s="35"/>
      <c r="C917" s="35"/>
      <c r="D917" s="35"/>
    </row>
    <row r="918" spans="1:4" ht="24.95" customHeight="1">
      <c r="A918"/>
      <c r="B918" s="35"/>
      <c r="C918" s="35"/>
      <c r="D918" s="35"/>
    </row>
    <row r="919" spans="1:4" ht="24.95" customHeight="1">
      <c r="A919"/>
      <c r="B919" s="35"/>
      <c r="C919" s="35"/>
      <c r="D919" s="35"/>
    </row>
    <row r="920" spans="1:4" ht="24.95" customHeight="1">
      <c r="A920"/>
      <c r="B920" s="35"/>
      <c r="C920" s="35"/>
      <c r="D920" s="35"/>
    </row>
    <row r="921" spans="1:4" ht="24.95" customHeight="1">
      <c r="A921"/>
      <c r="B921" s="35"/>
      <c r="C921" s="35"/>
      <c r="D921" s="35"/>
    </row>
    <row r="922" spans="1:4" ht="24.95" customHeight="1">
      <c r="A922"/>
      <c r="B922" s="35"/>
      <c r="C922" s="35"/>
      <c r="D922" s="35"/>
    </row>
    <row r="923" spans="1:4" ht="24.95" customHeight="1">
      <c r="A923"/>
      <c r="B923" s="35"/>
      <c r="C923" s="35"/>
      <c r="D923" s="35"/>
    </row>
    <row r="924" spans="1:4" ht="24.95" customHeight="1">
      <c r="A924"/>
      <c r="B924" s="35"/>
      <c r="C924" s="35"/>
      <c r="D924" s="35"/>
    </row>
    <row r="925" spans="1:4" ht="24.95" customHeight="1">
      <c r="A925"/>
      <c r="B925" s="35"/>
      <c r="C925" s="35"/>
      <c r="D925" s="35"/>
    </row>
    <row r="926" spans="1:4" ht="24.95" customHeight="1">
      <c r="A926"/>
      <c r="B926" s="35"/>
      <c r="C926" s="35"/>
      <c r="D926" s="35"/>
    </row>
    <row r="927" spans="1:4" ht="24.95" customHeight="1">
      <c r="A927"/>
      <c r="B927" s="35"/>
      <c r="C927" s="35"/>
      <c r="D927" s="35"/>
    </row>
    <row r="928" spans="1:4" ht="24.95" customHeight="1">
      <c r="A928"/>
      <c r="B928" s="35"/>
      <c r="C928" s="35"/>
      <c r="D928" s="35"/>
    </row>
    <row r="929" spans="1:4" ht="24.95" customHeight="1">
      <c r="A929"/>
      <c r="B929" s="35"/>
      <c r="C929" s="35"/>
      <c r="D929" s="35"/>
    </row>
    <row r="930" spans="1:4" ht="24.95" customHeight="1">
      <c r="A930"/>
      <c r="B930" s="35"/>
      <c r="C930" s="35"/>
      <c r="D930" s="35"/>
    </row>
    <row r="931" spans="1:4" ht="24.95" customHeight="1">
      <c r="A931"/>
      <c r="B931" s="35"/>
      <c r="C931" s="35"/>
      <c r="D931" s="35"/>
    </row>
    <row r="932" spans="1:4" ht="24.95" customHeight="1">
      <c r="A932"/>
      <c r="B932" s="35"/>
      <c r="C932" s="35"/>
      <c r="D932" s="35"/>
    </row>
    <row r="933" spans="1:4" ht="24.95" customHeight="1">
      <c r="A933"/>
      <c r="B933" s="35"/>
      <c r="C933" s="35"/>
      <c r="D933" s="35"/>
    </row>
    <row r="934" spans="1:4" ht="24.95" customHeight="1">
      <c r="A934"/>
      <c r="B934" s="35"/>
      <c r="C934" s="35"/>
      <c r="D934" s="35"/>
    </row>
    <row r="935" spans="1:4" ht="24.95" customHeight="1">
      <c r="A935"/>
      <c r="B935" s="35"/>
      <c r="C935" s="35"/>
      <c r="D935" s="35"/>
    </row>
    <row r="936" spans="1:4" ht="24.95" customHeight="1">
      <c r="A936"/>
      <c r="B936" s="35"/>
      <c r="C936" s="35"/>
      <c r="D936" s="35"/>
    </row>
    <row r="937" spans="1:4" ht="24.95" customHeight="1">
      <c r="A937"/>
      <c r="B937" s="35"/>
      <c r="C937" s="35"/>
      <c r="D937" s="35"/>
    </row>
    <row r="938" spans="1:4" ht="24.95" customHeight="1">
      <c r="A938"/>
      <c r="B938" s="35"/>
      <c r="C938" s="35"/>
      <c r="D938" s="35"/>
    </row>
    <row r="939" spans="1:4" ht="24.95" customHeight="1">
      <c r="A939"/>
      <c r="B939" s="35"/>
      <c r="C939" s="35"/>
      <c r="D939" s="35"/>
    </row>
    <row r="940" spans="1:4" ht="24.95" customHeight="1">
      <c r="A940"/>
      <c r="B940" s="35"/>
      <c r="C940" s="35"/>
      <c r="D940" s="35"/>
    </row>
    <row r="941" spans="1:4" ht="24.95" customHeight="1">
      <c r="A941"/>
      <c r="B941" s="35"/>
      <c r="C941" s="35"/>
      <c r="D941" s="35"/>
    </row>
    <row r="942" spans="1:4" ht="24.95" customHeight="1">
      <c r="A942"/>
      <c r="B942" s="35"/>
      <c r="C942" s="35"/>
      <c r="D942" s="35"/>
    </row>
    <row r="943" spans="1:4" ht="24.95" customHeight="1">
      <c r="A943"/>
      <c r="B943" s="35"/>
      <c r="C943" s="35"/>
      <c r="D943" s="35"/>
    </row>
    <row r="944" spans="1:4" ht="24.95" customHeight="1">
      <c r="A944"/>
      <c r="B944" s="35"/>
      <c r="C944" s="35"/>
      <c r="D944" s="35"/>
    </row>
    <row r="945" spans="1:4" ht="24.95" customHeight="1">
      <c r="A945"/>
      <c r="B945" s="35"/>
      <c r="C945" s="35"/>
      <c r="D945" s="35"/>
    </row>
    <row r="946" spans="1:4" ht="24.95" customHeight="1">
      <c r="A946"/>
      <c r="B946" s="35"/>
      <c r="C946" s="35"/>
      <c r="D946" s="35"/>
    </row>
    <row r="947" spans="1:4" ht="24.95" customHeight="1">
      <c r="A947"/>
      <c r="B947" s="35"/>
      <c r="C947" s="35"/>
      <c r="D947" s="35"/>
    </row>
    <row r="948" spans="1:4" ht="24.95" customHeight="1">
      <c r="A948"/>
      <c r="B948" s="35"/>
      <c r="C948" s="35"/>
      <c r="D948" s="35"/>
    </row>
    <row r="949" spans="1:4" ht="24.95" customHeight="1">
      <c r="A949"/>
      <c r="B949" s="35"/>
      <c r="C949" s="35"/>
      <c r="D949" s="35"/>
    </row>
    <row r="950" spans="1:4" ht="24.95" customHeight="1">
      <c r="A950"/>
      <c r="B950" s="35"/>
      <c r="C950" s="35"/>
      <c r="D950" s="35"/>
    </row>
    <row r="951" spans="1:4" ht="24.95" customHeight="1">
      <c r="A951"/>
      <c r="B951" s="35"/>
      <c r="C951" s="35"/>
      <c r="D951" s="35"/>
    </row>
    <row r="952" spans="1:4" ht="24.95" customHeight="1">
      <c r="A952"/>
      <c r="B952" s="35"/>
      <c r="C952" s="35"/>
      <c r="D952" s="35"/>
    </row>
    <row r="953" spans="1:4" ht="24.95" customHeight="1">
      <c r="A953"/>
      <c r="B953" s="35"/>
      <c r="C953" s="35"/>
      <c r="D953" s="35"/>
    </row>
    <row r="954" spans="1:4" ht="24.95" customHeight="1">
      <c r="A954"/>
      <c r="B954" s="35"/>
      <c r="C954" s="35"/>
      <c r="D954" s="35"/>
    </row>
    <row r="955" spans="1:4" ht="24.95" customHeight="1">
      <c r="A955"/>
      <c r="B955" s="35"/>
      <c r="C955" s="35"/>
      <c r="D955" s="35"/>
    </row>
    <row r="956" spans="1:4" ht="24.95" customHeight="1">
      <c r="A956"/>
      <c r="B956" s="35"/>
      <c r="C956" s="35"/>
      <c r="D956" s="35"/>
    </row>
    <row r="957" spans="1:4" ht="24.95" customHeight="1">
      <c r="A957"/>
      <c r="B957" s="35"/>
      <c r="C957" s="35"/>
      <c r="D957" s="35"/>
    </row>
    <row r="958" spans="1:4" ht="24.95" customHeight="1">
      <c r="A958"/>
      <c r="B958" s="35"/>
      <c r="C958" s="35"/>
      <c r="D958" s="35"/>
    </row>
    <row r="959" spans="1:4" ht="24.95" customHeight="1">
      <c r="A959"/>
      <c r="B959" s="35"/>
      <c r="C959" s="35"/>
      <c r="D959" s="35"/>
    </row>
    <row r="960" spans="1:4" ht="24.95" customHeight="1">
      <c r="A960"/>
      <c r="B960" s="35"/>
      <c r="C960" s="35"/>
      <c r="D960" s="35"/>
    </row>
    <row r="961" spans="1:4" ht="24.95" customHeight="1">
      <c r="A961"/>
      <c r="B961" s="35"/>
      <c r="C961" s="35"/>
      <c r="D961" s="35"/>
    </row>
    <row r="962" spans="1:4" ht="24.95" customHeight="1">
      <c r="A962"/>
      <c r="B962" s="35"/>
      <c r="C962" s="35"/>
      <c r="D962" s="35"/>
    </row>
    <row r="963" spans="1:4" ht="24.95" customHeight="1">
      <c r="A963"/>
      <c r="B963" s="35"/>
      <c r="C963" s="35"/>
      <c r="D963" s="35"/>
    </row>
    <row r="964" spans="1:4" ht="24.95" customHeight="1">
      <c r="A964"/>
      <c r="B964" s="35"/>
      <c r="C964" s="35"/>
      <c r="D964" s="35"/>
    </row>
    <row r="965" spans="1:4" ht="24.95" customHeight="1">
      <c r="A965"/>
      <c r="B965" s="35"/>
      <c r="C965" s="35"/>
      <c r="D965" s="35"/>
    </row>
    <row r="966" spans="1:4" ht="24.95" customHeight="1">
      <c r="A966"/>
      <c r="B966" s="35"/>
      <c r="C966" s="35"/>
      <c r="D966" s="35"/>
    </row>
    <row r="967" spans="1:4" ht="24.95" customHeight="1">
      <c r="A967"/>
      <c r="B967" s="35"/>
      <c r="C967" s="35"/>
      <c r="D967" s="35"/>
    </row>
    <row r="968" spans="1:4" ht="24.95" customHeight="1">
      <c r="A968"/>
      <c r="B968" s="35"/>
      <c r="C968" s="35"/>
      <c r="D968" s="35"/>
    </row>
    <row r="969" spans="1:4" ht="24.95" customHeight="1">
      <c r="A969"/>
      <c r="B969" s="35"/>
      <c r="C969" s="35"/>
      <c r="D969" s="35"/>
    </row>
    <row r="970" spans="1:4" ht="24.95" customHeight="1">
      <c r="A970"/>
      <c r="B970" s="35"/>
      <c r="C970" s="35"/>
      <c r="D970" s="35"/>
    </row>
    <row r="971" spans="1:4" ht="24.95" customHeight="1">
      <c r="A971"/>
      <c r="B971" s="35"/>
      <c r="C971" s="35"/>
      <c r="D971" s="35"/>
    </row>
    <row r="972" spans="1:4" ht="24.95" customHeight="1">
      <c r="A972"/>
      <c r="B972" s="35"/>
      <c r="C972" s="35"/>
      <c r="D972" s="35"/>
    </row>
    <row r="973" spans="1:4" ht="24.95" customHeight="1">
      <c r="A973"/>
      <c r="B973" s="35"/>
      <c r="C973" s="35"/>
      <c r="D973" s="35"/>
    </row>
    <row r="974" spans="1:4" ht="24.95" customHeight="1">
      <c r="A974"/>
      <c r="B974" s="35"/>
      <c r="C974" s="35"/>
      <c r="D974" s="35"/>
    </row>
    <row r="975" spans="1:4" ht="24.95" customHeight="1">
      <c r="A975"/>
      <c r="B975" s="35"/>
      <c r="C975" s="35"/>
      <c r="D975" s="35"/>
    </row>
    <row r="976" spans="1:4" ht="24.95" customHeight="1">
      <c r="A976"/>
      <c r="B976" s="35"/>
      <c r="C976" s="35"/>
      <c r="D976" s="35"/>
    </row>
    <row r="977" spans="1:4" ht="24.95" customHeight="1">
      <c r="A977"/>
      <c r="B977" s="35"/>
      <c r="C977" s="35"/>
      <c r="D977" s="35"/>
    </row>
    <row r="978" spans="1:4" ht="24.95" customHeight="1">
      <c r="A978"/>
      <c r="B978" s="35"/>
      <c r="C978" s="35"/>
      <c r="D978" s="35"/>
    </row>
    <row r="979" spans="1:4" ht="24.95" customHeight="1">
      <c r="A979"/>
      <c r="B979" s="35"/>
      <c r="C979" s="35"/>
      <c r="D979" s="35"/>
    </row>
    <row r="980" spans="1:4" ht="24.95" customHeight="1">
      <c r="A980"/>
      <c r="B980" s="35"/>
      <c r="C980" s="35"/>
      <c r="D980" s="35"/>
    </row>
    <row r="981" spans="1:4" ht="24.95" customHeight="1">
      <c r="A981"/>
      <c r="B981" s="35"/>
      <c r="C981" s="35"/>
      <c r="D981" s="35"/>
    </row>
    <row r="982" spans="1:4" ht="24.95" customHeight="1">
      <c r="A982"/>
      <c r="B982" s="35"/>
      <c r="C982" s="35"/>
      <c r="D982" s="35"/>
    </row>
    <row r="983" spans="1:4" ht="24.95" customHeight="1">
      <c r="A983"/>
      <c r="B983" s="35"/>
      <c r="C983" s="35"/>
      <c r="D983" s="35"/>
    </row>
    <row r="984" spans="1:4" ht="24.95" customHeight="1">
      <c r="A984"/>
      <c r="B984" s="35"/>
      <c r="C984" s="35"/>
      <c r="D984" s="35"/>
    </row>
    <row r="985" spans="1:4" ht="24.95" customHeight="1">
      <c r="A985"/>
      <c r="B985" s="35"/>
      <c r="C985" s="35"/>
      <c r="D985" s="35"/>
    </row>
    <row r="986" spans="1:4" ht="24.95" customHeight="1">
      <c r="A986"/>
      <c r="B986" s="35"/>
      <c r="C986" s="35"/>
      <c r="D986" s="35"/>
    </row>
    <row r="987" spans="1:4" ht="24.95" customHeight="1">
      <c r="A987"/>
      <c r="B987" s="35"/>
      <c r="C987" s="35"/>
      <c r="D987" s="35"/>
    </row>
    <row r="988" spans="1:4" ht="24.95" customHeight="1">
      <c r="A988"/>
      <c r="B988" s="35"/>
      <c r="C988" s="35"/>
      <c r="D988" s="35"/>
    </row>
    <row r="989" spans="1:4" ht="24.95" customHeight="1">
      <c r="A989"/>
      <c r="B989" s="35"/>
      <c r="C989" s="35"/>
      <c r="D989" s="35"/>
    </row>
    <row r="990" spans="1:4" ht="24.95" customHeight="1">
      <c r="A990"/>
      <c r="B990" s="35"/>
      <c r="C990" s="35"/>
      <c r="D990" s="35"/>
    </row>
    <row r="991" spans="1:4" ht="24.95" customHeight="1">
      <c r="A991"/>
      <c r="B991" s="35"/>
      <c r="C991" s="35"/>
      <c r="D991" s="35"/>
    </row>
    <row r="992" spans="1:4" ht="24.95" customHeight="1">
      <c r="A992"/>
      <c r="B992" s="35"/>
      <c r="C992" s="35"/>
      <c r="D992" s="35"/>
    </row>
    <row r="993" spans="1:4" ht="24.95" customHeight="1">
      <c r="A993"/>
      <c r="B993" s="35"/>
      <c r="C993" s="35"/>
      <c r="D993" s="35"/>
    </row>
    <row r="994" spans="1:4" ht="24.95" customHeight="1">
      <c r="A994"/>
      <c r="B994" s="35"/>
      <c r="C994" s="35"/>
      <c r="D994" s="35"/>
    </row>
    <row r="995" spans="1:4" ht="24.95" customHeight="1">
      <c r="A995"/>
      <c r="B995" s="35"/>
      <c r="C995" s="35"/>
      <c r="D995" s="35"/>
    </row>
    <row r="996" spans="1:4" ht="24.95" customHeight="1">
      <c r="A996"/>
      <c r="B996" s="35"/>
      <c r="C996" s="35"/>
      <c r="D996" s="35"/>
    </row>
    <row r="997" spans="1:4" ht="24.95" customHeight="1">
      <c r="A997"/>
      <c r="B997" s="35"/>
      <c r="C997" s="35"/>
      <c r="D997" s="35"/>
    </row>
    <row r="998" spans="1:4" ht="24.95" customHeight="1">
      <c r="A998"/>
      <c r="B998" s="35"/>
      <c r="C998" s="35"/>
      <c r="D998" s="35"/>
    </row>
    <row r="999" spans="1:4" ht="24.95" customHeight="1">
      <c r="A999"/>
      <c r="B999" s="35"/>
      <c r="C999" s="35"/>
      <c r="D999" s="35"/>
    </row>
    <row r="1000" spans="1:4" ht="24.95" customHeight="1">
      <c r="A1000"/>
      <c r="B1000" s="35"/>
      <c r="C1000" s="35"/>
      <c r="D1000" s="35"/>
    </row>
    <row r="1001" spans="1:4" ht="24.95" customHeight="1">
      <c r="A1001"/>
      <c r="B1001" s="35"/>
      <c r="C1001" s="35"/>
      <c r="D1001" s="35"/>
    </row>
    <row r="1002" spans="1:4" ht="24.95" customHeight="1">
      <c r="A1002"/>
      <c r="B1002" s="35"/>
      <c r="C1002" s="35"/>
      <c r="D1002" s="35"/>
    </row>
    <row r="1003" spans="1:4" ht="24.95" customHeight="1">
      <c r="A1003"/>
      <c r="B1003" s="35"/>
      <c r="C1003" s="35"/>
      <c r="D1003" s="35"/>
    </row>
    <row r="1004" spans="1:4" ht="24.95" customHeight="1">
      <c r="A1004"/>
      <c r="B1004" s="35"/>
      <c r="C1004" s="35"/>
      <c r="D1004" s="35"/>
    </row>
    <row r="1005" spans="1:4" ht="24.95" customHeight="1">
      <c r="A1005"/>
      <c r="B1005" s="35"/>
      <c r="C1005" s="35"/>
      <c r="D1005" s="35"/>
    </row>
    <row r="1006" spans="1:4" ht="24.95" customHeight="1">
      <c r="A1006"/>
      <c r="B1006" s="35"/>
      <c r="C1006" s="35"/>
      <c r="D1006" s="35"/>
    </row>
    <row r="1007" spans="1:4" ht="24.95" customHeight="1">
      <c r="A1007"/>
      <c r="B1007" s="35"/>
      <c r="C1007" s="35"/>
      <c r="D1007" s="35"/>
    </row>
    <row r="1008" spans="1:4" ht="24.95" customHeight="1">
      <c r="A1008"/>
      <c r="B1008" s="35"/>
      <c r="C1008" s="35"/>
      <c r="D1008" s="35"/>
    </row>
    <row r="1009" spans="1:4" ht="24.95" customHeight="1">
      <c r="A1009"/>
      <c r="B1009" s="35"/>
      <c r="C1009" s="35"/>
      <c r="D1009" s="35"/>
    </row>
    <row r="1010" spans="1:4" ht="24.95" customHeight="1">
      <c r="A1010"/>
      <c r="B1010" s="35"/>
      <c r="C1010" s="35"/>
      <c r="D1010" s="35"/>
    </row>
    <row r="1011" spans="1:4" ht="24.95" customHeight="1">
      <c r="A1011"/>
      <c r="B1011" s="35"/>
      <c r="C1011" s="35"/>
      <c r="D1011" s="35"/>
    </row>
    <row r="1012" spans="1:4" ht="24.95" customHeight="1">
      <c r="A1012"/>
      <c r="B1012" s="35"/>
      <c r="C1012" s="35"/>
      <c r="D1012" s="35"/>
    </row>
    <row r="1013" spans="1:4" ht="24.95" customHeight="1">
      <c r="A1013"/>
      <c r="B1013" s="35"/>
      <c r="C1013" s="35"/>
      <c r="D1013" s="35"/>
    </row>
    <row r="1014" spans="1:4" ht="24.95" customHeight="1">
      <c r="A1014"/>
      <c r="B1014" s="35"/>
      <c r="C1014" s="35"/>
      <c r="D1014" s="35"/>
    </row>
    <row r="1015" spans="1:4" ht="24.95" customHeight="1">
      <c r="A1015"/>
      <c r="B1015" s="35"/>
      <c r="C1015" s="35"/>
      <c r="D1015" s="35"/>
    </row>
    <row r="1016" spans="1:4" ht="24.95" customHeight="1">
      <c r="A1016"/>
      <c r="B1016" s="35"/>
      <c r="C1016" s="35"/>
      <c r="D1016" s="35"/>
    </row>
    <row r="1017" spans="1:4" ht="24.95" customHeight="1">
      <c r="A1017"/>
      <c r="B1017" s="35"/>
      <c r="C1017" s="35"/>
      <c r="D1017" s="35"/>
    </row>
    <row r="1018" spans="1:4" ht="24.95" customHeight="1">
      <c r="A1018"/>
      <c r="B1018" s="35"/>
      <c r="C1018" s="35"/>
      <c r="D1018" s="35"/>
    </row>
    <row r="1019" spans="1:4" ht="24.95" customHeight="1">
      <c r="A1019"/>
      <c r="B1019" s="35"/>
      <c r="C1019" s="35"/>
      <c r="D1019" s="35"/>
    </row>
    <row r="1020" spans="1:4" ht="24.95" customHeight="1">
      <c r="A1020"/>
      <c r="B1020" s="35"/>
      <c r="C1020" s="35"/>
      <c r="D1020" s="35"/>
    </row>
    <row r="1021" spans="1:4" ht="24.95" customHeight="1">
      <c r="A1021"/>
      <c r="B1021" s="35"/>
      <c r="C1021" s="35"/>
      <c r="D1021" s="35"/>
    </row>
    <row r="1022" spans="1:4" ht="24.95" customHeight="1">
      <c r="A1022"/>
      <c r="B1022" s="35"/>
      <c r="C1022" s="35"/>
      <c r="D1022" s="35"/>
    </row>
    <row r="1023" spans="1:4" ht="24.95" customHeight="1">
      <c r="A1023"/>
      <c r="B1023" s="35"/>
      <c r="C1023" s="35"/>
      <c r="D1023" s="35"/>
    </row>
    <row r="1024" spans="1:4" ht="24.95" customHeight="1">
      <c r="A1024"/>
      <c r="B1024" s="35"/>
      <c r="C1024" s="35"/>
      <c r="D1024" s="35"/>
    </row>
    <row r="1025" spans="1:4" ht="24.95" customHeight="1">
      <c r="A1025"/>
      <c r="B1025" s="35"/>
      <c r="C1025" s="35"/>
      <c r="D1025" s="35"/>
    </row>
    <row r="1026" spans="1:4" ht="24.95" customHeight="1">
      <c r="A1026"/>
      <c r="B1026" s="35"/>
      <c r="C1026" s="35"/>
      <c r="D1026" s="35"/>
    </row>
    <row r="1027" spans="1:4" ht="24.95" customHeight="1">
      <c r="A1027"/>
      <c r="B1027" s="35"/>
      <c r="C1027" s="35"/>
      <c r="D1027" s="35"/>
    </row>
    <row r="1028" spans="1:4" ht="24.95" customHeight="1">
      <c r="A1028"/>
      <c r="B1028" s="35"/>
      <c r="C1028" s="35"/>
      <c r="D1028" s="35"/>
    </row>
    <row r="1029" spans="1:4" ht="24.95" customHeight="1">
      <c r="A1029"/>
      <c r="B1029" s="35"/>
      <c r="C1029" s="35"/>
      <c r="D1029" s="35"/>
    </row>
    <row r="1030" spans="1:4" ht="24.95" customHeight="1">
      <c r="A1030"/>
      <c r="B1030" s="35"/>
      <c r="C1030" s="35"/>
      <c r="D1030" s="35"/>
    </row>
    <row r="1031" spans="1:4" ht="24.95" customHeight="1">
      <c r="A1031"/>
      <c r="B1031" s="35"/>
      <c r="C1031" s="35"/>
      <c r="D1031" s="35"/>
    </row>
    <row r="1032" spans="1:4" ht="24.95" customHeight="1">
      <c r="A1032"/>
      <c r="B1032" s="35"/>
      <c r="C1032" s="35"/>
      <c r="D1032" s="35"/>
    </row>
    <row r="1033" spans="1:4" ht="24.95" customHeight="1">
      <c r="A1033"/>
      <c r="B1033" s="35"/>
      <c r="C1033" s="35"/>
      <c r="D1033" s="35"/>
    </row>
    <row r="1034" spans="1:4" ht="24.95" customHeight="1">
      <c r="A1034"/>
      <c r="B1034" s="35"/>
      <c r="C1034" s="35"/>
      <c r="D1034" s="35"/>
    </row>
    <row r="1035" spans="1:4" ht="24.95" customHeight="1">
      <c r="A1035"/>
      <c r="B1035" s="35"/>
      <c r="C1035" s="35"/>
      <c r="D1035" s="35"/>
    </row>
    <row r="1036" spans="1:4" ht="24.95" customHeight="1">
      <c r="A1036"/>
      <c r="B1036" s="35"/>
      <c r="C1036" s="35"/>
      <c r="D1036" s="35"/>
    </row>
    <row r="1037" spans="1:4" ht="24.95" customHeight="1">
      <c r="A1037"/>
      <c r="B1037" s="35"/>
      <c r="C1037" s="35"/>
      <c r="D1037" s="35"/>
    </row>
    <row r="1038" spans="1:4" ht="24.95" customHeight="1">
      <c r="A1038"/>
      <c r="B1038" s="35"/>
      <c r="C1038" s="35"/>
      <c r="D1038" s="35"/>
    </row>
    <row r="1039" spans="1:4" ht="24.95" customHeight="1">
      <c r="A1039"/>
      <c r="B1039" s="35"/>
      <c r="C1039" s="35"/>
      <c r="D1039" s="35"/>
    </row>
    <row r="1040" spans="1:4" ht="24.95" customHeight="1">
      <c r="A1040"/>
      <c r="B1040" s="35"/>
      <c r="C1040" s="35"/>
      <c r="D1040" s="35"/>
    </row>
    <row r="1041" spans="1:4" ht="24.95" customHeight="1">
      <c r="A1041"/>
      <c r="B1041" s="35"/>
      <c r="C1041" s="35"/>
      <c r="D1041" s="35"/>
    </row>
    <row r="1042" spans="1:4" ht="24.95" customHeight="1">
      <c r="A1042"/>
      <c r="B1042" s="35"/>
      <c r="C1042" s="35"/>
      <c r="D1042" s="35"/>
    </row>
    <row r="1043" spans="1:4" ht="24.95" customHeight="1">
      <c r="A1043"/>
      <c r="B1043" s="35"/>
      <c r="C1043" s="35"/>
      <c r="D1043" s="35"/>
    </row>
    <row r="1044" spans="1:4" ht="24.95" customHeight="1">
      <c r="A1044"/>
      <c r="B1044" s="35"/>
      <c r="C1044" s="35"/>
      <c r="D1044" s="35"/>
    </row>
    <row r="1045" spans="1:4" ht="24.95" customHeight="1">
      <c r="A1045"/>
      <c r="B1045" s="35"/>
      <c r="C1045" s="35"/>
      <c r="D1045" s="35"/>
    </row>
    <row r="1046" spans="1:4" ht="24.95" customHeight="1">
      <c r="A1046"/>
      <c r="B1046" s="35"/>
      <c r="C1046" s="35"/>
      <c r="D1046" s="35"/>
    </row>
    <row r="1047" spans="1:4" ht="24.95" customHeight="1">
      <c r="A1047"/>
      <c r="B1047" s="35"/>
      <c r="C1047" s="35"/>
      <c r="D1047" s="35"/>
    </row>
    <row r="1048" spans="1:4" ht="24.95" customHeight="1">
      <c r="A1048"/>
      <c r="B1048" s="35"/>
      <c r="C1048" s="35"/>
      <c r="D1048" s="35"/>
    </row>
    <row r="1049" spans="1:4" ht="24.95" customHeight="1">
      <c r="A1049"/>
      <c r="B1049" s="35"/>
      <c r="C1049" s="35"/>
      <c r="D1049" s="35"/>
    </row>
    <row r="1050" spans="1:4" ht="24.95" customHeight="1">
      <c r="A1050"/>
      <c r="B1050" s="35"/>
      <c r="C1050" s="35"/>
      <c r="D1050" s="35"/>
    </row>
    <row r="1051" spans="1:4" ht="24.95" customHeight="1">
      <c r="A1051"/>
      <c r="B1051" s="35"/>
      <c r="C1051" s="35"/>
      <c r="D1051" s="35"/>
    </row>
    <row r="1052" spans="1:4" ht="24.95" customHeight="1">
      <c r="A1052"/>
      <c r="B1052" s="35"/>
      <c r="C1052" s="35"/>
      <c r="D1052" s="35"/>
    </row>
    <row r="1053" spans="1:4" ht="24.95" customHeight="1">
      <c r="A1053"/>
      <c r="B1053" s="35"/>
      <c r="C1053" s="35"/>
      <c r="D1053" s="35"/>
    </row>
    <row r="1054" spans="1:4" ht="24.95" customHeight="1">
      <c r="A1054"/>
      <c r="B1054" s="35"/>
      <c r="C1054" s="35"/>
      <c r="D1054" s="35"/>
    </row>
    <row r="1055" spans="1:4" ht="24.95" customHeight="1">
      <c r="A1055"/>
      <c r="B1055" s="35"/>
      <c r="C1055" s="35"/>
      <c r="D1055" s="35"/>
    </row>
    <row r="1056" spans="1:4" ht="24.95" customHeight="1">
      <c r="A1056"/>
      <c r="B1056" s="35"/>
      <c r="C1056" s="35"/>
      <c r="D1056" s="35"/>
    </row>
    <row r="1057" spans="1:4" ht="24.95" customHeight="1">
      <c r="A1057"/>
      <c r="B1057" s="35"/>
      <c r="C1057" s="35"/>
      <c r="D1057" s="35"/>
    </row>
    <row r="1058" spans="1:4" ht="24.95" customHeight="1">
      <c r="A1058"/>
      <c r="B1058" s="35"/>
      <c r="C1058" s="35"/>
      <c r="D1058" s="35"/>
    </row>
    <row r="1059" spans="1:4" ht="24.95" customHeight="1">
      <c r="A1059"/>
      <c r="B1059" s="35"/>
      <c r="C1059" s="35"/>
      <c r="D1059" s="35"/>
    </row>
    <row r="1060" spans="1:4" ht="24.95" customHeight="1">
      <c r="A1060"/>
      <c r="B1060" s="35"/>
      <c r="C1060" s="35"/>
      <c r="D1060" s="35"/>
    </row>
    <row r="1061" spans="1:4" ht="24.95" customHeight="1">
      <c r="A1061"/>
      <c r="B1061" s="35"/>
      <c r="C1061" s="35"/>
      <c r="D1061" s="35"/>
    </row>
    <row r="1062" spans="1:4" ht="24.95" customHeight="1">
      <c r="A1062"/>
      <c r="B1062" s="35"/>
      <c r="C1062" s="35"/>
      <c r="D1062" s="35"/>
    </row>
    <row r="1063" spans="1:4" ht="24.95" customHeight="1">
      <c r="A1063"/>
      <c r="B1063" s="35"/>
      <c r="C1063" s="35"/>
      <c r="D1063" s="35"/>
    </row>
    <row r="1064" spans="1:4" ht="24.95" customHeight="1">
      <c r="A1064"/>
      <c r="B1064" s="35"/>
      <c r="C1064" s="35"/>
      <c r="D1064" s="35"/>
    </row>
    <row r="1065" spans="1:4" ht="24.95" customHeight="1">
      <c r="A1065"/>
      <c r="B1065" s="35"/>
      <c r="C1065" s="35"/>
      <c r="D1065" s="35"/>
    </row>
    <row r="1066" spans="1:4" ht="24.95" customHeight="1">
      <c r="A1066"/>
      <c r="B1066" s="35"/>
      <c r="C1066" s="35"/>
      <c r="D1066" s="35"/>
    </row>
    <row r="1067" spans="1:4" ht="24.95" customHeight="1">
      <c r="A1067"/>
      <c r="B1067" s="35"/>
      <c r="C1067" s="35"/>
      <c r="D1067" s="35"/>
    </row>
    <row r="1068" spans="1:4" ht="24.95" customHeight="1">
      <c r="A1068"/>
      <c r="B1068" s="35"/>
      <c r="C1068" s="35"/>
      <c r="D1068" s="35"/>
    </row>
    <row r="1069" spans="1:4" ht="24.95" customHeight="1">
      <c r="A1069"/>
      <c r="B1069" s="35"/>
      <c r="C1069" s="35"/>
      <c r="D1069" s="35"/>
    </row>
    <row r="1070" spans="1:4" ht="24.95" customHeight="1">
      <c r="A1070"/>
      <c r="B1070" s="35"/>
      <c r="C1070" s="35"/>
      <c r="D1070" s="35"/>
    </row>
    <row r="1071" spans="1:4" ht="24.95" customHeight="1">
      <c r="A1071"/>
      <c r="B1071" s="35"/>
      <c r="C1071" s="35"/>
      <c r="D1071" s="35"/>
    </row>
    <row r="1072" spans="1:4" ht="24.95" customHeight="1">
      <c r="A1072"/>
      <c r="B1072" s="35"/>
      <c r="C1072" s="35"/>
      <c r="D1072" s="35"/>
    </row>
    <row r="1073" spans="1:4" ht="24.95" customHeight="1">
      <c r="A1073"/>
      <c r="B1073" s="35"/>
      <c r="C1073" s="35"/>
      <c r="D1073" s="35"/>
    </row>
    <row r="1074" spans="1:4" ht="24.95" customHeight="1">
      <c r="A1074"/>
      <c r="B1074" s="35"/>
      <c r="C1074" s="35"/>
      <c r="D1074" s="35"/>
    </row>
    <row r="1075" spans="1:4" ht="24.95" customHeight="1">
      <c r="A1075"/>
      <c r="B1075" s="35"/>
      <c r="C1075" s="35"/>
      <c r="D1075" s="35"/>
    </row>
    <row r="1076" spans="1:4" ht="24.95" customHeight="1">
      <c r="A1076"/>
      <c r="B1076" s="35"/>
      <c r="C1076" s="35"/>
      <c r="D1076" s="35"/>
    </row>
    <row r="1077" spans="1:4" ht="24.95" customHeight="1">
      <c r="A1077"/>
      <c r="B1077" s="35"/>
      <c r="C1077" s="35"/>
      <c r="D1077" s="35"/>
    </row>
    <row r="1078" spans="1:4" ht="24.95" customHeight="1">
      <c r="A1078"/>
      <c r="B1078" s="35"/>
      <c r="C1078" s="35"/>
      <c r="D1078" s="35"/>
    </row>
    <row r="1079" spans="1:4" ht="24.95" customHeight="1">
      <c r="A1079"/>
      <c r="B1079" s="35"/>
      <c r="C1079" s="35"/>
      <c r="D1079" s="35"/>
    </row>
    <row r="1080" spans="1:4" ht="24.95" customHeight="1">
      <c r="A1080"/>
      <c r="B1080" s="35"/>
      <c r="C1080" s="35"/>
      <c r="D1080" s="35"/>
    </row>
    <row r="1081" spans="1:4" ht="24.95" customHeight="1">
      <c r="A1081"/>
      <c r="B1081" s="35"/>
      <c r="C1081" s="35"/>
      <c r="D1081" s="35"/>
    </row>
    <row r="1082" spans="1:4" ht="24.95" customHeight="1">
      <c r="A1082"/>
      <c r="B1082" s="35"/>
      <c r="C1082" s="35"/>
      <c r="D1082" s="35"/>
    </row>
    <row r="1083" spans="1:4" ht="24.95" customHeight="1">
      <c r="A1083"/>
      <c r="B1083" s="35"/>
      <c r="C1083" s="35"/>
      <c r="D1083" s="35"/>
    </row>
    <row r="1084" spans="1:4" ht="24.95" customHeight="1">
      <c r="A1084"/>
      <c r="B1084" s="35"/>
      <c r="C1084" s="35"/>
      <c r="D1084" s="35"/>
    </row>
    <row r="1085" spans="1:4" ht="24.95" customHeight="1">
      <c r="A1085"/>
      <c r="B1085" s="35"/>
      <c r="C1085" s="35"/>
      <c r="D1085" s="35"/>
    </row>
    <row r="1086" spans="1:4" ht="24.95" customHeight="1">
      <c r="A1086"/>
      <c r="B1086" s="35"/>
      <c r="C1086" s="35"/>
      <c r="D1086" s="35"/>
    </row>
    <row r="1087" spans="1:4" ht="24.95" customHeight="1">
      <c r="A1087"/>
      <c r="B1087" s="35"/>
      <c r="C1087" s="35"/>
      <c r="D1087" s="35"/>
    </row>
    <row r="1088" spans="1:4" ht="24.95" customHeight="1">
      <c r="A1088"/>
      <c r="B1088" s="35"/>
      <c r="C1088" s="35"/>
      <c r="D1088" s="35"/>
    </row>
    <row r="1089" spans="1:4" ht="24.95" customHeight="1">
      <c r="A1089"/>
      <c r="B1089" s="35"/>
      <c r="C1089" s="35"/>
      <c r="D1089" s="35"/>
    </row>
    <row r="1090" spans="1:4" ht="24.95" customHeight="1">
      <c r="A1090"/>
      <c r="B1090" s="35"/>
      <c r="C1090" s="35"/>
      <c r="D1090" s="35"/>
    </row>
    <row r="1091" spans="1:4" ht="24.95" customHeight="1">
      <c r="A1091"/>
      <c r="B1091" s="35"/>
      <c r="C1091" s="35"/>
      <c r="D1091" s="35"/>
    </row>
    <row r="1092" spans="1:4" ht="24.95" customHeight="1">
      <c r="A1092"/>
      <c r="B1092" s="35"/>
      <c r="C1092" s="35"/>
      <c r="D1092" s="35"/>
    </row>
    <row r="1093" spans="1:4" ht="24.95" customHeight="1">
      <c r="A1093"/>
      <c r="B1093" s="35"/>
      <c r="C1093" s="35"/>
      <c r="D1093" s="35"/>
    </row>
    <row r="1094" spans="1:4" ht="24.95" customHeight="1">
      <c r="A1094"/>
      <c r="B1094" s="35"/>
      <c r="C1094" s="35"/>
      <c r="D1094" s="35"/>
    </row>
    <row r="1095" spans="1:4" ht="24.95" customHeight="1">
      <c r="A1095"/>
      <c r="B1095" s="35"/>
      <c r="C1095" s="35"/>
      <c r="D1095" s="35"/>
    </row>
    <row r="1096" spans="1:4" ht="24.95" customHeight="1">
      <c r="A1096"/>
      <c r="B1096" s="35"/>
      <c r="C1096" s="35"/>
      <c r="D1096" s="35"/>
    </row>
    <row r="1097" spans="1:4" ht="24.95" customHeight="1">
      <c r="A1097"/>
      <c r="B1097" s="35"/>
      <c r="C1097" s="35"/>
      <c r="D1097" s="35"/>
    </row>
    <row r="1098" spans="1:4" ht="24.95" customHeight="1">
      <c r="A1098"/>
      <c r="B1098" s="35"/>
      <c r="C1098" s="35"/>
      <c r="D1098" s="35"/>
    </row>
    <row r="1099" spans="1:4" ht="24.95" customHeight="1">
      <c r="A1099"/>
      <c r="B1099" s="35"/>
      <c r="C1099" s="35"/>
      <c r="D1099" s="35"/>
    </row>
    <row r="1100" spans="1:4" ht="24.95" customHeight="1">
      <c r="A1100"/>
      <c r="B1100" s="35"/>
      <c r="C1100" s="35"/>
      <c r="D1100" s="35"/>
    </row>
    <row r="1101" spans="1:4" ht="24.95" customHeight="1">
      <c r="A1101"/>
      <c r="B1101" s="35"/>
      <c r="C1101" s="35"/>
      <c r="D1101" s="35"/>
    </row>
    <row r="1102" spans="1:4" ht="24.95" customHeight="1">
      <c r="A1102"/>
      <c r="B1102" s="35"/>
      <c r="C1102" s="35"/>
      <c r="D1102" s="35"/>
    </row>
    <row r="1103" spans="1:4" ht="24.95" customHeight="1">
      <c r="A1103"/>
      <c r="B1103" s="35"/>
      <c r="C1103" s="35"/>
      <c r="D1103" s="35"/>
    </row>
    <row r="1104" spans="1:4" ht="24.95" customHeight="1">
      <c r="A1104"/>
      <c r="B1104" s="35"/>
      <c r="C1104" s="35"/>
      <c r="D1104" s="35"/>
    </row>
    <row r="1105" spans="1:4" ht="24.95" customHeight="1">
      <c r="A1105"/>
      <c r="B1105" s="35"/>
      <c r="C1105" s="35"/>
      <c r="D1105" s="35"/>
    </row>
    <row r="1106" spans="1:4" ht="24.95" customHeight="1">
      <c r="A1106"/>
      <c r="B1106" s="35"/>
      <c r="C1106" s="35"/>
      <c r="D1106" s="35"/>
    </row>
    <row r="1107" spans="1:4" ht="24.95" customHeight="1">
      <c r="A1107"/>
      <c r="B1107" s="35"/>
      <c r="C1107" s="35"/>
      <c r="D1107" s="35"/>
    </row>
    <row r="1108" spans="1:4" ht="24.95" customHeight="1">
      <c r="A1108"/>
      <c r="B1108" s="35"/>
      <c r="C1108" s="35"/>
      <c r="D1108" s="35"/>
    </row>
    <row r="1109" spans="1:4" ht="24.95" customHeight="1">
      <c r="A1109"/>
      <c r="B1109" s="35"/>
      <c r="C1109" s="35"/>
      <c r="D1109" s="35"/>
    </row>
    <row r="1110" spans="1:4" ht="24.95" customHeight="1">
      <c r="A1110"/>
      <c r="B1110" s="35"/>
      <c r="C1110" s="35"/>
      <c r="D1110" s="35"/>
    </row>
    <row r="1111" spans="1:4" ht="24.95" customHeight="1">
      <c r="A1111"/>
      <c r="B1111" s="35"/>
      <c r="C1111" s="35"/>
      <c r="D1111" s="35"/>
    </row>
    <row r="1112" spans="1:4" ht="24.95" customHeight="1">
      <c r="A1112"/>
      <c r="B1112" s="35"/>
      <c r="C1112" s="35"/>
      <c r="D1112" s="35"/>
    </row>
    <row r="1113" spans="1:4" ht="24.95" customHeight="1">
      <c r="A1113"/>
      <c r="B1113" s="35"/>
      <c r="C1113" s="35"/>
      <c r="D1113" s="35"/>
    </row>
    <row r="1114" spans="1:4" ht="24.95" customHeight="1">
      <c r="A1114"/>
      <c r="B1114" s="35"/>
      <c r="C1114" s="35"/>
      <c r="D1114" s="35"/>
    </row>
    <row r="1115" spans="1:4" ht="24.95" customHeight="1">
      <c r="A1115"/>
      <c r="B1115" s="35"/>
      <c r="C1115" s="35"/>
      <c r="D1115" s="35"/>
    </row>
    <row r="1116" spans="1:4" ht="24.95" customHeight="1">
      <c r="A1116"/>
      <c r="B1116" s="35"/>
      <c r="C1116" s="35"/>
      <c r="D1116" s="35"/>
    </row>
    <row r="1117" spans="1:4" ht="24.95" customHeight="1">
      <c r="A1117"/>
      <c r="B1117" s="35"/>
      <c r="C1117" s="35"/>
      <c r="D1117" s="35"/>
    </row>
    <row r="1118" spans="1:4" ht="24.95" customHeight="1">
      <c r="A1118"/>
      <c r="B1118" s="35"/>
      <c r="C1118" s="35"/>
      <c r="D1118" s="35"/>
    </row>
    <row r="1119" spans="1:4" ht="24.95" customHeight="1">
      <c r="A1119"/>
      <c r="B1119" s="35"/>
      <c r="C1119" s="35"/>
      <c r="D1119" s="35"/>
    </row>
    <row r="1120" spans="1:4" ht="24.95" customHeight="1">
      <c r="A1120"/>
      <c r="B1120" s="35"/>
      <c r="C1120" s="35"/>
      <c r="D1120" s="35"/>
    </row>
    <row r="1121" spans="1:4" ht="24.95" customHeight="1">
      <c r="A1121"/>
      <c r="B1121" s="35"/>
      <c r="C1121" s="35"/>
      <c r="D1121" s="35"/>
    </row>
    <row r="1122" spans="1:4" ht="24.95" customHeight="1">
      <c r="A1122"/>
      <c r="B1122" s="35"/>
      <c r="C1122" s="35"/>
      <c r="D1122" s="35"/>
    </row>
    <row r="1123" spans="1:4" ht="24.95" customHeight="1">
      <c r="A1123"/>
      <c r="B1123" s="35"/>
      <c r="C1123" s="35"/>
      <c r="D1123" s="35"/>
    </row>
    <row r="1124" spans="1:4" ht="24.95" customHeight="1">
      <c r="A1124"/>
      <c r="B1124" s="35"/>
      <c r="C1124" s="35"/>
      <c r="D1124" s="35"/>
    </row>
    <row r="1125" spans="1:4" ht="24.95" customHeight="1">
      <c r="A1125"/>
      <c r="B1125" s="35"/>
      <c r="C1125" s="35"/>
      <c r="D1125" s="35"/>
    </row>
    <row r="1126" spans="1:4" ht="24.95" customHeight="1">
      <c r="A1126"/>
      <c r="B1126" s="35"/>
      <c r="C1126" s="35"/>
      <c r="D1126" s="35"/>
    </row>
    <row r="1127" spans="1:4" ht="24.95" customHeight="1">
      <c r="A1127"/>
      <c r="B1127" s="35"/>
      <c r="C1127" s="35"/>
      <c r="D1127" s="35"/>
    </row>
    <row r="1128" spans="1:4" ht="24.95" customHeight="1">
      <c r="A1128"/>
      <c r="B1128" s="35"/>
      <c r="C1128" s="35"/>
      <c r="D1128" s="35"/>
    </row>
    <row r="1129" spans="1:4" ht="24.95" customHeight="1">
      <c r="A1129"/>
      <c r="B1129" s="35"/>
      <c r="C1129" s="35"/>
      <c r="D1129" s="35"/>
    </row>
    <row r="1130" spans="1:4" ht="24.95" customHeight="1">
      <c r="A1130"/>
      <c r="B1130" s="35"/>
      <c r="C1130" s="35"/>
      <c r="D1130" s="35"/>
    </row>
    <row r="1131" spans="1:4" ht="24.95" customHeight="1">
      <c r="A1131"/>
      <c r="B1131" s="35"/>
      <c r="C1131" s="35"/>
      <c r="D1131" s="35"/>
    </row>
    <row r="1132" spans="1:4" ht="24.95" customHeight="1">
      <c r="A1132"/>
      <c r="B1132" s="35"/>
      <c r="C1132" s="35"/>
      <c r="D1132" s="35"/>
    </row>
    <row r="1133" spans="1:4" ht="24.95" customHeight="1">
      <c r="A1133"/>
      <c r="B1133" s="35"/>
      <c r="C1133" s="35"/>
      <c r="D1133" s="35"/>
    </row>
    <row r="1134" spans="1:4" ht="24.95" customHeight="1">
      <c r="A1134"/>
      <c r="B1134" s="35"/>
      <c r="C1134" s="35"/>
      <c r="D1134" s="35"/>
    </row>
    <row r="1135" spans="1:4" ht="24.95" customHeight="1">
      <c r="A1135"/>
      <c r="B1135" s="35"/>
      <c r="C1135" s="35"/>
      <c r="D1135" s="35"/>
    </row>
    <row r="1136" spans="1:4" ht="24.95" customHeight="1">
      <c r="A1136"/>
      <c r="B1136" s="35"/>
      <c r="C1136" s="35"/>
      <c r="D1136" s="35"/>
    </row>
    <row r="1137" spans="1:4" ht="24.95" customHeight="1">
      <c r="A1137"/>
      <c r="B1137" s="35"/>
      <c r="C1137" s="35"/>
      <c r="D1137" s="35"/>
    </row>
    <row r="1138" spans="1:4" ht="24.95" customHeight="1">
      <c r="A1138"/>
      <c r="B1138" s="35"/>
      <c r="C1138" s="35"/>
      <c r="D1138" s="35"/>
    </row>
    <row r="1139" spans="1:4" ht="24.95" customHeight="1">
      <c r="A1139"/>
      <c r="B1139" s="35"/>
      <c r="C1139" s="35"/>
      <c r="D1139" s="35"/>
    </row>
    <row r="1140" spans="1:4" ht="24.95" customHeight="1">
      <c r="A1140"/>
      <c r="B1140" s="35"/>
      <c r="C1140" s="35"/>
      <c r="D1140" s="35"/>
    </row>
    <row r="1141" spans="1:4" ht="24.95" customHeight="1">
      <c r="A1141"/>
      <c r="B1141" s="35"/>
      <c r="C1141" s="35"/>
      <c r="D1141" s="35"/>
    </row>
    <row r="1142" spans="1:4" ht="24.95" customHeight="1">
      <c r="A1142"/>
      <c r="B1142" s="35"/>
      <c r="C1142" s="35"/>
      <c r="D1142" s="35"/>
    </row>
    <row r="1143" spans="1:4" ht="24.95" customHeight="1">
      <c r="A1143"/>
      <c r="B1143" s="35"/>
      <c r="C1143" s="35"/>
      <c r="D1143" s="35"/>
    </row>
    <row r="1144" spans="1:4" ht="24.95" customHeight="1">
      <c r="A1144"/>
      <c r="B1144" s="35"/>
      <c r="C1144" s="35"/>
      <c r="D1144" s="35"/>
    </row>
    <row r="1145" spans="1:4" ht="24.95" customHeight="1">
      <c r="A1145"/>
      <c r="B1145" s="35"/>
      <c r="C1145" s="35"/>
      <c r="D1145" s="35"/>
    </row>
    <row r="1146" spans="1:4" ht="24.95" customHeight="1">
      <c r="A1146"/>
      <c r="B1146" s="35"/>
      <c r="C1146" s="35"/>
      <c r="D1146" s="35"/>
    </row>
    <row r="1147" spans="1:4" ht="24.95" customHeight="1">
      <c r="A1147"/>
      <c r="B1147" s="35"/>
      <c r="C1147" s="35"/>
      <c r="D1147" s="35"/>
    </row>
    <row r="1148" spans="1:4" ht="24.95" customHeight="1">
      <c r="A1148"/>
      <c r="B1148" s="35"/>
      <c r="C1148" s="35"/>
      <c r="D1148" s="35"/>
    </row>
    <row r="1149" spans="1:4" ht="24.95" customHeight="1">
      <c r="A1149"/>
      <c r="B1149" s="35"/>
      <c r="C1149" s="35"/>
      <c r="D1149" s="35"/>
    </row>
    <row r="1150" spans="1:4" ht="24.95" customHeight="1">
      <c r="A1150"/>
      <c r="B1150" s="35"/>
      <c r="C1150" s="35"/>
      <c r="D1150" s="35"/>
    </row>
    <row r="1151" spans="1:4" ht="24.95" customHeight="1">
      <c r="A1151"/>
      <c r="B1151" s="35"/>
      <c r="C1151" s="35"/>
      <c r="D1151" s="35"/>
    </row>
    <row r="1152" spans="1:4" ht="24.95" customHeight="1">
      <c r="A1152"/>
      <c r="B1152" s="35"/>
      <c r="C1152" s="35"/>
      <c r="D1152" s="35"/>
    </row>
    <row r="1153" spans="1:4" ht="24.95" customHeight="1">
      <c r="A1153"/>
      <c r="B1153" s="35"/>
      <c r="C1153" s="35"/>
      <c r="D1153" s="35"/>
    </row>
    <row r="1154" spans="1:4" ht="24.95" customHeight="1">
      <c r="A1154"/>
      <c r="B1154" s="35"/>
      <c r="C1154" s="35"/>
      <c r="D1154" s="35"/>
    </row>
    <row r="1155" spans="1:4" ht="24.95" customHeight="1">
      <c r="A1155"/>
      <c r="B1155" s="35"/>
      <c r="C1155" s="35"/>
      <c r="D1155" s="35"/>
    </row>
    <row r="1156" spans="1:4" ht="24.95" customHeight="1">
      <c r="A1156"/>
      <c r="B1156" s="35"/>
      <c r="C1156" s="35"/>
      <c r="D1156" s="35"/>
    </row>
    <row r="1157" spans="1:4" ht="24.95" customHeight="1">
      <c r="A1157"/>
      <c r="B1157" s="35"/>
      <c r="C1157" s="35"/>
      <c r="D1157" s="35"/>
    </row>
    <row r="1158" spans="1:4" ht="24.95" customHeight="1">
      <c r="A1158"/>
      <c r="B1158" s="35"/>
      <c r="C1158" s="35"/>
      <c r="D1158" s="35"/>
    </row>
    <row r="1159" spans="1:4" ht="24.95" customHeight="1">
      <c r="A1159"/>
      <c r="B1159" s="35"/>
      <c r="C1159" s="35"/>
      <c r="D1159" s="35"/>
    </row>
    <row r="1160" spans="1:4" ht="24.95" customHeight="1">
      <c r="A1160"/>
      <c r="B1160" s="35"/>
      <c r="C1160" s="35"/>
      <c r="D1160" s="35"/>
    </row>
    <row r="1161" spans="1:4" ht="24.95" customHeight="1">
      <c r="A1161"/>
      <c r="B1161" s="35"/>
      <c r="C1161" s="35"/>
      <c r="D1161" s="35"/>
    </row>
    <row r="1162" spans="1:4" ht="24.95" customHeight="1">
      <c r="A1162"/>
      <c r="B1162" s="35"/>
      <c r="C1162" s="35"/>
      <c r="D1162" s="35"/>
    </row>
    <row r="1163" spans="1:4" ht="24.95" customHeight="1">
      <c r="A1163"/>
      <c r="B1163" s="35"/>
      <c r="C1163" s="35"/>
      <c r="D1163" s="35"/>
    </row>
    <row r="1164" spans="1:4" ht="24.95" customHeight="1">
      <c r="A1164"/>
      <c r="B1164" s="35"/>
      <c r="C1164" s="35"/>
      <c r="D1164" s="35"/>
    </row>
    <row r="1165" spans="1:4" ht="24.95" customHeight="1">
      <c r="A1165"/>
      <c r="B1165" s="35"/>
      <c r="C1165" s="35"/>
      <c r="D1165" s="35"/>
    </row>
    <row r="1166" spans="1:4" ht="24.95" customHeight="1">
      <c r="A1166"/>
      <c r="B1166" s="35"/>
      <c r="C1166" s="35"/>
      <c r="D1166" s="35"/>
    </row>
    <row r="1167" spans="1:4" ht="24.95" customHeight="1">
      <c r="A1167"/>
      <c r="B1167" s="35"/>
      <c r="C1167" s="35"/>
      <c r="D1167" s="35"/>
    </row>
    <row r="1168" spans="1:4" ht="24.95" customHeight="1">
      <c r="A1168"/>
      <c r="B1168" s="35"/>
      <c r="C1168" s="35"/>
      <c r="D1168" s="35"/>
    </row>
    <row r="1169" spans="1:4" ht="24.95" customHeight="1">
      <c r="A1169"/>
      <c r="B1169" s="35"/>
      <c r="C1169" s="35"/>
      <c r="D1169" s="35"/>
    </row>
    <row r="1170" spans="1:4" ht="24.95" customHeight="1">
      <c r="A1170"/>
      <c r="B1170" s="35"/>
      <c r="C1170" s="35"/>
      <c r="D1170" s="35"/>
    </row>
    <row r="1171" spans="1:4" ht="24.95" customHeight="1">
      <c r="A1171"/>
      <c r="B1171" s="35"/>
      <c r="C1171" s="35"/>
      <c r="D1171" s="35"/>
    </row>
    <row r="1172" spans="1:4" ht="24.95" customHeight="1">
      <c r="A1172"/>
      <c r="B1172" s="35"/>
      <c r="C1172" s="35"/>
      <c r="D1172" s="35"/>
    </row>
    <row r="1173" spans="1:4" ht="24.95" customHeight="1">
      <c r="A1173"/>
      <c r="B1173" s="35"/>
      <c r="C1173" s="35"/>
      <c r="D1173" s="35"/>
    </row>
    <row r="1174" spans="1:4" ht="24.95" customHeight="1">
      <c r="A1174"/>
      <c r="B1174" s="35"/>
      <c r="C1174" s="35"/>
      <c r="D1174" s="35"/>
    </row>
    <row r="1175" spans="1:4" ht="24.95" customHeight="1">
      <c r="A1175"/>
      <c r="B1175" s="35"/>
      <c r="C1175" s="35"/>
      <c r="D1175" s="35"/>
    </row>
    <row r="1176" spans="1:4" ht="24.95" customHeight="1">
      <c r="A1176"/>
      <c r="B1176" s="35"/>
      <c r="C1176" s="35"/>
      <c r="D1176" s="35"/>
    </row>
    <row r="1177" spans="1:4" ht="24.95" customHeight="1">
      <c r="A1177"/>
      <c r="B1177" s="35"/>
      <c r="C1177" s="35"/>
      <c r="D1177" s="35"/>
    </row>
    <row r="1178" spans="1:4" ht="24.95" customHeight="1">
      <c r="A1178"/>
      <c r="B1178" s="35"/>
      <c r="C1178" s="35"/>
      <c r="D1178" s="35"/>
    </row>
    <row r="1179" spans="1:4" ht="24.95" customHeight="1">
      <c r="A1179"/>
      <c r="B1179" s="35"/>
      <c r="C1179" s="35"/>
      <c r="D1179" s="35"/>
    </row>
    <row r="1180" spans="1:4" ht="24.95" customHeight="1">
      <c r="A1180"/>
      <c r="B1180" s="35"/>
      <c r="C1180" s="35"/>
      <c r="D1180" s="35"/>
    </row>
    <row r="1181" spans="1:4" ht="24.95" customHeight="1">
      <c r="A1181"/>
      <c r="B1181" s="35"/>
      <c r="C1181" s="35"/>
      <c r="D1181" s="35"/>
    </row>
    <row r="1182" spans="1:4" ht="24.95" customHeight="1">
      <c r="A1182"/>
      <c r="B1182" s="35"/>
      <c r="C1182" s="35"/>
      <c r="D1182" s="35"/>
    </row>
    <row r="1183" spans="1:4" ht="24.95" customHeight="1">
      <c r="A1183"/>
      <c r="B1183" s="35"/>
      <c r="C1183" s="35"/>
      <c r="D1183" s="35"/>
    </row>
    <row r="1184" spans="1:4" ht="24.95" customHeight="1">
      <c r="A1184"/>
      <c r="B1184" s="35"/>
      <c r="C1184" s="35"/>
      <c r="D1184" s="35"/>
    </row>
    <row r="1185" spans="1:4" ht="24.95" customHeight="1">
      <c r="A1185"/>
      <c r="B1185" s="35"/>
      <c r="C1185" s="35"/>
      <c r="D1185" s="35"/>
    </row>
    <row r="1186" spans="1:4" ht="24.95" customHeight="1">
      <c r="A1186"/>
      <c r="B1186" s="35"/>
      <c r="C1186" s="35"/>
      <c r="D1186" s="35"/>
    </row>
    <row r="1187" spans="1:4" ht="24.95" customHeight="1">
      <c r="A1187"/>
      <c r="B1187" s="35"/>
      <c r="C1187" s="35"/>
      <c r="D1187" s="35"/>
    </row>
    <row r="1188" spans="1:4" ht="24.95" customHeight="1">
      <c r="A1188"/>
      <c r="B1188" s="35"/>
      <c r="C1188" s="35"/>
      <c r="D1188" s="35"/>
    </row>
    <row r="1189" spans="1:4" ht="24.95" customHeight="1">
      <c r="A1189"/>
      <c r="B1189" s="35"/>
      <c r="C1189" s="35"/>
      <c r="D1189" s="35"/>
    </row>
    <row r="1190" spans="1:4" ht="24.95" customHeight="1">
      <c r="A1190"/>
      <c r="B1190" s="35"/>
      <c r="C1190" s="35"/>
      <c r="D1190" s="35"/>
    </row>
    <row r="1191" spans="1:4" ht="24.95" customHeight="1">
      <c r="A1191"/>
      <c r="B1191" s="35"/>
      <c r="C1191" s="35"/>
      <c r="D1191" s="35"/>
    </row>
    <row r="1192" spans="1:4" ht="24.95" customHeight="1">
      <c r="A1192"/>
      <c r="B1192" s="35"/>
      <c r="C1192" s="35"/>
      <c r="D1192" s="35"/>
    </row>
    <row r="1193" spans="1:4" ht="24.95" customHeight="1">
      <c r="A1193"/>
      <c r="B1193" s="35"/>
      <c r="C1193" s="35"/>
      <c r="D1193" s="35"/>
    </row>
    <row r="1194" spans="1:4" ht="24.95" customHeight="1">
      <c r="A1194"/>
      <c r="B1194" s="35"/>
      <c r="C1194" s="35"/>
      <c r="D1194" s="35"/>
    </row>
    <row r="1195" spans="1:4" ht="24.95" customHeight="1">
      <c r="A1195"/>
      <c r="B1195" s="35"/>
      <c r="C1195" s="35"/>
      <c r="D1195" s="35"/>
    </row>
    <row r="1196" spans="1:4" ht="24.95" customHeight="1">
      <c r="A1196"/>
      <c r="B1196" s="35"/>
      <c r="C1196" s="35"/>
      <c r="D1196" s="35"/>
    </row>
    <row r="1197" spans="1:4" ht="24.95" customHeight="1">
      <c r="A1197"/>
      <c r="B1197" s="35"/>
      <c r="C1197" s="35"/>
      <c r="D1197" s="35"/>
    </row>
    <row r="1198" spans="1:4" ht="24.95" customHeight="1">
      <c r="A1198"/>
      <c r="B1198" s="35"/>
      <c r="C1198" s="35"/>
      <c r="D1198" s="35"/>
    </row>
    <row r="1199" spans="1:4" ht="24.95" customHeight="1">
      <c r="A1199"/>
      <c r="B1199" s="35"/>
      <c r="C1199" s="35"/>
      <c r="D1199" s="35"/>
    </row>
    <row r="1200" spans="1:4" ht="24.95" customHeight="1">
      <c r="A1200"/>
      <c r="B1200" s="35"/>
      <c r="C1200" s="35"/>
      <c r="D1200" s="35"/>
    </row>
    <row r="1201" spans="1:4" ht="24.95" customHeight="1">
      <c r="A1201"/>
      <c r="B1201" s="35"/>
      <c r="C1201" s="35"/>
      <c r="D1201" s="35"/>
    </row>
    <row r="1202" spans="1:4" ht="24.95" customHeight="1">
      <c r="A1202"/>
      <c r="B1202" s="35"/>
      <c r="C1202" s="35"/>
      <c r="D1202" s="35"/>
    </row>
    <row r="1203" spans="1:4" ht="24.95" customHeight="1">
      <c r="A1203"/>
      <c r="B1203" s="35"/>
      <c r="C1203" s="35"/>
      <c r="D1203" s="35"/>
    </row>
    <row r="1204" spans="1:4" ht="24.95" customHeight="1">
      <c r="A1204"/>
      <c r="B1204" s="35"/>
      <c r="C1204" s="35"/>
      <c r="D1204" s="35"/>
    </row>
    <row r="1205" spans="1:4" ht="24.95" customHeight="1">
      <c r="A1205"/>
      <c r="B1205" s="35"/>
      <c r="C1205" s="35"/>
      <c r="D1205" s="35"/>
    </row>
    <row r="1206" spans="1:4" ht="24.95" customHeight="1">
      <c r="A1206"/>
      <c r="B1206" s="35"/>
      <c r="C1206" s="35"/>
      <c r="D1206" s="35"/>
    </row>
    <row r="1207" spans="1:4" ht="24.95" customHeight="1">
      <c r="A1207"/>
      <c r="B1207" s="35"/>
      <c r="C1207" s="35"/>
      <c r="D1207" s="35"/>
    </row>
    <row r="1208" spans="1:4" ht="24.95" customHeight="1">
      <c r="A1208"/>
      <c r="B1208" s="35"/>
      <c r="C1208" s="35"/>
      <c r="D1208" s="35"/>
    </row>
    <row r="1209" spans="1:4" ht="24.95" customHeight="1">
      <c r="A1209"/>
      <c r="B1209" s="35"/>
      <c r="C1209" s="35"/>
      <c r="D1209" s="35"/>
    </row>
    <row r="1210" spans="1:4" ht="24.95" customHeight="1">
      <c r="A1210"/>
      <c r="B1210" s="35"/>
      <c r="C1210" s="35"/>
      <c r="D1210" s="35"/>
    </row>
    <row r="1211" spans="1:4" ht="24.95" customHeight="1">
      <c r="A1211"/>
      <c r="B1211" s="35"/>
      <c r="C1211" s="35"/>
      <c r="D1211" s="35"/>
    </row>
    <row r="1212" spans="1:4" ht="24.95" customHeight="1">
      <c r="A1212"/>
      <c r="B1212" s="35"/>
      <c r="C1212" s="35"/>
      <c r="D1212" s="35"/>
    </row>
    <row r="1213" spans="1:4" ht="24.95" customHeight="1">
      <c r="A1213"/>
      <c r="B1213" s="35"/>
      <c r="C1213" s="35"/>
      <c r="D1213" s="35"/>
    </row>
    <row r="1214" spans="1:4" ht="24.95" customHeight="1">
      <c r="A1214"/>
      <c r="B1214" s="35"/>
      <c r="C1214" s="35"/>
      <c r="D1214" s="35"/>
    </row>
    <row r="1215" spans="1:4" ht="24.95" customHeight="1">
      <c r="A1215"/>
      <c r="B1215" s="35"/>
      <c r="C1215" s="35"/>
      <c r="D1215" s="35"/>
    </row>
    <row r="1216" spans="1:4" ht="24.95" customHeight="1">
      <c r="A1216"/>
      <c r="B1216" s="35"/>
      <c r="C1216" s="35"/>
      <c r="D1216" s="35"/>
    </row>
    <row r="1217" spans="1:4" ht="24.95" customHeight="1">
      <c r="A1217"/>
      <c r="B1217" s="35"/>
      <c r="C1217" s="35"/>
      <c r="D1217" s="35"/>
    </row>
    <row r="1218" spans="1:4" ht="24.95" customHeight="1">
      <c r="A1218"/>
      <c r="B1218" s="35"/>
      <c r="C1218" s="35"/>
      <c r="D1218" s="35"/>
    </row>
    <row r="1219" spans="1:4" ht="24.95" customHeight="1">
      <c r="A1219"/>
      <c r="B1219" s="35"/>
      <c r="C1219" s="35"/>
      <c r="D1219" s="35"/>
    </row>
    <row r="1220" spans="1:4" ht="24.95" customHeight="1">
      <c r="A1220"/>
      <c r="B1220" s="35"/>
      <c r="C1220" s="35"/>
      <c r="D1220" s="35"/>
    </row>
    <row r="1221" spans="1:4" ht="24.95" customHeight="1">
      <c r="A1221"/>
      <c r="B1221" s="35"/>
      <c r="C1221" s="35"/>
      <c r="D1221" s="35"/>
    </row>
    <row r="1222" spans="1:4" ht="24.95" customHeight="1">
      <c r="A1222"/>
      <c r="B1222" s="35"/>
      <c r="C1222" s="35"/>
      <c r="D1222" s="35"/>
    </row>
    <row r="1223" spans="1:4" ht="24.95" customHeight="1">
      <c r="A1223"/>
      <c r="B1223" s="35"/>
      <c r="C1223" s="35"/>
      <c r="D1223" s="35"/>
    </row>
    <row r="1224" spans="1:4" ht="24.95" customHeight="1">
      <c r="A1224"/>
      <c r="B1224" s="35"/>
      <c r="C1224" s="35"/>
      <c r="D1224" s="35"/>
    </row>
    <row r="1225" spans="1:4" ht="24.95" customHeight="1">
      <c r="A1225"/>
      <c r="B1225" s="35"/>
      <c r="C1225" s="35"/>
      <c r="D1225" s="35"/>
    </row>
    <row r="1226" spans="1:4" ht="24.95" customHeight="1">
      <c r="A1226"/>
      <c r="B1226" s="35"/>
      <c r="C1226" s="35"/>
      <c r="D1226" s="35"/>
    </row>
    <row r="1227" spans="1:4" ht="24.95" customHeight="1">
      <c r="A1227"/>
      <c r="B1227" s="35"/>
      <c r="C1227" s="35"/>
      <c r="D1227" s="35"/>
    </row>
    <row r="1228" spans="1:4" ht="24.95" customHeight="1">
      <c r="A1228"/>
      <c r="B1228" s="35"/>
      <c r="C1228" s="35"/>
      <c r="D1228" s="35"/>
    </row>
    <row r="1229" spans="1:4" ht="24.95" customHeight="1">
      <c r="A1229"/>
      <c r="B1229" s="35"/>
      <c r="C1229" s="35"/>
      <c r="D1229" s="35"/>
    </row>
    <row r="1230" spans="1:4" ht="24.95" customHeight="1">
      <c r="A1230"/>
      <c r="B1230" s="35"/>
      <c r="C1230" s="35"/>
      <c r="D1230" s="35"/>
    </row>
    <row r="1231" spans="1:4" ht="24.95" customHeight="1">
      <c r="A1231"/>
      <c r="B1231" s="35"/>
      <c r="C1231" s="35"/>
      <c r="D1231" s="35"/>
    </row>
    <row r="1232" spans="1:4" ht="24.95" customHeight="1">
      <c r="A1232"/>
      <c r="B1232" s="35"/>
      <c r="C1232" s="35"/>
      <c r="D1232" s="35"/>
    </row>
    <row r="1233" spans="1:4" ht="24.95" customHeight="1">
      <c r="A1233"/>
      <c r="B1233" s="35"/>
      <c r="C1233" s="35"/>
      <c r="D1233" s="35"/>
    </row>
    <row r="1234" spans="1:4" ht="24.95" customHeight="1">
      <c r="A1234"/>
      <c r="B1234" s="35"/>
      <c r="C1234" s="35"/>
      <c r="D1234" s="35"/>
    </row>
    <row r="1235" spans="1:4" ht="24.95" customHeight="1">
      <c r="A1235"/>
      <c r="B1235" s="35"/>
      <c r="C1235" s="35"/>
      <c r="D1235" s="35"/>
    </row>
    <row r="1236" spans="1:4" ht="24.95" customHeight="1">
      <c r="A1236"/>
      <c r="B1236" s="35"/>
      <c r="C1236" s="35"/>
      <c r="D1236" s="35"/>
    </row>
    <row r="1237" spans="1:4" ht="24.95" customHeight="1">
      <c r="A1237"/>
      <c r="B1237" s="35"/>
      <c r="C1237" s="35"/>
      <c r="D1237" s="35"/>
    </row>
    <row r="1238" spans="1:4" ht="24.95" customHeight="1">
      <c r="A1238"/>
      <c r="B1238" s="35"/>
      <c r="C1238" s="35"/>
      <c r="D1238" s="35"/>
    </row>
    <row r="1239" spans="1:4" ht="24.95" customHeight="1">
      <c r="A1239"/>
      <c r="B1239" s="35"/>
      <c r="C1239" s="35"/>
      <c r="D1239" s="35"/>
    </row>
    <row r="1240" spans="1:4" ht="24.95" customHeight="1">
      <c r="A1240"/>
      <c r="B1240" s="35"/>
      <c r="C1240" s="35"/>
      <c r="D1240" s="35"/>
    </row>
    <row r="1241" spans="1:4" ht="24.95" customHeight="1">
      <c r="A1241"/>
      <c r="B1241" s="35"/>
      <c r="C1241" s="35"/>
      <c r="D1241" s="35"/>
    </row>
    <row r="1242" spans="1:4" ht="24.95" customHeight="1">
      <c r="A1242"/>
      <c r="B1242" s="35"/>
      <c r="C1242" s="35"/>
      <c r="D1242" s="35"/>
    </row>
    <row r="1243" spans="1:4" ht="24.95" customHeight="1">
      <c r="A1243"/>
      <c r="B1243" s="35"/>
      <c r="C1243" s="35"/>
      <c r="D1243" s="35"/>
    </row>
    <row r="1244" spans="1:4" ht="24.95" customHeight="1">
      <c r="A1244"/>
      <c r="B1244" s="35"/>
      <c r="C1244" s="35"/>
      <c r="D1244" s="35"/>
    </row>
    <row r="1245" spans="1:4" ht="24.95" customHeight="1">
      <c r="A1245"/>
      <c r="B1245" s="35"/>
      <c r="C1245" s="35"/>
      <c r="D1245" s="35"/>
    </row>
    <row r="1246" spans="1:4" ht="24.95" customHeight="1">
      <c r="A1246"/>
      <c r="B1246" s="35"/>
      <c r="C1246" s="35"/>
      <c r="D1246" s="35"/>
    </row>
    <row r="1247" spans="1:4" ht="24.95" customHeight="1">
      <c r="A1247"/>
      <c r="B1247" s="35"/>
      <c r="C1247" s="35"/>
      <c r="D1247" s="35"/>
    </row>
    <row r="1248" spans="1:4" ht="24.95" customHeight="1">
      <c r="A1248"/>
      <c r="B1248" s="35"/>
      <c r="C1248" s="35"/>
      <c r="D1248" s="35"/>
    </row>
    <row r="1249" spans="1:4" ht="24.95" customHeight="1">
      <c r="A1249"/>
      <c r="B1249" s="35"/>
      <c r="C1249" s="35"/>
      <c r="D1249" s="35"/>
    </row>
    <row r="1250" spans="1:4" ht="24.95" customHeight="1">
      <c r="A1250"/>
      <c r="B1250" s="35"/>
      <c r="C1250" s="35"/>
      <c r="D1250" s="35"/>
    </row>
    <row r="1251" spans="1:4" ht="24.95" customHeight="1">
      <c r="A1251"/>
      <c r="B1251" s="35"/>
      <c r="C1251" s="35"/>
      <c r="D1251" s="35"/>
    </row>
    <row r="1252" spans="1:4" ht="24.95" customHeight="1">
      <c r="A1252"/>
      <c r="B1252" s="35"/>
      <c r="C1252" s="35"/>
      <c r="D1252" s="35"/>
    </row>
    <row r="1253" spans="1:4" ht="24.95" customHeight="1">
      <c r="A1253"/>
      <c r="B1253" s="35"/>
      <c r="C1253" s="35"/>
      <c r="D1253" s="35"/>
    </row>
    <row r="1254" spans="1:4" ht="24.95" customHeight="1">
      <c r="A1254"/>
      <c r="B1254" s="35"/>
      <c r="C1254" s="35"/>
      <c r="D1254" s="35"/>
    </row>
    <row r="1255" spans="1:4" ht="24.95" customHeight="1">
      <c r="A1255"/>
      <c r="B1255" s="35"/>
      <c r="C1255" s="35"/>
      <c r="D1255" s="35"/>
    </row>
    <row r="1256" spans="1:4" ht="24.95" customHeight="1">
      <c r="A1256"/>
      <c r="B1256" s="35"/>
      <c r="C1256" s="35"/>
      <c r="D1256" s="35"/>
    </row>
    <row r="1257" spans="1:4" ht="24.95" customHeight="1">
      <c r="A1257"/>
      <c r="B1257" s="35"/>
      <c r="C1257" s="35"/>
      <c r="D1257" s="35"/>
    </row>
    <row r="1258" spans="1:4" ht="24.95" customHeight="1">
      <c r="A1258"/>
      <c r="B1258" s="35"/>
      <c r="C1258" s="35"/>
      <c r="D1258" s="35"/>
    </row>
    <row r="1259" spans="1:4" ht="24.95" customHeight="1">
      <c r="A1259"/>
      <c r="B1259" s="35"/>
      <c r="C1259" s="35"/>
      <c r="D1259" s="35"/>
    </row>
    <row r="1260" spans="1:4" ht="24.95" customHeight="1">
      <c r="A1260"/>
      <c r="B1260" s="35"/>
      <c r="C1260" s="35"/>
      <c r="D1260" s="35"/>
    </row>
    <row r="1261" spans="1:4" ht="24.95" customHeight="1">
      <c r="A1261"/>
      <c r="B1261" s="35"/>
      <c r="C1261" s="35"/>
      <c r="D1261" s="35"/>
    </row>
    <row r="1262" spans="1:4" ht="24.95" customHeight="1">
      <c r="A1262"/>
      <c r="B1262" s="35"/>
      <c r="C1262" s="35"/>
      <c r="D1262" s="35"/>
    </row>
    <row r="1263" spans="1:4" ht="24.95" customHeight="1">
      <c r="A1263"/>
      <c r="B1263" s="35"/>
      <c r="C1263" s="35"/>
      <c r="D1263" s="35"/>
    </row>
    <row r="1264" spans="1:4" ht="24.95" customHeight="1">
      <c r="A1264"/>
      <c r="B1264" s="35"/>
      <c r="C1264" s="35"/>
      <c r="D1264" s="35"/>
    </row>
    <row r="1265" spans="1:4" ht="24.95" customHeight="1">
      <c r="A1265"/>
      <c r="B1265" s="35"/>
      <c r="C1265" s="35"/>
      <c r="D1265" s="35"/>
    </row>
    <row r="1266" spans="1:4" ht="24.95" customHeight="1">
      <c r="A1266"/>
      <c r="B1266" s="35"/>
      <c r="C1266" s="35"/>
      <c r="D1266" s="35"/>
    </row>
    <row r="1267" spans="1:4" ht="24.95" customHeight="1">
      <c r="A1267"/>
      <c r="B1267" s="35"/>
      <c r="C1267" s="35"/>
      <c r="D1267" s="35"/>
    </row>
    <row r="1268" spans="1:4" ht="24.95" customHeight="1">
      <c r="A1268"/>
      <c r="B1268" s="35"/>
      <c r="C1268" s="35"/>
      <c r="D1268" s="35"/>
    </row>
    <row r="1269" spans="1:4" ht="24.95" customHeight="1">
      <c r="A1269"/>
      <c r="B1269" s="35"/>
      <c r="C1269" s="35"/>
      <c r="D1269" s="35"/>
    </row>
    <row r="1270" spans="1:4" ht="24.95" customHeight="1">
      <c r="A1270"/>
      <c r="B1270" s="35"/>
      <c r="C1270" s="35"/>
      <c r="D1270" s="35"/>
    </row>
    <row r="1271" spans="1:4" ht="24.95" customHeight="1">
      <c r="A1271"/>
      <c r="B1271" s="35"/>
      <c r="C1271" s="35"/>
      <c r="D1271" s="35"/>
    </row>
    <row r="1272" spans="1:4" ht="24.95" customHeight="1">
      <c r="A1272"/>
      <c r="B1272" s="35"/>
      <c r="C1272" s="35"/>
      <c r="D1272" s="35"/>
    </row>
    <row r="1273" spans="1:4" ht="24.95" customHeight="1">
      <c r="A1273"/>
      <c r="B1273" s="35"/>
      <c r="C1273" s="35"/>
      <c r="D1273" s="35"/>
    </row>
    <row r="1274" spans="1:4" ht="24.95" customHeight="1">
      <c r="A1274"/>
      <c r="B1274" s="35"/>
      <c r="C1274" s="35"/>
      <c r="D1274" s="35"/>
    </row>
    <row r="1275" spans="1:4" ht="24.95" customHeight="1">
      <c r="A1275"/>
      <c r="B1275" s="35"/>
      <c r="C1275" s="35"/>
      <c r="D1275" s="35"/>
    </row>
    <row r="1276" spans="1:4" ht="24.95" customHeight="1">
      <c r="A1276"/>
      <c r="B1276" s="35"/>
      <c r="C1276" s="35"/>
      <c r="D1276" s="35"/>
    </row>
    <row r="1277" spans="1:4" ht="24.95" customHeight="1">
      <c r="A1277"/>
      <c r="B1277" s="35"/>
      <c r="C1277" s="35"/>
      <c r="D1277" s="35"/>
    </row>
    <row r="1278" spans="1:4" ht="24.95" customHeight="1">
      <c r="A1278"/>
      <c r="B1278" s="35"/>
      <c r="C1278" s="35"/>
      <c r="D1278" s="35"/>
    </row>
    <row r="1279" spans="1:4" ht="24.95" customHeight="1">
      <c r="A1279"/>
      <c r="B1279" s="35"/>
      <c r="C1279" s="35"/>
      <c r="D1279" s="35"/>
    </row>
    <row r="1280" spans="1:4" ht="24.95" customHeight="1">
      <c r="A1280"/>
      <c r="B1280" s="35"/>
      <c r="C1280" s="35"/>
      <c r="D1280" s="35"/>
    </row>
    <row r="1281" spans="1:4" ht="24.95" customHeight="1">
      <c r="A1281"/>
      <c r="B1281" s="35"/>
      <c r="C1281" s="35"/>
      <c r="D1281" s="35"/>
    </row>
    <row r="1282" spans="1:4" ht="24.95" customHeight="1">
      <c r="A1282"/>
      <c r="B1282" s="35"/>
      <c r="C1282" s="35"/>
      <c r="D1282" s="35"/>
    </row>
    <row r="1283" spans="1:4" ht="24.95" customHeight="1">
      <c r="A1283"/>
      <c r="B1283" s="35"/>
      <c r="C1283" s="35"/>
      <c r="D1283" s="35"/>
    </row>
    <row r="1284" spans="1:4" ht="24.95" customHeight="1">
      <c r="A1284"/>
      <c r="B1284" s="35"/>
      <c r="C1284" s="35"/>
      <c r="D1284" s="35"/>
    </row>
    <row r="1285" spans="1:4" ht="24.95" customHeight="1">
      <c r="A1285"/>
      <c r="B1285" s="35"/>
      <c r="C1285" s="35"/>
      <c r="D1285" s="35"/>
    </row>
    <row r="1286" spans="1:4" ht="24.95" customHeight="1">
      <c r="A1286"/>
      <c r="B1286" s="35"/>
      <c r="C1286" s="35"/>
      <c r="D1286" s="35"/>
    </row>
    <row r="1287" spans="1:4" ht="24.95" customHeight="1">
      <c r="A1287"/>
      <c r="B1287" s="35"/>
      <c r="C1287" s="35"/>
      <c r="D1287" s="35"/>
    </row>
    <row r="1288" spans="1:4" ht="24.95" customHeight="1">
      <c r="A1288"/>
      <c r="B1288" s="35"/>
      <c r="C1288" s="35"/>
      <c r="D1288" s="35"/>
    </row>
    <row r="1289" spans="1:4" ht="24.95" customHeight="1">
      <c r="A1289"/>
      <c r="B1289" s="35"/>
      <c r="C1289" s="35"/>
      <c r="D1289" s="35"/>
    </row>
    <row r="1290" spans="1:4" ht="24.95" customHeight="1">
      <c r="A1290"/>
      <c r="B1290" s="35"/>
      <c r="C1290" s="35"/>
      <c r="D1290" s="35"/>
    </row>
    <row r="1291" spans="1:4" ht="24.95" customHeight="1">
      <c r="A1291"/>
      <c r="B1291" s="35"/>
      <c r="C1291" s="35"/>
      <c r="D1291" s="35"/>
    </row>
    <row r="1292" spans="1:4" ht="24.95" customHeight="1">
      <c r="A1292"/>
      <c r="B1292" s="35"/>
      <c r="C1292" s="35"/>
      <c r="D1292" s="35"/>
    </row>
    <row r="1293" spans="1:4" ht="24.95" customHeight="1">
      <c r="A1293"/>
      <c r="B1293" s="35"/>
      <c r="C1293" s="35"/>
      <c r="D1293" s="35"/>
    </row>
    <row r="1294" spans="1:4" ht="24.95" customHeight="1">
      <c r="A1294"/>
      <c r="B1294" s="35"/>
      <c r="C1294" s="35"/>
      <c r="D1294" s="35"/>
    </row>
    <row r="1295" spans="1:4" ht="24.95" customHeight="1">
      <c r="A1295"/>
      <c r="B1295" s="35"/>
      <c r="C1295" s="35"/>
      <c r="D1295" s="35"/>
    </row>
    <row r="1296" spans="1:4" ht="24.95" customHeight="1">
      <c r="A1296"/>
      <c r="B1296" s="35"/>
      <c r="C1296" s="35"/>
      <c r="D1296" s="35"/>
    </row>
    <row r="1297" spans="1:4" ht="24.95" customHeight="1">
      <c r="A1297"/>
      <c r="B1297" s="35"/>
      <c r="C1297" s="35"/>
      <c r="D1297" s="35"/>
    </row>
    <row r="1298" spans="1:4" ht="24.95" customHeight="1">
      <c r="A1298"/>
      <c r="B1298" s="35"/>
      <c r="C1298" s="35"/>
      <c r="D1298" s="35"/>
    </row>
    <row r="1299" spans="1:4" ht="24.95" customHeight="1">
      <c r="A1299"/>
      <c r="B1299" s="35"/>
      <c r="C1299" s="35"/>
      <c r="D1299" s="35"/>
    </row>
    <row r="1300" spans="1:4" ht="24.95" customHeight="1">
      <c r="A1300"/>
      <c r="B1300" s="35"/>
      <c r="C1300" s="35"/>
      <c r="D1300" s="35"/>
    </row>
    <row r="1301" spans="1:4" ht="24.95" customHeight="1">
      <c r="A1301"/>
      <c r="B1301" s="35"/>
      <c r="C1301" s="35"/>
      <c r="D1301" s="35"/>
    </row>
    <row r="1302" spans="1:4" ht="24.95" customHeight="1">
      <c r="A1302"/>
      <c r="B1302" s="35"/>
      <c r="C1302" s="35"/>
      <c r="D1302" s="35"/>
    </row>
    <row r="1303" spans="1:4" ht="24.95" customHeight="1">
      <c r="A1303"/>
      <c r="B1303" s="35"/>
      <c r="C1303" s="35"/>
      <c r="D1303" s="35"/>
    </row>
    <row r="1304" spans="1:4" ht="24.95" customHeight="1">
      <c r="A1304"/>
      <c r="B1304" s="35"/>
      <c r="C1304" s="35"/>
      <c r="D1304" s="35"/>
    </row>
    <row r="1305" spans="1:4" ht="24.95" customHeight="1">
      <c r="A1305"/>
      <c r="B1305" s="35"/>
      <c r="C1305" s="35"/>
      <c r="D1305" s="35"/>
    </row>
    <row r="1306" spans="1:4" ht="24.95" customHeight="1">
      <c r="A1306"/>
      <c r="B1306" s="35"/>
      <c r="C1306" s="35"/>
      <c r="D1306" s="35"/>
    </row>
    <row r="1307" spans="1:4" ht="24.95" customHeight="1">
      <c r="A1307"/>
      <c r="B1307" s="35"/>
      <c r="C1307" s="35"/>
      <c r="D1307" s="35"/>
    </row>
    <row r="1308" spans="1:4" ht="24.95" customHeight="1">
      <c r="A1308"/>
      <c r="B1308" s="35"/>
      <c r="C1308" s="35"/>
      <c r="D1308" s="35"/>
    </row>
    <row r="1309" spans="1:4" ht="24.95" customHeight="1">
      <c r="A1309"/>
      <c r="B1309" s="35"/>
      <c r="C1309" s="35"/>
      <c r="D1309" s="35"/>
    </row>
    <row r="1310" spans="1:4" ht="24.95" customHeight="1">
      <c r="A1310"/>
      <c r="B1310" s="35"/>
      <c r="C1310" s="35"/>
      <c r="D1310" s="35"/>
    </row>
    <row r="1311" spans="1:4" ht="24.95" customHeight="1">
      <c r="A1311"/>
      <c r="B1311" s="35"/>
      <c r="C1311" s="35"/>
      <c r="D1311" s="35"/>
    </row>
    <row r="1312" spans="1:4" ht="24.95" customHeight="1">
      <c r="A1312"/>
      <c r="B1312" s="35"/>
      <c r="C1312" s="35"/>
      <c r="D1312" s="35"/>
    </row>
    <row r="1313" spans="1:4" ht="24.95" customHeight="1">
      <c r="A1313"/>
      <c r="B1313" s="35"/>
      <c r="C1313" s="35"/>
      <c r="D1313" s="35"/>
    </row>
    <row r="1314" spans="1:4" ht="24.95" customHeight="1">
      <c r="A1314"/>
      <c r="B1314" s="35"/>
      <c r="C1314" s="35"/>
      <c r="D1314" s="35"/>
    </row>
    <row r="1315" spans="1:4" ht="24.95" customHeight="1">
      <c r="A1315"/>
      <c r="B1315" s="35"/>
      <c r="C1315" s="35"/>
      <c r="D1315" s="35"/>
    </row>
    <row r="1316" spans="1:4" ht="24.95" customHeight="1">
      <c r="A1316"/>
      <c r="B1316" s="35"/>
      <c r="C1316" s="35"/>
      <c r="D1316" s="35"/>
    </row>
    <row r="1317" spans="1:4" ht="24.95" customHeight="1">
      <c r="A1317"/>
      <c r="B1317" s="35"/>
      <c r="C1317" s="35"/>
      <c r="D1317" s="35"/>
    </row>
    <row r="1318" spans="1:4" ht="24.95" customHeight="1">
      <c r="A1318"/>
      <c r="B1318" s="35"/>
      <c r="C1318" s="35"/>
      <c r="D1318" s="35"/>
    </row>
    <row r="1319" spans="1:4" ht="24.95" customHeight="1">
      <c r="A1319"/>
      <c r="B1319" s="35"/>
      <c r="C1319" s="35"/>
      <c r="D1319" s="35"/>
    </row>
    <row r="1320" spans="1:4" ht="24.95" customHeight="1">
      <c r="A1320"/>
      <c r="B1320" s="35"/>
      <c r="C1320" s="35"/>
      <c r="D1320" s="35"/>
    </row>
    <row r="1321" spans="1:4" ht="24.95" customHeight="1">
      <c r="A1321"/>
      <c r="B1321" s="35"/>
      <c r="C1321" s="35"/>
      <c r="D1321" s="35"/>
    </row>
    <row r="1322" spans="1:4" ht="24.95" customHeight="1">
      <c r="A1322"/>
      <c r="B1322" s="35"/>
      <c r="C1322" s="35"/>
      <c r="D1322" s="35"/>
    </row>
    <row r="1323" spans="1:4" ht="24.95" customHeight="1">
      <c r="A1323"/>
      <c r="B1323" s="35"/>
      <c r="C1323" s="35"/>
      <c r="D1323" s="35"/>
    </row>
    <row r="1324" spans="1:4" ht="24.95" customHeight="1">
      <c r="A1324"/>
      <c r="B1324" s="35"/>
      <c r="C1324" s="35"/>
      <c r="D1324" s="35"/>
    </row>
    <row r="1325" spans="1:4" ht="24.95" customHeight="1">
      <c r="A1325"/>
      <c r="B1325" s="35"/>
      <c r="C1325" s="35"/>
      <c r="D1325" s="35"/>
    </row>
    <row r="1326" spans="1:4" ht="24.95" customHeight="1">
      <c r="A1326"/>
      <c r="B1326" s="35"/>
      <c r="C1326" s="35"/>
      <c r="D1326" s="35"/>
    </row>
    <row r="1327" spans="1:4" ht="24.95" customHeight="1">
      <c r="A1327"/>
      <c r="B1327" s="35"/>
      <c r="C1327" s="35"/>
      <c r="D1327" s="35"/>
    </row>
    <row r="1328" spans="1:4" ht="24.95" customHeight="1">
      <c r="A1328"/>
      <c r="B1328" s="35"/>
      <c r="C1328" s="35"/>
      <c r="D1328" s="35"/>
    </row>
    <row r="1329" spans="1:4" ht="24.95" customHeight="1">
      <c r="A1329"/>
      <c r="B1329" s="35"/>
      <c r="C1329" s="35"/>
      <c r="D1329" s="35"/>
    </row>
    <row r="1330" spans="1:4" ht="24.95" customHeight="1">
      <c r="A1330"/>
      <c r="B1330" s="35"/>
      <c r="C1330" s="35"/>
      <c r="D1330" s="35"/>
    </row>
    <row r="1331" spans="1:4" ht="24.95" customHeight="1">
      <c r="A1331"/>
      <c r="B1331" s="35"/>
      <c r="C1331" s="35"/>
      <c r="D1331" s="35"/>
    </row>
    <row r="1332" spans="1:4" ht="24.95" customHeight="1">
      <c r="A1332"/>
      <c r="B1332" s="35"/>
      <c r="C1332" s="35"/>
      <c r="D1332" s="35"/>
    </row>
    <row r="1333" spans="1:4" ht="24.95" customHeight="1">
      <c r="A1333"/>
      <c r="B1333" s="35"/>
      <c r="C1333" s="35"/>
      <c r="D1333" s="35"/>
    </row>
    <row r="1334" spans="1:4" ht="24.95" customHeight="1">
      <c r="A1334"/>
      <c r="B1334" s="35"/>
      <c r="C1334" s="35"/>
      <c r="D1334" s="35"/>
    </row>
    <row r="1335" spans="1:4" ht="24.95" customHeight="1">
      <c r="A1335"/>
      <c r="B1335" s="35"/>
      <c r="C1335" s="35"/>
      <c r="D1335" s="35"/>
    </row>
    <row r="1336" spans="1:4" ht="24.95" customHeight="1">
      <c r="A1336"/>
      <c r="B1336" s="35"/>
      <c r="C1336" s="35"/>
      <c r="D1336" s="35"/>
    </row>
    <row r="1337" spans="1:4" ht="24.95" customHeight="1">
      <c r="A1337"/>
      <c r="B1337" s="35"/>
      <c r="C1337" s="35"/>
      <c r="D1337" s="35"/>
    </row>
    <row r="1338" spans="1:4" ht="24.95" customHeight="1">
      <c r="A1338"/>
      <c r="B1338" s="35"/>
      <c r="C1338" s="35"/>
      <c r="D1338" s="35"/>
    </row>
    <row r="1339" spans="1:4" ht="24.95" customHeight="1">
      <c r="A1339"/>
      <c r="B1339" s="35"/>
      <c r="C1339" s="35"/>
      <c r="D1339" s="35"/>
    </row>
    <row r="1340" spans="1:4" ht="24.95" customHeight="1">
      <c r="A1340"/>
      <c r="B1340" s="35"/>
      <c r="C1340" s="35"/>
      <c r="D1340" s="35"/>
    </row>
    <row r="1341" spans="1:4" ht="24.95" customHeight="1">
      <c r="A1341"/>
      <c r="B1341" s="35"/>
      <c r="C1341" s="35"/>
      <c r="D1341" s="35"/>
    </row>
    <row r="1342" spans="1:4" ht="24.95" customHeight="1">
      <c r="A1342"/>
      <c r="B1342" s="35"/>
      <c r="C1342" s="35"/>
      <c r="D1342" s="35"/>
    </row>
    <row r="1343" spans="1:4" ht="24.95" customHeight="1">
      <c r="A1343"/>
      <c r="B1343" s="35"/>
      <c r="C1343" s="35"/>
      <c r="D1343" s="35"/>
    </row>
    <row r="1344" spans="1:4" ht="24.95" customHeight="1">
      <c r="A1344"/>
      <c r="B1344" s="35"/>
      <c r="C1344" s="35"/>
      <c r="D1344" s="35"/>
    </row>
    <row r="1345" spans="1:4" ht="24.95" customHeight="1">
      <c r="A1345"/>
      <c r="B1345" s="35"/>
      <c r="C1345" s="35"/>
      <c r="D1345" s="35"/>
    </row>
    <row r="1346" spans="1:4" ht="24.95" customHeight="1">
      <c r="A1346"/>
      <c r="B1346" s="35"/>
      <c r="C1346" s="35"/>
      <c r="D1346" s="35"/>
    </row>
    <row r="1347" spans="1:4" ht="24.95" customHeight="1">
      <c r="A1347"/>
      <c r="B1347" s="35"/>
      <c r="C1347" s="35"/>
      <c r="D1347" s="35"/>
    </row>
    <row r="1348" spans="1:4" ht="24.95" customHeight="1">
      <c r="A1348"/>
      <c r="B1348" s="35"/>
      <c r="C1348" s="35"/>
      <c r="D1348" s="35"/>
    </row>
    <row r="1349" spans="1:4" ht="24.95" customHeight="1">
      <c r="A1349"/>
      <c r="B1349" s="35"/>
      <c r="C1349" s="35"/>
      <c r="D1349" s="35"/>
    </row>
    <row r="1350" spans="1:4" ht="24.95" customHeight="1">
      <c r="A1350"/>
      <c r="B1350" s="35"/>
      <c r="C1350" s="35"/>
      <c r="D1350" s="35"/>
    </row>
    <row r="1351" spans="1:4" ht="24.95" customHeight="1">
      <c r="A1351"/>
      <c r="B1351" s="35"/>
      <c r="C1351" s="35"/>
      <c r="D1351" s="35"/>
    </row>
    <row r="1352" spans="1:4" ht="24.95" customHeight="1">
      <c r="A1352"/>
      <c r="B1352" s="35"/>
      <c r="C1352" s="35"/>
      <c r="D1352" s="35"/>
    </row>
    <row r="1353" spans="1:4" ht="24.95" customHeight="1">
      <c r="A1353"/>
      <c r="B1353" s="35"/>
      <c r="C1353" s="35"/>
      <c r="D1353" s="35"/>
    </row>
    <row r="1354" spans="1:4" ht="24.95" customHeight="1">
      <c r="A1354"/>
      <c r="B1354" s="35"/>
      <c r="C1354" s="35"/>
      <c r="D1354" s="35"/>
    </row>
  </sheetData>
  <mergeCells count="2">
    <mergeCell ref="A1:D1"/>
    <mergeCell ref="A2:D2"/>
  </mergeCells>
  <phoneticPr fontId="2" type="noConversion"/>
  <pageMargins left="0.7" right="0.7" top="0.75" bottom="0.75" header="0.3" footer="0.3"/>
  <ignoredErrors>
    <ignoredError sqref="B71 B81 D13 B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showZeros="0" topLeftCell="A61" workbookViewId="0">
      <selection activeCell="B68" sqref="B68"/>
    </sheetView>
  </sheetViews>
  <sheetFormatPr defaultColWidth="12.125" defaultRowHeight="24.95" customHeight="1"/>
  <cols>
    <col min="1" max="1" width="64.5" style="17" customWidth="1"/>
    <col min="2" max="2" width="22.875" style="78" customWidth="1"/>
    <col min="3" max="250" width="12.125" style="10"/>
    <col min="251" max="251" width="9.5" style="10" customWidth="1"/>
    <col min="252" max="252" width="34.75" style="10" customWidth="1"/>
    <col min="253" max="256" width="19.625" style="10" customWidth="1"/>
    <col min="257" max="506" width="12.125" style="10"/>
    <col min="507" max="507" width="9.5" style="10" customWidth="1"/>
    <col min="508" max="508" width="34.75" style="10" customWidth="1"/>
    <col min="509" max="512" width="19.625" style="10" customWidth="1"/>
    <col min="513" max="762" width="12.125" style="10"/>
    <col min="763" max="763" width="9.5" style="10" customWidth="1"/>
    <col min="764" max="764" width="34.75" style="10" customWidth="1"/>
    <col min="765" max="768" width="19.625" style="10" customWidth="1"/>
    <col min="769" max="1018" width="12.125" style="10"/>
    <col min="1019" max="1019" width="9.5" style="10" customWidth="1"/>
    <col min="1020" max="1020" width="34.75" style="10" customWidth="1"/>
    <col min="1021" max="1024" width="19.625" style="10" customWidth="1"/>
    <col min="1025" max="1274" width="12.125" style="10"/>
    <col min="1275" max="1275" width="9.5" style="10" customWidth="1"/>
    <col min="1276" max="1276" width="34.75" style="10" customWidth="1"/>
    <col min="1277" max="1280" width="19.625" style="10" customWidth="1"/>
    <col min="1281" max="1530" width="12.125" style="10"/>
    <col min="1531" max="1531" width="9.5" style="10" customWidth="1"/>
    <col min="1532" max="1532" width="34.75" style="10" customWidth="1"/>
    <col min="1533" max="1536" width="19.625" style="10" customWidth="1"/>
    <col min="1537" max="1786" width="12.125" style="10"/>
    <col min="1787" max="1787" width="9.5" style="10" customWidth="1"/>
    <col min="1788" max="1788" width="34.75" style="10" customWidth="1"/>
    <col min="1789" max="1792" width="19.625" style="10" customWidth="1"/>
    <col min="1793" max="2042" width="12.125" style="10"/>
    <col min="2043" max="2043" width="9.5" style="10" customWidth="1"/>
    <col min="2044" max="2044" width="34.75" style="10" customWidth="1"/>
    <col min="2045" max="2048" width="19.625" style="10" customWidth="1"/>
    <col min="2049" max="2298" width="12.125" style="10"/>
    <col min="2299" max="2299" width="9.5" style="10" customWidth="1"/>
    <col min="2300" max="2300" width="34.75" style="10" customWidth="1"/>
    <col min="2301" max="2304" width="19.625" style="10" customWidth="1"/>
    <col min="2305" max="2554" width="12.125" style="10"/>
    <col min="2555" max="2555" width="9.5" style="10" customWidth="1"/>
    <col min="2556" max="2556" width="34.75" style="10" customWidth="1"/>
    <col min="2557" max="2560" width="19.625" style="10" customWidth="1"/>
    <col min="2561" max="2810" width="12.125" style="10"/>
    <col min="2811" max="2811" width="9.5" style="10" customWidth="1"/>
    <col min="2812" max="2812" width="34.75" style="10" customWidth="1"/>
    <col min="2813" max="2816" width="19.625" style="10" customWidth="1"/>
    <col min="2817" max="3066" width="12.125" style="10"/>
    <col min="3067" max="3067" width="9.5" style="10" customWidth="1"/>
    <col min="3068" max="3068" width="34.75" style="10" customWidth="1"/>
    <col min="3069" max="3072" width="19.625" style="10" customWidth="1"/>
    <col min="3073" max="3322" width="12.125" style="10"/>
    <col min="3323" max="3323" width="9.5" style="10" customWidth="1"/>
    <col min="3324" max="3324" width="34.75" style="10" customWidth="1"/>
    <col min="3325" max="3328" width="19.625" style="10" customWidth="1"/>
    <col min="3329" max="3578" width="12.125" style="10"/>
    <col min="3579" max="3579" width="9.5" style="10" customWidth="1"/>
    <col min="3580" max="3580" width="34.75" style="10" customWidth="1"/>
    <col min="3581" max="3584" width="19.625" style="10" customWidth="1"/>
    <col min="3585" max="3834" width="12.125" style="10"/>
    <col min="3835" max="3835" width="9.5" style="10" customWidth="1"/>
    <col min="3836" max="3836" width="34.75" style="10" customWidth="1"/>
    <col min="3837" max="3840" width="19.625" style="10" customWidth="1"/>
    <col min="3841" max="4090" width="12.125" style="10"/>
    <col min="4091" max="4091" width="9.5" style="10" customWidth="1"/>
    <col min="4092" max="4092" width="34.75" style="10" customWidth="1"/>
    <col min="4093" max="4096" width="19.625" style="10" customWidth="1"/>
    <col min="4097" max="4346" width="12.125" style="10"/>
    <col min="4347" max="4347" width="9.5" style="10" customWidth="1"/>
    <col min="4348" max="4348" width="34.75" style="10" customWidth="1"/>
    <col min="4349" max="4352" width="19.625" style="10" customWidth="1"/>
    <col min="4353" max="4602" width="12.125" style="10"/>
    <col min="4603" max="4603" width="9.5" style="10" customWidth="1"/>
    <col min="4604" max="4604" width="34.75" style="10" customWidth="1"/>
    <col min="4605" max="4608" width="19.625" style="10" customWidth="1"/>
    <col min="4609" max="4858" width="12.125" style="10"/>
    <col min="4859" max="4859" width="9.5" style="10" customWidth="1"/>
    <col min="4860" max="4860" width="34.75" style="10" customWidth="1"/>
    <col min="4861" max="4864" width="19.625" style="10" customWidth="1"/>
    <col min="4865" max="5114" width="12.125" style="10"/>
    <col min="5115" max="5115" width="9.5" style="10" customWidth="1"/>
    <col min="5116" max="5116" width="34.75" style="10" customWidth="1"/>
    <col min="5117" max="5120" width="19.625" style="10" customWidth="1"/>
    <col min="5121" max="5370" width="12.125" style="10"/>
    <col min="5371" max="5371" width="9.5" style="10" customWidth="1"/>
    <col min="5372" max="5372" width="34.75" style="10" customWidth="1"/>
    <col min="5373" max="5376" width="19.625" style="10" customWidth="1"/>
    <col min="5377" max="5626" width="12.125" style="10"/>
    <col min="5627" max="5627" width="9.5" style="10" customWidth="1"/>
    <col min="5628" max="5628" width="34.75" style="10" customWidth="1"/>
    <col min="5629" max="5632" width="19.625" style="10" customWidth="1"/>
    <col min="5633" max="5882" width="12.125" style="10"/>
    <col min="5883" max="5883" width="9.5" style="10" customWidth="1"/>
    <col min="5884" max="5884" width="34.75" style="10" customWidth="1"/>
    <col min="5885" max="5888" width="19.625" style="10" customWidth="1"/>
    <col min="5889" max="6138" width="12.125" style="10"/>
    <col min="6139" max="6139" width="9.5" style="10" customWidth="1"/>
    <col min="6140" max="6140" width="34.75" style="10" customWidth="1"/>
    <col min="6141" max="6144" width="19.625" style="10" customWidth="1"/>
    <col min="6145" max="6394" width="12.125" style="10"/>
    <col min="6395" max="6395" width="9.5" style="10" customWidth="1"/>
    <col min="6396" max="6396" width="34.75" style="10" customWidth="1"/>
    <col min="6397" max="6400" width="19.625" style="10" customWidth="1"/>
    <col min="6401" max="6650" width="12.125" style="10"/>
    <col min="6651" max="6651" width="9.5" style="10" customWidth="1"/>
    <col min="6652" max="6652" width="34.75" style="10" customWidth="1"/>
    <col min="6653" max="6656" width="19.625" style="10" customWidth="1"/>
    <col min="6657" max="6906" width="12.125" style="10"/>
    <col min="6907" max="6907" width="9.5" style="10" customWidth="1"/>
    <col min="6908" max="6908" width="34.75" style="10" customWidth="1"/>
    <col min="6909" max="6912" width="19.625" style="10" customWidth="1"/>
    <col min="6913" max="7162" width="12.125" style="10"/>
    <col min="7163" max="7163" width="9.5" style="10" customWidth="1"/>
    <col min="7164" max="7164" width="34.75" style="10" customWidth="1"/>
    <col min="7165" max="7168" width="19.625" style="10" customWidth="1"/>
    <col min="7169" max="7418" width="12.125" style="10"/>
    <col min="7419" max="7419" width="9.5" style="10" customWidth="1"/>
    <col min="7420" max="7420" width="34.75" style="10" customWidth="1"/>
    <col min="7421" max="7424" width="19.625" style="10" customWidth="1"/>
    <col min="7425" max="7674" width="12.125" style="10"/>
    <col min="7675" max="7675" width="9.5" style="10" customWidth="1"/>
    <col min="7676" max="7676" width="34.75" style="10" customWidth="1"/>
    <col min="7677" max="7680" width="19.625" style="10" customWidth="1"/>
    <col min="7681" max="7930" width="12.125" style="10"/>
    <col min="7931" max="7931" width="9.5" style="10" customWidth="1"/>
    <col min="7932" max="7932" width="34.75" style="10" customWidth="1"/>
    <col min="7933" max="7936" width="19.625" style="10" customWidth="1"/>
    <col min="7937" max="8186" width="12.125" style="10"/>
    <col min="8187" max="8187" width="9.5" style="10" customWidth="1"/>
    <col min="8188" max="8188" width="34.75" style="10" customWidth="1"/>
    <col min="8189" max="8192" width="19.625" style="10" customWidth="1"/>
    <col min="8193" max="8442" width="12.125" style="10"/>
    <col min="8443" max="8443" width="9.5" style="10" customWidth="1"/>
    <col min="8444" max="8444" width="34.75" style="10" customWidth="1"/>
    <col min="8445" max="8448" width="19.625" style="10" customWidth="1"/>
    <col min="8449" max="8698" width="12.125" style="10"/>
    <col min="8699" max="8699" width="9.5" style="10" customWidth="1"/>
    <col min="8700" max="8700" width="34.75" style="10" customWidth="1"/>
    <col min="8701" max="8704" width="19.625" style="10" customWidth="1"/>
    <col min="8705" max="8954" width="12.125" style="10"/>
    <col min="8955" max="8955" width="9.5" style="10" customWidth="1"/>
    <col min="8956" max="8956" width="34.75" style="10" customWidth="1"/>
    <col min="8957" max="8960" width="19.625" style="10" customWidth="1"/>
    <col min="8961" max="9210" width="12.125" style="10"/>
    <col min="9211" max="9211" width="9.5" style="10" customWidth="1"/>
    <col min="9212" max="9212" width="34.75" style="10" customWidth="1"/>
    <col min="9213" max="9216" width="19.625" style="10" customWidth="1"/>
    <col min="9217" max="9466" width="12.125" style="10"/>
    <col min="9467" max="9467" width="9.5" style="10" customWidth="1"/>
    <col min="9468" max="9468" width="34.75" style="10" customWidth="1"/>
    <col min="9469" max="9472" width="19.625" style="10" customWidth="1"/>
    <col min="9473" max="9722" width="12.125" style="10"/>
    <col min="9723" max="9723" width="9.5" style="10" customWidth="1"/>
    <col min="9724" max="9724" width="34.75" style="10" customWidth="1"/>
    <col min="9725" max="9728" width="19.625" style="10" customWidth="1"/>
    <col min="9729" max="9978" width="12.125" style="10"/>
    <col min="9979" max="9979" width="9.5" style="10" customWidth="1"/>
    <col min="9980" max="9980" width="34.75" style="10" customWidth="1"/>
    <col min="9981" max="9984" width="19.625" style="10" customWidth="1"/>
    <col min="9985" max="10234" width="12.125" style="10"/>
    <col min="10235" max="10235" width="9.5" style="10" customWidth="1"/>
    <col min="10236" max="10236" width="34.75" style="10" customWidth="1"/>
    <col min="10237" max="10240" width="19.625" style="10" customWidth="1"/>
    <col min="10241" max="10490" width="12.125" style="10"/>
    <col min="10491" max="10491" width="9.5" style="10" customWidth="1"/>
    <col min="10492" max="10492" width="34.75" style="10" customWidth="1"/>
    <col min="10493" max="10496" width="19.625" style="10" customWidth="1"/>
    <col min="10497" max="10746" width="12.125" style="10"/>
    <col min="10747" max="10747" width="9.5" style="10" customWidth="1"/>
    <col min="10748" max="10748" width="34.75" style="10" customWidth="1"/>
    <col min="10749" max="10752" width="19.625" style="10" customWidth="1"/>
    <col min="10753" max="11002" width="12.125" style="10"/>
    <col min="11003" max="11003" width="9.5" style="10" customWidth="1"/>
    <col min="11004" max="11004" width="34.75" style="10" customWidth="1"/>
    <col min="11005" max="11008" width="19.625" style="10" customWidth="1"/>
    <col min="11009" max="11258" width="12.125" style="10"/>
    <col min="11259" max="11259" width="9.5" style="10" customWidth="1"/>
    <col min="11260" max="11260" width="34.75" style="10" customWidth="1"/>
    <col min="11261" max="11264" width="19.625" style="10" customWidth="1"/>
    <col min="11265" max="11514" width="12.125" style="10"/>
    <col min="11515" max="11515" width="9.5" style="10" customWidth="1"/>
    <col min="11516" max="11516" width="34.75" style="10" customWidth="1"/>
    <col min="11517" max="11520" width="19.625" style="10" customWidth="1"/>
    <col min="11521" max="11770" width="12.125" style="10"/>
    <col min="11771" max="11771" width="9.5" style="10" customWidth="1"/>
    <col min="11772" max="11772" width="34.75" style="10" customWidth="1"/>
    <col min="11773" max="11776" width="19.625" style="10" customWidth="1"/>
    <col min="11777" max="12026" width="12.125" style="10"/>
    <col min="12027" max="12027" width="9.5" style="10" customWidth="1"/>
    <col min="12028" max="12028" width="34.75" style="10" customWidth="1"/>
    <col min="12029" max="12032" width="19.625" style="10" customWidth="1"/>
    <col min="12033" max="12282" width="12.125" style="10"/>
    <col min="12283" max="12283" width="9.5" style="10" customWidth="1"/>
    <col min="12284" max="12284" width="34.75" style="10" customWidth="1"/>
    <col min="12285" max="12288" width="19.625" style="10" customWidth="1"/>
    <col min="12289" max="12538" width="12.125" style="10"/>
    <col min="12539" max="12539" width="9.5" style="10" customWidth="1"/>
    <col min="12540" max="12540" width="34.75" style="10" customWidth="1"/>
    <col min="12541" max="12544" width="19.625" style="10" customWidth="1"/>
    <col min="12545" max="12794" width="12.125" style="10"/>
    <col min="12795" max="12795" width="9.5" style="10" customWidth="1"/>
    <col min="12796" max="12796" width="34.75" style="10" customWidth="1"/>
    <col min="12797" max="12800" width="19.625" style="10" customWidth="1"/>
    <col min="12801" max="13050" width="12.125" style="10"/>
    <col min="13051" max="13051" width="9.5" style="10" customWidth="1"/>
    <col min="13052" max="13052" width="34.75" style="10" customWidth="1"/>
    <col min="13053" max="13056" width="19.625" style="10" customWidth="1"/>
    <col min="13057" max="13306" width="12.125" style="10"/>
    <col min="13307" max="13307" width="9.5" style="10" customWidth="1"/>
    <col min="13308" max="13308" width="34.75" style="10" customWidth="1"/>
    <col min="13309" max="13312" width="19.625" style="10" customWidth="1"/>
    <col min="13313" max="13562" width="12.125" style="10"/>
    <col min="13563" max="13563" width="9.5" style="10" customWidth="1"/>
    <col min="13564" max="13564" width="34.75" style="10" customWidth="1"/>
    <col min="13565" max="13568" width="19.625" style="10" customWidth="1"/>
    <col min="13569" max="13818" width="12.125" style="10"/>
    <col min="13819" max="13819" width="9.5" style="10" customWidth="1"/>
    <col min="13820" max="13820" width="34.75" style="10" customWidth="1"/>
    <col min="13821" max="13824" width="19.625" style="10" customWidth="1"/>
    <col min="13825" max="14074" width="12.125" style="10"/>
    <col min="14075" max="14075" width="9.5" style="10" customWidth="1"/>
    <col min="14076" max="14076" width="34.75" style="10" customWidth="1"/>
    <col min="14077" max="14080" width="19.625" style="10" customWidth="1"/>
    <col min="14081" max="14330" width="12.125" style="10"/>
    <col min="14331" max="14331" width="9.5" style="10" customWidth="1"/>
    <col min="14332" max="14332" width="34.75" style="10" customWidth="1"/>
    <col min="14333" max="14336" width="19.625" style="10" customWidth="1"/>
    <col min="14337" max="14586" width="12.125" style="10"/>
    <col min="14587" max="14587" width="9.5" style="10" customWidth="1"/>
    <col min="14588" max="14588" width="34.75" style="10" customWidth="1"/>
    <col min="14589" max="14592" width="19.625" style="10" customWidth="1"/>
    <col min="14593" max="14842" width="12.125" style="10"/>
    <col min="14843" max="14843" width="9.5" style="10" customWidth="1"/>
    <col min="14844" max="14844" width="34.75" style="10" customWidth="1"/>
    <col min="14845" max="14848" width="19.625" style="10" customWidth="1"/>
    <col min="14849" max="15098" width="12.125" style="10"/>
    <col min="15099" max="15099" width="9.5" style="10" customWidth="1"/>
    <col min="15100" max="15100" width="34.75" style="10" customWidth="1"/>
    <col min="15101" max="15104" width="19.625" style="10" customWidth="1"/>
    <col min="15105" max="15354" width="12.125" style="10"/>
    <col min="15355" max="15355" width="9.5" style="10" customWidth="1"/>
    <col min="15356" max="15356" width="34.75" style="10" customWidth="1"/>
    <col min="15357" max="15360" width="19.625" style="10" customWidth="1"/>
    <col min="15361" max="15610" width="12.125" style="10"/>
    <col min="15611" max="15611" width="9.5" style="10" customWidth="1"/>
    <col min="15612" max="15612" width="34.75" style="10" customWidth="1"/>
    <col min="15613" max="15616" width="19.625" style="10" customWidth="1"/>
    <col min="15617" max="15866" width="12.125" style="10"/>
    <col min="15867" max="15867" width="9.5" style="10" customWidth="1"/>
    <col min="15868" max="15868" width="34.75" style="10" customWidth="1"/>
    <col min="15869" max="15872" width="19.625" style="10" customWidth="1"/>
    <col min="15873" max="16122" width="12.125" style="10"/>
    <col min="16123" max="16123" width="9.5" style="10" customWidth="1"/>
    <col min="16124" max="16124" width="34.75" style="10" customWidth="1"/>
    <col min="16125" max="16128" width="19.625" style="10" customWidth="1"/>
    <col min="16129" max="16384" width="12.125" style="10"/>
  </cols>
  <sheetData>
    <row r="1" spans="1:2" ht="44.25" customHeight="1">
      <c r="A1" s="132" t="s">
        <v>1725</v>
      </c>
      <c r="B1" s="132"/>
    </row>
    <row r="2" spans="1:2" ht="24.95" customHeight="1">
      <c r="A2" s="11"/>
      <c r="B2" s="77" t="s">
        <v>15</v>
      </c>
    </row>
    <row r="3" spans="1:2" ht="24.95" customHeight="1">
      <c r="A3" s="13" t="s">
        <v>74</v>
      </c>
      <c r="B3" s="44" t="s">
        <v>75</v>
      </c>
    </row>
    <row r="4" spans="1:2" ht="24.95" customHeight="1">
      <c r="A4" s="14" t="s">
        <v>16</v>
      </c>
      <c r="B4" s="24">
        <v>102182</v>
      </c>
    </row>
    <row r="5" spans="1:2" ht="24.95" customHeight="1">
      <c r="A5" s="16" t="s">
        <v>17</v>
      </c>
      <c r="B5" s="24">
        <v>74268</v>
      </c>
    </row>
    <row r="6" spans="1:2" ht="24.95" customHeight="1">
      <c r="A6" s="16" t="s">
        <v>18</v>
      </c>
      <c r="B6" s="24">
        <v>14385</v>
      </c>
    </row>
    <row r="7" spans="1:2" ht="24.95" customHeight="1">
      <c r="A7" s="16" t="s">
        <v>19</v>
      </c>
      <c r="B7" s="24">
        <v>8203</v>
      </c>
    </row>
    <row r="8" spans="1:2" ht="24.95" customHeight="1">
      <c r="A8" s="16" t="s">
        <v>20</v>
      </c>
      <c r="B8" s="24">
        <v>5326</v>
      </c>
    </row>
    <row r="9" spans="1:2" ht="24.95" customHeight="1">
      <c r="A9" s="14" t="s">
        <v>21</v>
      </c>
      <c r="B9" s="24">
        <v>36305</v>
      </c>
    </row>
    <row r="10" spans="1:2" ht="24.95" customHeight="1">
      <c r="A10" s="16" t="s">
        <v>22</v>
      </c>
      <c r="B10" s="24">
        <v>14660</v>
      </c>
    </row>
    <row r="11" spans="1:2" ht="24.95" customHeight="1">
      <c r="A11" s="16" t="s">
        <v>23</v>
      </c>
      <c r="B11" s="24"/>
    </row>
    <row r="12" spans="1:2" ht="24.95" customHeight="1">
      <c r="A12" s="16" t="s">
        <v>24</v>
      </c>
      <c r="B12" s="24">
        <v>119</v>
      </c>
    </row>
    <row r="13" spans="1:2" ht="24.95" customHeight="1">
      <c r="A13" s="16" t="s">
        <v>25</v>
      </c>
      <c r="B13" s="24">
        <v>2</v>
      </c>
    </row>
    <row r="14" spans="1:2" ht="24.95" customHeight="1">
      <c r="A14" s="16" t="s">
        <v>26</v>
      </c>
      <c r="B14" s="24">
        <v>6580</v>
      </c>
    </row>
    <row r="15" spans="1:2" ht="24.95" customHeight="1">
      <c r="A15" s="16" t="s">
        <v>27</v>
      </c>
      <c r="B15" s="24">
        <v>872</v>
      </c>
    </row>
    <row r="16" spans="1:2" ht="24.95" customHeight="1">
      <c r="A16" s="16" t="s">
        <v>28</v>
      </c>
      <c r="B16" s="24">
        <v>3</v>
      </c>
    </row>
    <row r="17" spans="1:2" ht="24.95" customHeight="1">
      <c r="A17" s="16" t="s">
        <v>29</v>
      </c>
      <c r="B17" s="24">
        <v>1459</v>
      </c>
    </row>
    <row r="18" spans="1:2" ht="24.95" customHeight="1">
      <c r="A18" s="16" t="s">
        <v>30</v>
      </c>
      <c r="B18" s="24">
        <v>138</v>
      </c>
    </row>
    <row r="19" spans="1:2" ht="24.95" customHeight="1">
      <c r="A19" s="16" t="s">
        <v>31</v>
      </c>
      <c r="B19" s="24">
        <v>12472</v>
      </c>
    </row>
    <row r="20" spans="1:2" ht="24.95" customHeight="1">
      <c r="A20" s="14" t="s">
        <v>32</v>
      </c>
      <c r="B20" s="24"/>
    </row>
    <row r="21" spans="1:2" ht="24.95" customHeight="1">
      <c r="A21" s="16" t="s">
        <v>33</v>
      </c>
      <c r="B21" s="24"/>
    </row>
    <row r="22" spans="1:2" ht="24.95" customHeight="1">
      <c r="A22" s="16" t="s">
        <v>34</v>
      </c>
      <c r="B22" s="24"/>
    </row>
    <row r="23" spans="1:2" ht="24.95" customHeight="1">
      <c r="A23" s="16" t="s">
        <v>35</v>
      </c>
      <c r="B23" s="24"/>
    </row>
    <row r="24" spans="1:2" ht="24.95" customHeight="1">
      <c r="A24" s="16" t="s">
        <v>36</v>
      </c>
      <c r="B24" s="24"/>
    </row>
    <row r="25" spans="1:2" ht="24.95" customHeight="1">
      <c r="A25" s="16" t="s">
        <v>37</v>
      </c>
      <c r="B25" s="24"/>
    </row>
    <row r="26" spans="1:2" ht="24.95" customHeight="1">
      <c r="A26" s="16" t="s">
        <v>38</v>
      </c>
      <c r="B26" s="24"/>
    </row>
    <row r="27" spans="1:2" ht="24.95" customHeight="1">
      <c r="A27" s="16" t="s">
        <v>39</v>
      </c>
      <c r="B27" s="24"/>
    </row>
    <row r="28" spans="1:2" ht="24.95" customHeight="1">
      <c r="A28" s="14" t="s">
        <v>40</v>
      </c>
      <c r="B28" s="24"/>
    </row>
    <row r="29" spans="1:2" ht="24.95" customHeight="1">
      <c r="A29" s="16" t="s">
        <v>33</v>
      </c>
      <c r="B29" s="24"/>
    </row>
    <row r="30" spans="1:2" ht="24.95" customHeight="1">
      <c r="A30" s="16" t="s">
        <v>34</v>
      </c>
      <c r="B30" s="24"/>
    </row>
    <row r="31" spans="1:2" ht="24.95" customHeight="1">
      <c r="A31" s="16" t="s">
        <v>35</v>
      </c>
      <c r="B31" s="24"/>
    </row>
    <row r="32" spans="1:2" ht="24.95" customHeight="1">
      <c r="A32" s="16" t="s">
        <v>37</v>
      </c>
      <c r="B32" s="24"/>
    </row>
    <row r="33" spans="1:2" ht="24.95" customHeight="1">
      <c r="A33" s="16" t="s">
        <v>38</v>
      </c>
      <c r="B33" s="24"/>
    </row>
    <row r="34" spans="1:2" ht="24.95" customHeight="1">
      <c r="A34" s="16" t="s">
        <v>39</v>
      </c>
      <c r="B34" s="24"/>
    </row>
    <row r="35" spans="1:2" ht="24.95" customHeight="1">
      <c r="A35" s="14" t="s">
        <v>41</v>
      </c>
      <c r="B35" s="24">
        <v>148502</v>
      </c>
    </row>
    <row r="36" spans="1:2" ht="24.95" customHeight="1">
      <c r="A36" s="16" t="s">
        <v>42</v>
      </c>
      <c r="B36" s="24">
        <v>111988</v>
      </c>
    </row>
    <row r="37" spans="1:2" ht="24.95" customHeight="1">
      <c r="A37" s="16" t="s">
        <v>43</v>
      </c>
      <c r="B37" s="24">
        <v>36514</v>
      </c>
    </row>
    <row r="38" spans="1:2" ht="24.95" customHeight="1">
      <c r="A38" s="16" t="s">
        <v>44</v>
      </c>
      <c r="B38" s="24"/>
    </row>
    <row r="39" spans="1:2" ht="24.95" customHeight="1">
      <c r="A39" s="14" t="s">
        <v>45</v>
      </c>
      <c r="B39" s="24"/>
    </row>
    <row r="40" spans="1:2" ht="24.95" customHeight="1">
      <c r="A40" s="16" t="s">
        <v>46</v>
      </c>
      <c r="B40" s="24"/>
    </row>
    <row r="41" spans="1:2" ht="24.95" customHeight="1">
      <c r="A41" s="16" t="s">
        <v>47</v>
      </c>
      <c r="B41" s="24"/>
    </row>
    <row r="42" spans="1:2" ht="24.95" customHeight="1">
      <c r="A42" s="14" t="s">
        <v>48</v>
      </c>
      <c r="B42" s="24"/>
    </row>
    <row r="43" spans="1:2" ht="24.95" customHeight="1">
      <c r="A43" s="16" t="s">
        <v>49</v>
      </c>
      <c r="B43" s="24"/>
    </row>
    <row r="44" spans="1:2" ht="24.95" customHeight="1">
      <c r="A44" s="16" t="s">
        <v>50</v>
      </c>
      <c r="B44" s="24"/>
    </row>
    <row r="45" spans="1:2" ht="24.95" customHeight="1">
      <c r="A45" s="16" t="s">
        <v>51</v>
      </c>
      <c r="B45" s="24"/>
    </row>
    <row r="46" spans="1:2" ht="24.95" customHeight="1">
      <c r="A46" s="14" t="s">
        <v>52</v>
      </c>
      <c r="B46" s="24"/>
    </row>
    <row r="47" spans="1:2" ht="24.95" customHeight="1">
      <c r="A47" s="16" t="s">
        <v>53</v>
      </c>
      <c r="B47" s="24"/>
    </row>
    <row r="48" spans="1:2" ht="24.95" customHeight="1">
      <c r="A48" s="16" t="s">
        <v>54</v>
      </c>
      <c r="B48" s="24"/>
    </row>
    <row r="49" spans="1:2" ht="24.95" customHeight="1">
      <c r="A49" s="14" t="s">
        <v>55</v>
      </c>
      <c r="B49" s="24">
        <v>31708</v>
      </c>
    </row>
    <row r="50" spans="1:2" ht="24.95" customHeight="1">
      <c r="A50" s="16" t="s">
        <v>56</v>
      </c>
      <c r="B50" s="24">
        <v>1219</v>
      </c>
    </row>
    <row r="51" spans="1:2" ht="24.95" customHeight="1">
      <c r="A51" s="16" t="s">
        <v>57</v>
      </c>
      <c r="B51" s="24">
        <v>3599</v>
      </c>
    </row>
    <row r="52" spans="1:2" ht="24.95" customHeight="1">
      <c r="A52" s="16" t="s">
        <v>58</v>
      </c>
      <c r="B52" s="24"/>
    </row>
    <row r="53" spans="1:2" ht="24.95" customHeight="1">
      <c r="A53" s="16" t="s">
        <v>59</v>
      </c>
      <c r="B53" s="24">
        <v>14818</v>
      </c>
    </row>
    <row r="54" spans="1:2" ht="24.95" customHeight="1">
      <c r="A54" s="16" t="s">
        <v>60</v>
      </c>
      <c r="B54" s="24">
        <v>12072</v>
      </c>
    </row>
    <row r="55" spans="1:2" ht="24.95" customHeight="1">
      <c r="A55" s="14" t="s">
        <v>61</v>
      </c>
      <c r="B55" s="24"/>
    </row>
    <row r="56" spans="1:2" ht="24.95" customHeight="1">
      <c r="A56" s="16" t="s">
        <v>62</v>
      </c>
      <c r="B56" s="24"/>
    </row>
    <row r="57" spans="1:2" ht="24.95" customHeight="1">
      <c r="A57" s="16" t="s">
        <v>63</v>
      </c>
      <c r="B57" s="24"/>
    </row>
    <row r="58" spans="1:2" ht="24.95" customHeight="1">
      <c r="A58" s="14" t="s">
        <v>64</v>
      </c>
      <c r="B58" s="24"/>
    </row>
    <row r="59" spans="1:2" ht="24.95" customHeight="1">
      <c r="A59" s="16" t="s">
        <v>65</v>
      </c>
      <c r="B59" s="24"/>
    </row>
    <row r="60" spans="1:2" ht="24.95" customHeight="1">
      <c r="A60" s="16" t="s">
        <v>66</v>
      </c>
      <c r="B60" s="24"/>
    </row>
    <row r="61" spans="1:2" ht="24.95" customHeight="1">
      <c r="A61" s="16" t="s">
        <v>67</v>
      </c>
      <c r="B61" s="24"/>
    </row>
    <row r="62" spans="1:2" ht="24.95" customHeight="1">
      <c r="A62" s="16" t="s">
        <v>68</v>
      </c>
      <c r="B62" s="24"/>
    </row>
    <row r="63" spans="1:2" ht="24.95" customHeight="1">
      <c r="A63" s="14" t="s">
        <v>69</v>
      </c>
      <c r="B63" s="24">
        <v>5481</v>
      </c>
    </row>
    <row r="64" spans="1:2" ht="24.95" customHeight="1">
      <c r="A64" s="16" t="s">
        <v>70</v>
      </c>
      <c r="B64" s="24"/>
    </row>
    <row r="65" spans="1:2" ht="24.95" customHeight="1">
      <c r="A65" s="16" t="s">
        <v>71</v>
      </c>
      <c r="B65" s="24"/>
    </row>
    <row r="66" spans="1:2" ht="24.95" customHeight="1">
      <c r="A66" s="16" t="s">
        <v>72</v>
      </c>
      <c r="B66" s="24"/>
    </row>
    <row r="67" spans="1:2" ht="24.95" customHeight="1">
      <c r="A67" s="16" t="s">
        <v>73</v>
      </c>
      <c r="B67" s="24">
        <v>5481</v>
      </c>
    </row>
    <row r="68" spans="1:2" ht="24.95" customHeight="1">
      <c r="A68" s="13" t="s">
        <v>11</v>
      </c>
      <c r="B68" s="45">
        <f>B63+B58+B55+B49+B42+B39+B35+B28+B20+B9+B4</f>
        <v>324178</v>
      </c>
    </row>
  </sheetData>
  <mergeCells count="1">
    <mergeCell ref="A1:B1"/>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showZeros="0" topLeftCell="A61" workbookViewId="0">
      <selection activeCell="B56" sqref="B56"/>
    </sheetView>
  </sheetViews>
  <sheetFormatPr defaultRowHeight="24.95" customHeight="1"/>
  <cols>
    <col min="1" max="1" width="52.25" style="1" customWidth="1"/>
    <col min="2" max="2" width="22.625" style="1" customWidth="1"/>
    <col min="3" max="16384" width="9" style="1"/>
  </cols>
  <sheetData>
    <row r="1" spans="1:2" ht="24.95" customHeight="1">
      <c r="A1" s="135" t="s">
        <v>1573</v>
      </c>
      <c r="B1" s="135"/>
    </row>
    <row r="2" spans="1:2" ht="24.95" customHeight="1">
      <c r="A2" s="18"/>
      <c r="B2" s="70" t="s">
        <v>76</v>
      </c>
    </row>
    <row r="3" spans="1:2" s="46" customFormat="1" ht="24.95" customHeight="1">
      <c r="A3" s="88" t="s">
        <v>1574</v>
      </c>
      <c r="B3" s="88" t="s">
        <v>1575</v>
      </c>
    </row>
    <row r="4" spans="1:2" s="46" customFormat="1" ht="24.95" customHeight="1">
      <c r="A4" s="84" t="s">
        <v>2041</v>
      </c>
      <c r="B4" s="82">
        <f>SUM(B5,B12,B53)</f>
        <v>637956</v>
      </c>
    </row>
    <row r="5" spans="1:2" s="46" customFormat="1" ht="24.95" customHeight="1">
      <c r="A5" s="84" t="s">
        <v>2042</v>
      </c>
      <c r="B5" s="82">
        <f>SUM(B6:B11)</f>
        <v>28611</v>
      </c>
    </row>
    <row r="6" spans="1:2" s="46" customFormat="1" ht="24.95" customHeight="1">
      <c r="A6" s="86" t="s">
        <v>2043</v>
      </c>
      <c r="B6" s="82">
        <v>9437</v>
      </c>
    </row>
    <row r="7" spans="1:2" s="46" customFormat="1" ht="24.95" customHeight="1">
      <c r="A7" s="86" t="s">
        <v>2044</v>
      </c>
      <c r="B7" s="82">
        <v>21087</v>
      </c>
    </row>
    <row r="8" spans="1:2" s="46" customFormat="1" ht="24.95" customHeight="1">
      <c r="A8" s="86" t="s">
        <v>2045</v>
      </c>
      <c r="B8" s="82">
        <v>38251</v>
      </c>
    </row>
    <row r="9" spans="1:2" s="46" customFormat="1" ht="24.95" customHeight="1">
      <c r="A9" s="86" t="s">
        <v>2046</v>
      </c>
      <c r="B9" s="82">
        <v>966</v>
      </c>
    </row>
    <row r="10" spans="1:2" s="46" customFormat="1" ht="24.95" customHeight="1">
      <c r="A10" s="86" t="s">
        <v>2047</v>
      </c>
      <c r="B10" s="82">
        <v>-28149</v>
      </c>
    </row>
    <row r="11" spans="1:2" s="46" customFormat="1" ht="24.95" customHeight="1">
      <c r="A11" s="86" t="s">
        <v>2048</v>
      </c>
      <c r="B11" s="82">
        <v>-12981</v>
      </c>
    </row>
    <row r="12" spans="1:2" s="46" customFormat="1" ht="24.95" customHeight="1">
      <c r="A12" s="84" t="s">
        <v>2049</v>
      </c>
      <c r="B12" s="82">
        <f>SUM(B13:B52)</f>
        <v>515200</v>
      </c>
    </row>
    <row r="13" spans="1:2" s="46" customFormat="1" ht="24.95" customHeight="1">
      <c r="A13" s="86" t="s">
        <v>2050</v>
      </c>
      <c r="B13" s="82">
        <v>0</v>
      </c>
    </row>
    <row r="14" spans="1:2" s="46" customFormat="1" ht="24.95" customHeight="1">
      <c r="A14" s="86" t="s">
        <v>2051</v>
      </c>
      <c r="B14" s="82">
        <v>114066</v>
      </c>
    </row>
    <row r="15" spans="1:2" s="46" customFormat="1" ht="24.95" customHeight="1">
      <c r="A15" s="86" t="s">
        <v>2052</v>
      </c>
      <c r="B15" s="82">
        <v>13403</v>
      </c>
    </row>
    <row r="16" spans="1:2" s="46" customFormat="1" ht="24.95" customHeight="1">
      <c r="A16" s="86" t="s">
        <v>2053</v>
      </c>
      <c r="B16" s="82">
        <v>51258</v>
      </c>
    </row>
    <row r="17" spans="1:2" s="46" customFormat="1" ht="24.95" customHeight="1">
      <c r="A17" s="86" t="s">
        <v>2054</v>
      </c>
      <c r="B17" s="82">
        <v>8470</v>
      </c>
    </row>
    <row r="18" spans="1:2" s="46" customFormat="1" ht="24.95" customHeight="1">
      <c r="A18" s="86" t="s">
        <v>2055</v>
      </c>
      <c r="B18" s="82">
        <v>22453</v>
      </c>
    </row>
    <row r="19" spans="1:2" s="46" customFormat="1" ht="24.95" customHeight="1">
      <c r="A19" s="86" t="s">
        <v>2056</v>
      </c>
      <c r="B19" s="82">
        <v>0</v>
      </c>
    </row>
    <row r="20" spans="1:2" s="46" customFormat="1" ht="24.95" customHeight="1">
      <c r="A20" s="86" t="s">
        <v>2057</v>
      </c>
      <c r="B20" s="82">
        <v>0</v>
      </c>
    </row>
    <row r="21" spans="1:2" s="46" customFormat="1" ht="24.95" customHeight="1">
      <c r="A21" s="86" t="s">
        <v>2058</v>
      </c>
      <c r="B21" s="82">
        <v>0</v>
      </c>
    </row>
    <row r="22" spans="1:2" s="46" customFormat="1" ht="24.95" customHeight="1">
      <c r="A22" s="86" t="s">
        <v>2059</v>
      </c>
      <c r="B22" s="82">
        <v>0</v>
      </c>
    </row>
    <row r="23" spans="1:2" s="46" customFormat="1" ht="24.95" customHeight="1">
      <c r="A23" s="86" t="s">
        <v>2060</v>
      </c>
      <c r="B23" s="82">
        <v>0</v>
      </c>
    </row>
    <row r="24" spans="1:2" s="46" customFormat="1" ht="24.95" customHeight="1">
      <c r="A24" s="86" t="s">
        <v>2061</v>
      </c>
      <c r="B24" s="82">
        <v>1302</v>
      </c>
    </row>
    <row r="25" spans="1:2" s="46" customFormat="1" ht="24.95" customHeight="1">
      <c r="A25" s="86" t="s">
        <v>2062</v>
      </c>
      <c r="B25" s="82">
        <v>53</v>
      </c>
    </row>
    <row r="26" spans="1:2" s="46" customFormat="1" ht="24.95" customHeight="1">
      <c r="A26" s="86" t="s">
        <v>2063</v>
      </c>
      <c r="B26" s="82">
        <v>14341</v>
      </c>
    </row>
    <row r="27" spans="1:2" s="46" customFormat="1" ht="24.95" customHeight="1">
      <c r="A27" s="86" t="s">
        <v>2064</v>
      </c>
      <c r="B27" s="82">
        <v>54734</v>
      </c>
    </row>
    <row r="28" spans="1:2" s="46" customFormat="1" ht="24.95" customHeight="1">
      <c r="A28" s="86" t="s">
        <v>2065</v>
      </c>
      <c r="B28" s="82">
        <v>0</v>
      </c>
    </row>
    <row r="29" spans="1:2" s="46" customFormat="1" ht="24.95" customHeight="1">
      <c r="A29" s="86" t="s">
        <v>2066</v>
      </c>
      <c r="B29" s="82">
        <v>0</v>
      </c>
    </row>
    <row r="30" spans="1:2" s="46" customFormat="1" ht="24.95" customHeight="1">
      <c r="A30" s="86" t="s">
        <v>2067</v>
      </c>
      <c r="B30" s="82">
        <v>0</v>
      </c>
    </row>
    <row r="31" spans="1:2" s="46" customFormat="1" ht="24.95" customHeight="1">
      <c r="A31" s="86" t="s">
        <v>2068</v>
      </c>
      <c r="B31" s="82">
        <v>20314</v>
      </c>
    </row>
    <row r="32" spans="1:2" s="46" customFormat="1" ht="24.95" customHeight="1">
      <c r="A32" s="86" t="s">
        <v>2069</v>
      </c>
      <c r="B32" s="82">
        <v>0</v>
      </c>
    </row>
    <row r="33" spans="1:2" s="46" customFormat="1" ht="24.95" customHeight="1">
      <c r="A33" s="86" t="s">
        <v>2070</v>
      </c>
      <c r="B33" s="82">
        <v>0</v>
      </c>
    </row>
    <row r="34" spans="1:2" s="46" customFormat="1" ht="24.95" customHeight="1">
      <c r="A34" s="86" t="s">
        <v>2071</v>
      </c>
      <c r="B34" s="82">
        <v>0</v>
      </c>
    </row>
    <row r="35" spans="1:2" s="46" customFormat="1" ht="24.95" customHeight="1">
      <c r="A35" s="86" t="s">
        <v>2072</v>
      </c>
      <c r="B35" s="82">
        <v>8344</v>
      </c>
    </row>
    <row r="36" spans="1:2" s="46" customFormat="1" ht="24.95" customHeight="1">
      <c r="A36" s="86" t="s">
        <v>2073</v>
      </c>
      <c r="B36" s="82">
        <v>41888</v>
      </c>
    </row>
    <row r="37" spans="1:2" s="46" customFormat="1" ht="24.95" customHeight="1">
      <c r="A37" s="86" t="s">
        <v>2074</v>
      </c>
      <c r="B37" s="82">
        <v>330</v>
      </c>
    </row>
    <row r="38" spans="1:2" s="46" customFormat="1" ht="24.95" customHeight="1">
      <c r="A38" s="86" t="s">
        <v>2075</v>
      </c>
      <c r="B38" s="82">
        <v>1453</v>
      </c>
    </row>
    <row r="39" spans="1:2" s="46" customFormat="1" ht="24.95" customHeight="1">
      <c r="A39" s="86" t="s">
        <v>2076</v>
      </c>
      <c r="B39" s="82">
        <v>33032</v>
      </c>
    </row>
    <row r="40" spans="1:2" s="46" customFormat="1" ht="24.95" customHeight="1">
      <c r="A40" s="86" t="s">
        <v>2077</v>
      </c>
      <c r="B40" s="82">
        <v>50802</v>
      </c>
    </row>
    <row r="41" spans="1:2" s="46" customFormat="1" ht="24.95" customHeight="1">
      <c r="A41" s="86" t="s">
        <v>2078</v>
      </c>
      <c r="B41" s="82">
        <v>2919</v>
      </c>
    </row>
    <row r="42" spans="1:2" s="46" customFormat="1" ht="24.95" customHeight="1">
      <c r="A42" s="86" t="s">
        <v>2079</v>
      </c>
      <c r="B42" s="82">
        <v>0</v>
      </c>
    </row>
    <row r="43" spans="1:2" s="46" customFormat="1" ht="24.95" customHeight="1">
      <c r="A43" s="86" t="s">
        <v>2080</v>
      </c>
      <c r="B43" s="82">
        <v>52900</v>
      </c>
    </row>
    <row r="44" spans="1:2" s="46" customFormat="1" ht="24.95" customHeight="1">
      <c r="A44" s="86" t="s">
        <v>2081</v>
      </c>
      <c r="B44" s="82">
        <v>10864</v>
      </c>
    </row>
    <row r="45" spans="1:2" s="46" customFormat="1" ht="24.95" customHeight="1">
      <c r="A45" s="86" t="s">
        <v>2082</v>
      </c>
      <c r="B45" s="82">
        <v>0</v>
      </c>
    </row>
    <row r="46" spans="1:2" s="46" customFormat="1" ht="24.95" customHeight="1">
      <c r="A46" s="86" t="s">
        <v>2083</v>
      </c>
      <c r="B46" s="82">
        <v>0</v>
      </c>
    </row>
    <row r="47" spans="1:2" s="46" customFormat="1" ht="24.95" customHeight="1">
      <c r="A47" s="86" t="s">
        <v>2084</v>
      </c>
      <c r="B47" s="82">
        <v>31</v>
      </c>
    </row>
    <row r="48" spans="1:2" s="46" customFormat="1" ht="24.95" customHeight="1">
      <c r="A48" s="86" t="s">
        <v>2085</v>
      </c>
      <c r="B48" s="82">
        <v>0</v>
      </c>
    </row>
    <row r="49" spans="1:2" s="46" customFormat="1" ht="24.95" customHeight="1">
      <c r="A49" s="86" t="s">
        <v>2086</v>
      </c>
      <c r="B49" s="82">
        <v>10123</v>
      </c>
    </row>
    <row r="50" spans="1:2" s="46" customFormat="1" ht="24.95" customHeight="1">
      <c r="A50" s="86" t="s">
        <v>2087</v>
      </c>
      <c r="B50" s="82">
        <v>0</v>
      </c>
    </row>
    <row r="51" spans="1:2" s="46" customFormat="1" ht="24.95" customHeight="1">
      <c r="A51" s="86" t="s">
        <v>2088</v>
      </c>
      <c r="B51" s="82">
        <v>405</v>
      </c>
    </row>
    <row r="52" spans="1:2" s="46" customFormat="1" ht="24.95" customHeight="1">
      <c r="A52" s="86" t="s">
        <v>2089</v>
      </c>
      <c r="B52" s="82">
        <v>1715</v>
      </c>
    </row>
    <row r="53" spans="1:2" s="46" customFormat="1" ht="24.95" customHeight="1">
      <c r="A53" s="84" t="s">
        <v>2090</v>
      </c>
      <c r="B53" s="82">
        <v>94145</v>
      </c>
    </row>
    <row r="54" spans="1:2" ht="24.95" customHeight="1">
      <c r="A54" s="86" t="s">
        <v>2091</v>
      </c>
      <c r="B54" s="82">
        <v>1933</v>
      </c>
    </row>
    <row r="55" spans="1:2" ht="24.95" customHeight="1">
      <c r="A55" s="86" t="s">
        <v>2092</v>
      </c>
      <c r="B55" s="82">
        <v>0</v>
      </c>
    </row>
    <row r="56" spans="1:2" ht="24.95" customHeight="1">
      <c r="A56" s="86" t="s">
        <v>2093</v>
      </c>
      <c r="B56" s="82">
        <v>0</v>
      </c>
    </row>
    <row r="57" spans="1:2" ht="24.95" customHeight="1">
      <c r="A57" s="86" t="s">
        <v>2094</v>
      </c>
      <c r="B57" s="82">
        <f>118+16</f>
        <v>134</v>
      </c>
    </row>
    <row r="58" spans="1:2" ht="24.95" customHeight="1">
      <c r="A58" s="86" t="s">
        <v>2095</v>
      </c>
      <c r="B58" s="82">
        <v>5770</v>
      </c>
    </row>
    <row r="59" spans="1:2" ht="24.95" customHeight="1">
      <c r="A59" s="86" t="s">
        <v>2096</v>
      </c>
      <c r="B59" s="82">
        <v>5421</v>
      </c>
    </row>
    <row r="60" spans="1:2" ht="24.95" customHeight="1">
      <c r="A60" s="86" t="s">
        <v>2097</v>
      </c>
      <c r="B60" s="82">
        <v>2126</v>
      </c>
    </row>
    <row r="61" spans="1:2" ht="24.95" customHeight="1">
      <c r="A61" s="86" t="s">
        <v>2098</v>
      </c>
      <c r="B61" s="82">
        <v>1650</v>
      </c>
    </row>
    <row r="62" spans="1:2" ht="24.95" customHeight="1">
      <c r="A62" s="86" t="s">
        <v>2099</v>
      </c>
      <c r="B62" s="82">
        <v>10692</v>
      </c>
    </row>
    <row r="63" spans="1:2" ht="24.95" customHeight="1">
      <c r="A63" s="86" t="s">
        <v>2100</v>
      </c>
      <c r="B63" s="82">
        <v>7459</v>
      </c>
    </row>
    <row r="64" spans="1:2" ht="24.95" customHeight="1">
      <c r="A64" s="86" t="s">
        <v>2101</v>
      </c>
      <c r="B64" s="82">
        <v>6871</v>
      </c>
    </row>
    <row r="65" spans="1:2" ht="24.95" customHeight="1">
      <c r="A65" s="86" t="s">
        <v>2102</v>
      </c>
      <c r="B65" s="82">
        <v>10780</v>
      </c>
    </row>
    <row r="66" spans="1:2" ht="24.95" customHeight="1">
      <c r="A66" s="86" t="s">
        <v>2103</v>
      </c>
      <c r="B66" s="82">
        <v>15381</v>
      </c>
    </row>
    <row r="67" spans="1:2" ht="24.95" customHeight="1">
      <c r="A67" s="86" t="s">
        <v>2104</v>
      </c>
      <c r="B67" s="82">
        <v>15814</v>
      </c>
    </row>
    <row r="68" spans="1:2" ht="24.95" customHeight="1">
      <c r="A68" s="86" t="s">
        <v>2105</v>
      </c>
      <c r="B68" s="82">
        <v>1964</v>
      </c>
    </row>
    <row r="69" spans="1:2" ht="24.95" customHeight="1">
      <c r="A69" s="86" t="s">
        <v>2106</v>
      </c>
      <c r="B69" s="82">
        <v>471</v>
      </c>
    </row>
    <row r="70" spans="1:2" ht="24.95" customHeight="1">
      <c r="A70" s="86" t="s">
        <v>2107</v>
      </c>
      <c r="B70" s="82">
        <v>-14872</v>
      </c>
    </row>
    <row r="71" spans="1:2" ht="24.95" customHeight="1">
      <c r="A71" s="86" t="s">
        <v>2108</v>
      </c>
      <c r="B71" s="82">
        <v>3477</v>
      </c>
    </row>
    <row r="72" spans="1:2" ht="24.95" customHeight="1">
      <c r="A72" s="86" t="s">
        <v>2109</v>
      </c>
      <c r="B72" s="82">
        <v>50</v>
      </c>
    </row>
    <row r="73" spans="1:2" ht="24.95" customHeight="1">
      <c r="A73" s="86" t="s">
        <v>2110</v>
      </c>
      <c r="B73" s="82">
        <v>19024</v>
      </c>
    </row>
  </sheetData>
  <mergeCells count="1">
    <mergeCell ref="A1:B1"/>
  </mergeCells>
  <phoneticPr fontId="2" type="noConversion"/>
  <pageMargins left="0.7" right="0.7" top="0.75" bottom="0.75" header="0.3" footer="0.3"/>
  <ignoredErrors>
    <ignoredError sqref="B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1.全市一般公共预算收入决算表</vt:lpstr>
      <vt:lpstr>2.全市一般公共预算支出决算表</vt:lpstr>
      <vt:lpstr>3.全市一般公用预算收支决算平衡表</vt:lpstr>
      <vt:lpstr>4.全市一般公共预算基本支出分类决算</vt:lpstr>
      <vt:lpstr>5.市本级一般公共预算收入决算表</vt:lpstr>
      <vt:lpstr>6.市本级一般公共预算支出决算表</vt:lpstr>
      <vt:lpstr>7.市本级一般公用预算收支决算平衡表</vt:lpstr>
      <vt:lpstr>8.市本级一般公共预算基本支出分类决算</vt:lpstr>
      <vt:lpstr>9.省对市税返和转移支付补助决算表</vt:lpstr>
      <vt:lpstr>10.市对区税返和转移支付补助决算数</vt:lpstr>
      <vt:lpstr>11.全市政府性基金收入决算表</vt:lpstr>
      <vt:lpstr>12.全市政府性基金支出决算表</vt:lpstr>
      <vt:lpstr>13.全市政府性基金收支预算平衡表</vt:lpstr>
      <vt:lpstr>14.市本级政府性基金收入决算表</vt:lpstr>
      <vt:lpstr>15.市本级政府性基金支出决算表</vt:lpstr>
      <vt:lpstr>16.市本级政府性基金收支预算平衡表</vt:lpstr>
      <vt:lpstr>17.省对市政府性基金转移支付补助决算表</vt:lpstr>
      <vt:lpstr>18.市对区政府性转移支付补助决算表</vt:lpstr>
      <vt:lpstr>19.全市国有资本经营预算收支决算表</vt:lpstr>
      <vt:lpstr>20.市本级国有资本经营预算收支决算表</vt:lpstr>
      <vt:lpstr>21.全市及市本级社会保险基金收支平衡表</vt:lpstr>
      <vt:lpstr>22.市对区一般公共预算专项转移支付决算表（分科目）</vt:lpstr>
      <vt:lpstr>23.市对区一般公共预算专项转移支付决算表（分县区）</vt:lpstr>
      <vt:lpstr>24.结转资金及使用情况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2020-08-24T06:43:31Z</dcterms:modified>
</cp:coreProperties>
</file>